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genus_Sceloporus_counts" sheetId="1" state="visible" r:id="rId2"/>
    <sheet name="Promedios" sheetId="2" state="visible" r:id="rId3"/>
    <sheet name="Prevalencia" sheetId="3" state="visible" r:id="rId4"/>
    <sheet name="Data_graphic" sheetId="4" state="visible" r:id="rId5"/>
    <sheet name="SA_SB_counts" sheetId="5" state="visible" r:id="rId6"/>
    <sheet name="Promedios_2022" sheetId="6" state="visible" r:id="rId7"/>
    <sheet name="Prevalencia 2022" sheetId="7" state="visible" r:id="rId8"/>
    <sheet name="Figure" sheetId="8" state="visible" r:id="rId9"/>
    <sheet name="Data_graphic202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<sst xmlns="http://schemas.openxmlformats.org/spreadsheetml/2006/main" count="1062" uniqueCount="463">
  <si>
    <t xml:space="preserve">#OTU ID</t>
  </si>
  <si>
    <t xml:space="preserve">k__Bacteria;p__Proteobacteria;c__Gammaproteobacteria;o__Enterobacteriales;f__Enterobacteriaceae;g__</t>
  </si>
  <si>
    <t xml:space="preserve">k__Bacteria;p__Proteobacteria;c__Gammaproteobacteria;o__Enterobacteriales;f__Enterobacteriaceae;g__Serratia</t>
  </si>
  <si>
    <t xml:space="preserve">k__Bacteria;p__Bacteroidetes;c__Bacteroidia;o__Bacteroidales;f__Bacteroidaceae;g__Bacteroides</t>
  </si>
  <si>
    <t xml:space="preserve">k__Bacteria;p__Bacteroidetes;c__Bacteroidia;o__Bacteroidales;f__Porphyromonadaceae;g__Parabacteroides</t>
  </si>
  <si>
    <t xml:space="preserve">k__Bacteria;p__Firmicutes;c__Clostridia;o__Clostridiales;f__Ruminococcaceae;g__</t>
  </si>
  <si>
    <t xml:space="preserve">k__Bacteria;p__Firmicutes;c__Clostridia;o__Clostridiales;f__;g__</t>
  </si>
  <si>
    <t xml:space="preserve">k__Bacteria;p__Bacteroidetes;c__Bacteroidia;o__Bacteroidales;f__[Odoribacteraceae];g__Odoribacter</t>
  </si>
  <si>
    <t xml:space="preserve">k__Bacteria;p__Firmicutes;c__Clostridia;o__Clostridiales;f__Lachnospiraceae;g__</t>
  </si>
  <si>
    <t xml:space="preserve">k__Bacteria;p__Bacteroidetes;c__Bacteroidia;o__Bacteroidales;f__Rikenellaceae;g__</t>
  </si>
  <si>
    <t xml:space="preserve">k__Bacteria;p__Proteobacteria;c__Gammaproteobacteria;o__Enterobacteriales;f__Enterobacteriaceae;g__Citrobacter</t>
  </si>
  <si>
    <t xml:space="preserve">k__Bacteria;p__Proteobacteria;c__Gammaproteobacteria;o__Pseudomonadales;f__Pseudomonadaceae;g__Pseudomonas</t>
  </si>
  <si>
    <t xml:space="preserve">k__Bacteria;p__Proteobacteria;c__Gammaproteobacteria;o__Enterobacteriales;f__Enterobacteriaceae;Other</t>
  </si>
  <si>
    <t xml:space="preserve">k__Bacteria;p__Proteobacteria;c__Deltaproteobacteria;o__Desulfovibrionales;f__Desulfovibrionaceae;g__Bilophila</t>
  </si>
  <si>
    <t xml:space="preserve">k__Bacteria;p__Firmicutes;c__Clostridia;o__Clostridiales;f__Ruminococcaceae;g__Ruminococcus</t>
  </si>
  <si>
    <t xml:space="preserve">k__Bacteria;p__Verrucomicrobia;c__Verrucomicrobiae;o__Verrucomicrobiales;f__Verrucomicrobiaceae;g__Akkermansia</t>
  </si>
  <si>
    <t xml:space="preserve">k__Bacteria;p__Firmicutes;c__Clostridia;o__Clostridiales;f__Ruminococcaceae;g__Oscillospira</t>
  </si>
  <si>
    <t xml:space="preserve">k__Bacteria;p__Firmicutes;c__Clostridia;o__Clostridiales;f__Lachnospiraceae;Other</t>
  </si>
  <si>
    <t xml:space="preserve">k__Bacteria;p__Firmicutes;c__Clostridia;o__Clostridiales;f__Lachnospiraceae;g__Dorea</t>
  </si>
  <si>
    <t xml:space="preserve">k__Bacteria;p__Firmicutes;c__Clostridia;o__Clostridiales;f__Lachnospiraceae;g__Blautia</t>
  </si>
  <si>
    <t xml:space="preserve">k__Bacteria;p__Firmicutes;c__Clostridia;o__Clostridiales;f__Lachnospiraceae;g__[Ruminococcus]</t>
  </si>
  <si>
    <t xml:space="preserve">k__Bacteria;p__Firmicutes;c__Clostridia;o__Clostridiales;f__Lachnospiraceae;g__Coprococcus</t>
  </si>
  <si>
    <t xml:space="preserve">k__Bacteria;p__Proteobacteria;c__Epsilonproteobacteria;o__Campylobacterales;f__Helicobacteraceae;g__Flexispira</t>
  </si>
  <si>
    <t xml:space="preserve">k__Bacteria;p__Fusobacteria;c__Fusobacteriia;o__Fusobacteriales;f__Fusobacteriaceae;g__Fusobacterium</t>
  </si>
  <si>
    <t xml:space="preserve">k__Bacteria;p__Proteobacteria;c__Deltaproteobacteria;o__Desulfovibrionales;f__Desulfovibrionaceae;g__Desulfovibrio</t>
  </si>
  <si>
    <t xml:space="preserve">k__Bacteria;p__Firmicutes;c__Erysipelotrichi;o__Erysipelotrichales;f__Erysipelotrichaceae;g__[Eubacterium]</t>
  </si>
  <si>
    <t xml:space="preserve">k__Bacteria;p__Firmicutes;c__Erysipelotrichi;o__Erysipelotrichales;f__Erysipelotrichaceae;g__Coprobacillus</t>
  </si>
  <si>
    <t xml:space="preserve">k__Bacteria;p__Bacteroidetes;c__Bacteroidia;o__Bacteroidales;f__;g__</t>
  </si>
  <si>
    <t xml:space="preserve">k__Bacteria;p__Firmicutes;c__Erysipelotrichi;o__Erysipelotrichales;f__Erysipelotrichaceae;g__</t>
  </si>
  <si>
    <t xml:space="preserve">k__Bacteria;p__Cyanobacteria;c__4C0d-2;o__YS2;f__;g__</t>
  </si>
  <si>
    <t xml:space="preserve">k__Bacteria;p__Proteobacteria;c__Betaproteobacteria;o__Burkholderiales;f__Alcaligenaceae;g__Achromobacter</t>
  </si>
  <si>
    <t xml:space="preserve">k__Bacteria;p__Proteobacteria;c__Gammaproteobacteria;o__Pseudomonadales;f__Moraxellaceae;g__Psychrobacter</t>
  </si>
  <si>
    <t xml:space="preserve">k__Bacteria;p__Proteobacteria;c__Deltaproteobacteria;o__Desulfovibrionales;f__Desulfovibrionaceae;g__</t>
  </si>
  <si>
    <t xml:space="preserve">k__Bacteria;p__Firmicutes;c__Clostridia;o__Clostridiales;f__Peptococcaceae;g__rc4-4</t>
  </si>
  <si>
    <t xml:space="preserve">k__Bacteria;p__Proteobacteria;c__Gammaproteobacteria;o__Enterobacteriales;f__Enterobacteriaceae;g__Plesiomonas</t>
  </si>
  <si>
    <t xml:space="preserve">k__Bacteria;p__Proteobacteria;c__Gammaproteobacteria;o__Enterobacteriales;f__Enterobacteriaceae;g__Morganella</t>
  </si>
  <si>
    <t xml:space="preserve">k__Bacteria;p__Firmicutes;c__Clostridia;o__Clostridiales;f__Peptococcaceae;g__</t>
  </si>
  <si>
    <t xml:space="preserve">k__Bacteria;p__Actinobacteria;c__Actinobacteria;o__Actinomycetales;f__Micrococcaceae;g__Arthrobacter</t>
  </si>
  <si>
    <t xml:space="preserve">k__Bacteria;p__Firmicutes;c__Clostridia;o__Clostridiales;f__[Mogibacteriaceae];g__</t>
  </si>
  <si>
    <t xml:space="preserve">k__Bacteria;p__Firmicutes;c__Clostridia;o__Clostridiales;f__Veillonellaceae;g__</t>
  </si>
  <si>
    <t xml:space="preserve">k__Bacteria;p__Actinobacteria;c__Coriobacteriia;o__Coriobacteriales;f__Coriobacteriaceae;g__</t>
  </si>
  <si>
    <t xml:space="preserve">k__Bacteria;p__Bacteroidetes;c__Bacteroidia;o__Bacteroidales;f__Porphyromonadaceae;Other</t>
  </si>
  <si>
    <t xml:space="preserve">k__Bacteria;p__Firmicutes;c__Clostridia;o__Clostridiales;f__Clostridiaceae;g__</t>
  </si>
  <si>
    <t xml:space="preserve">k__Bacteria;p__Bacteroidetes;c__Bacteroidia;o__Bacteroidales;f__Porphyromonadaceae;g__</t>
  </si>
  <si>
    <t xml:space="preserve">k__Bacteria;p__Bacteroidetes;c__Bacteroidia;o__Bacteroidales;f__Rikenellaceae;g__AF12</t>
  </si>
  <si>
    <t xml:space="preserve">k__Bacteria;p__Bacteroidetes;c__Flavobacteriia;o__Flavobacteriales;f__[Weeksellaceae];g__Chryseobacterium</t>
  </si>
  <si>
    <t xml:space="preserve">k__Bacteria;p__Proteobacteria;c__Alphaproteobacteria;o__RF32;f__;g__</t>
  </si>
  <si>
    <t xml:space="preserve">k__Bacteria;p__Proteobacteria;c__Gammaproteobacteria;o__Enterobacteriales;f__Enterobacteriaceae;g__Providencia</t>
  </si>
  <si>
    <t xml:space="preserve">k__Bacteria;p__Bacteroidetes;c__Bacteroidia;o__Bacteroidales;f__Rikenellaceae;g__Rikenella</t>
  </si>
  <si>
    <t xml:space="preserve">k__Bacteria;p__Proteobacteria;Other;Other;Other;Other</t>
  </si>
  <si>
    <t xml:space="preserve">k__Bacteria;p__Firmicutes;c__Clostridia;o__Clostridiales;f__[Mogibacteriaceae];Other</t>
  </si>
  <si>
    <t xml:space="preserve">k__Bacteria;p__Firmicutes;c__Clostridia;o__Clostridiales;f__[Mogibacteriaceae];g__Anaerovorax</t>
  </si>
  <si>
    <t xml:space="preserve">k__Bacteria;p__Firmicutes;c__Clostridia;o__Clostridiales;f__Lachnospiraceae;g__Lachnospira</t>
  </si>
  <si>
    <t xml:space="preserve">k__Bacteria;p__Proteobacteria;c__Alphaproteobacteria;o__Rickettsiales;f__;g__</t>
  </si>
  <si>
    <t xml:space="preserve">k__Bacteria;p__Proteobacteria;c__Betaproteobacteria;o__Burkholderiales;f__Oxalobacteraceae;g__</t>
  </si>
  <si>
    <t xml:space="preserve">k__Bacteria;p__Actinobacteria;c__Coriobacteriia;o__Coriobacteriales;f__Coriobacteriaceae;g__Eggerthella</t>
  </si>
  <si>
    <t xml:space="preserve">k__Bacteria;p__Bacteroidetes;c__Bacteroidia;o__Bacteroidales;f__[Barnesiellaceae];g__</t>
  </si>
  <si>
    <t xml:space="preserve">k__Bacteria;p__Firmicutes;c__Clostridia;o__Clostridiales;f__Peptostreptococcaceae;g__</t>
  </si>
  <si>
    <t xml:space="preserve">k__Bacteria;p__Firmicutes;c__Bacilli;o__Lactobacillales;f__Lactobacillaceae;g__Lactobacillus</t>
  </si>
  <si>
    <t xml:space="preserve">k__Bacteria;p__Tenericutes;c__Mollicutes;o__Mycoplasmatales;f__Mycoplasmataceae;g__Mycoplasma</t>
  </si>
  <si>
    <t xml:space="preserve">k__Bacteria;p__Firmicutes;c__Clostridia;o__Clostridiales;f__Clostridiaceae;g__Sarcina</t>
  </si>
  <si>
    <t xml:space="preserve">k__Bacteria;p__Bacteroidetes;c__Bacteroidia;o__Bacteroidales;Other;Other</t>
  </si>
  <si>
    <t xml:space="preserve">k__Bacteria;p__Firmicutes;c__Clostridia;o__Clostridiales;f__Ruminococcaceae;g__Anaerotruncus</t>
  </si>
  <si>
    <t xml:space="preserve">k__Bacteria;p__Proteobacteria;c__Deltaproteobacteria;o__Desulfovibrionales;f__Desulfovibrionaceae;Other</t>
  </si>
  <si>
    <t xml:space="preserve">k__Bacteria;p__Firmicutes;c__Clostridia;o__Clostridiales;Other;Other</t>
  </si>
  <si>
    <t xml:space="preserve">k__Bacteria;p__Firmicutes;c__Erysipelotrichi;o__Erysipelotrichales;f__Erysipelotrichaceae;g__Holdemania</t>
  </si>
  <si>
    <t xml:space="preserve">k__Bacteria;p__Proteobacteria;c__Epsilonproteobacteria;o__Campylobacterales;f__Helicobacteraceae;g__Helicobacter</t>
  </si>
  <si>
    <t xml:space="preserve">k__Bacteria;p__Firmicutes;c__Bacilli;o__Lactobacillales;f__Enterococcaceae;g__Enterococcus</t>
  </si>
  <si>
    <t xml:space="preserve">k__Bacteria;p__Firmicutes;c__Clostridia;o__Clostridiales;f__Ruminococcaceae;Other</t>
  </si>
  <si>
    <t xml:space="preserve">k__Bacteria;p__Firmicutes;c__Bacilli;o__Lactobacillales;f__Carnobacteriaceae;g__Carnobacterium</t>
  </si>
  <si>
    <t xml:space="preserve">k__Bacteria;p__Bacteroidetes;c__Bacteroidia;o__Bacteroidales;f__Porphyromonadaceae;g__Tannerella</t>
  </si>
  <si>
    <t xml:space="preserve">k__Bacteria;p__Proteobacteria;c__Betaproteobacteria;o__Burkholderiales;f__Comamonadaceae;g__Delftia</t>
  </si>
  <si>
    <t xml:space="preserve">k__Bacteria;p__Tenericutes;c__Mollicutes;o__RF39;f__;g__</t>
  </si>
  <si>
    <t xml:space="preserve">k__Bacteria;p__Bacteroidetes;c__Bacteroidia;o__Bacteroidales;f__Porphyromonadaceae;g__Dysgonomonas</t>
  </si>
  <si>
    <t xml:space="preserve">k__Bacteria;p__Firmicutes;c__Bacilli;o__Lactobacillales;f__Enterococcaceae;Other</t>
  </si>
  <si>
    <t xml:space="preserve">k__Bacteria;p__Proteobacteria;c__Betaproteobacteria;o__Burkholderiales;f__Oxalobacteraceae;g__Oxalobacter</t>
  </si>
  <si>
    <t xml:space="preserve">k__Bacteria;p__Actinobacteria;c__Acidimicrobiia;o__Acidimicrobiales;f__C111;g__</t>
  </si>
  <si>
    <t xml:space="preserve">k__Bacteria;p__Firmicutes;c__Bacilli;o__Bacillales;f__Paenibacillaceae;g__Paenibacillus</t>
  </si>
  <si>
    <t xml:space="preserve">k__Bacteria;p__Firmicutes;c__Clostridia;o__Clostridiales;f__Christensenellaceae;g__</t>
  </si>
  <si>
    <t xml:space="preserve">k__Bacteria;p__Firmicutes;c__Erysipelotrichi;o__Erysipelotrichales;f__Erysipelotrichaceae;g__cc_115</t>
  </si>
  <si>
    <t xml:space="preserve">k__Bacteria;p__Proteobacteria;c__Alphaproteobacteria;o__Rhizobiales;f__Brucellaceae;g__Ochrobactrum</t>
  </si>
  <si>
    <t xml:space="preserve">k__Bacteria;p__Proteobacteria;c__Alphaproteobacteria;o__Rhodospirillales;f__Rhodospirillaceae;g__</t>
  </si>
  <si>
    <t xml:space="preserve">k__Bacteria;p__Proteobacteria;c__Betaproteobacteria;o__Burkholderiales;f__Alcaligenaceae;g__Tetrathiobacter</t>
  </si>
  <si>
    <t xml:space="preserve">k__Bacteria;p__Firmicutes;c__Clostridia;o__Clostridiales;f__Lachnospiraceae;g__Roseburia</t>
  </si>
  <si>
    <t xml:space="preserve">k__Bacteria;p__Proteobacteria;c__Gammaproteobacteria;o__Legionellales;f__Coxiellaceae;g__Rickettsiella</t>
  </si>
  <si>
    <t xml:space="preserve">k__Bacteria;p__Firmicutes;c__Erysipelotrichi;o__Erysipelotrichales;f__Erysipelotrichaceae;g__Clostridium</t>
  </si>
  <si>
    <t xml:space="preserve">k__Bacteria;p__Elusimicrobia;c__Elusimicrobia;o__Elusimicrobiales;f__Elusimicrobiaceae;g__</t>
  </si>
  <si>
    <t xml:space="preserve">k__Bacteria;p__Firmicutes;c__Clostridia;o__Clostridiales;f__Clostridiaceae;g__Clostridium</t>
  </si>
  <si>
    <t xml:space="preserve">k__Bacteria;p__Firmicutes;c__Clostridia;o__Clostridiales;f__Eubacteriaceae;g__Pseudoramibacter_Eubacterium</t>
  </si>
  <si>
    <t xml:space="preserve">k__Bacteria;p__Proteobacteria;c__Alphaproteobacteria;o__Caulobacterales;f__Caulobacteraceae;g__</t>
  </si>
  <si>
    <t xml:space="preserve">k__Bacteria;p__Actinobacteria;c__Coriobacteriia;o__Coriobacteriales;f__Coriobacteriaceae;Other</t>
  </si>
  <si>
    <t xml:space="preserve">k__Bacteria;p__Firmicutes;c__Bacilli;o__Lactobacillales;f__Streptococcaceae;g__Lactococcus</t>
  </si>
  <si>
    <t xml:space="preserve">k__Bacteria;p__Bacteroidetes;c__Bacteroidia;o__Bacteroidales;f__S24-7;g__</t>
  </si>
  <si>
    <t xml:space="preserve">k__Bacteria;p__Proteobacteria;c__Alphaproteobacteria;o__Sphingomonadales;f__Sphingomonadaceae;g__Novosphingobium</t>
  </si>
  <si>
    <t xml:space="preserve">k__Bacteria;p__Proteobacteria;c__Gammaproteobacteria;o__Legionellales;f__Coxiellaceae;Other</t>
  </si>
  <si>
    <t xml:space="preserve">k__Bacteria;p__Firmicutes;c__Bacilli;o__Lactobacillales;f__Streptococcaceae;g__Streptococcus</t>
  </si>
  <si>
    <t xml:space="preserve">k__Bacteria;p__Firmicutes;c__Clostridia;o__Clostridiales;f__Clostridiaceae;Other</t>
  </si>
  <si>
    <t xml:space="preserve">k__Bacteria;p__Firmicutes;c__Bacilli;o__Bacillales;f__Planococcaceae;g__Sporosarcina</t>
  </si>
  <si>
    <t xml:space="preserve">k__Bacteria;p__Bacteroidetes;c__Bacteroidia;o__Bacteroidales;f__Porphyromonadaceae;g__Paludibacter</t>
  </si>
  <si>
    <t xml:space="preserve">k__Bacteria;p__Proteobacteria;c__Betaproteobacteria;o__Burkholderiales;f__Alcaligenaceae;Other</t>
  </si>
  <si>
    <t xml:space="preserve">k__Bacteria;p__Cyanobacteria;c__Chloroplast;o__Chlorophyta;f__;g__</t>
  </si>
  <si>
    <t xml:space="preserve">k__Bacteria;p__Firmicutes;c__Bacilli;o__Bacillales;f__Planococcaceae;g__Viridibacillus</t>
  </si>
  <si>
    <t xml:space="preserve">SA.H.H.A.A1</t>
  </si>
  <si>
    <t xml:space="preserve">SA.H.H.A.A15</t>
  </si>
  <si>
    <t xml:space="preserve">SA.H.H.A.A5</t>
  </si>
  <si>
    <t xml:space="preserve">SA.H.H.U.U10</t>
  </si>
  <si>
    <t xml:space="preserve">SA.H.H.U.U11</t>
  </si>
  <si>
    <t xml:space="preserve">SA.H.H.U.U12</t>
  </si>
  <si>
    <t xml:space="preserve">SA.H.H.U.U4</t>
  </si>
  <si>
    <t xml:space="preserve">SA.H.H.U.U7</t>
  </si>
  <si>
    <t xml:space="preserve">SA.H.H.U.U8</t>
  </si>
  <si>
    <t xml:space="preserve">SA.H.H.U.U9</t>
  </si>
  <si>
    <t xml:space="preserve">SA.M.H.A.M17</t>
  </si>
  <si>
    <t xml:space="preserve">SA.M.H.A.M18</t>
  </si>
  <si>
    <t xml:space="preserve">SA.M.H.U.U1</t>
  </si>
  <si>
    <t xml:space="preserve">SA.M.H.U.U3</t>
  </si>
  <si>
    <t xml:space="preserve">SA.M.H.U.U5</t>
  </si>
  <si>
    <t xml:space="preserve">SB.H.H.A.A10</t>
  </si>
  <si>
    <t xml:space="preserve">SB.H.H.A.A12</t>
  </si>
  <si>
    <t xml:space="preserve">SB.H.H.A.A14</t>
  </si>
  <si>
    <t xml:space="preserve">SB.H.H.A.A4</t>
  </si>
  <si>
    <t xml:space="preserve">SB.H.H.A.A7</t>
  </si>
  <si>
    <t xml:space="preserve">SB.M.H.A.A11</t>
  </si>
  <si>
    <t xml:space="preserve">SB.M.H.A.A16</t>
  </si>
  <si>
    <t xml:space="preserve">SB.M.H.A.A3</t>
  </si>
  <si>
    <t xml:space="preserve">SB.M.H.A.A8</t>
  </si>
  <si>
    <t xml:space="preserve">SB.M.H.A.A9</t>
  </si>
  <si>
    <t xml:space="preserve">SS.M.H.A.A2</t>
  </si>
  <si>
    <t xml:space="preserve">SS.N.H.A.B15</t>
  </si>
  <si>
    <t xml:space="preserve">SS.N.H.Y.Y9</t>
  </si>
  <si>
    <t xml:space="preserve">ZA.H12.E86</t>
  </si>
  <si>
    <t xml:space="preserve">ZA.H14.E88</t>
  </si>
  <si>
    <t xml:space="preserve">ZA.H15.E89</t>
  </si>
  <si>
    <t xml:space="preserve">ZA.H17.E91</t>
  </si>
  <si>
    <t xml:space="preserve">ZA.H20.E94</t>
  </si>
  <si>
    <t xml:space="preserve">ZA.H21.E95</t>
  </si>
  <si>
    <t xml:space="preserve">ZA.H23.E97</t>
  </si>
  <si>
    <t xml:space="preserve">ZA.H26.E100</t>
  </si>
  <si>
    <t xml:space="preserve">ZA.H3.E77</t>
  </si>
  <si>
    <t xml:space="preserve">ZA.H4.E78</t>
  </si>
  <si>
    <t xml:space="preserve">ZA.H5.E79</t>
  </si>
  <si>
    <t xml:space="preserve">ZA.H7.E81</t>
  </si>
  <si>
    <t xml:space="preserve">ZA.H8.E82</t>
  </si>
  <si>
    <t xml:space="preserve">ZA.H9.E83</t>
  </si>
  <si>
    <t xml:space="preserve">ZA.M1.E75</t>
  </si>
  <si>
    <t xml:space="preserve">ZA.M10.E84</t>
  </si>
  <si>
    <t xml:space="preserve">ZA.M11.E85</t>
  </si>
  <si>
    <t xml:space="preserve">ZA.M13.E87</t>
  </si>
  <si>
    <t xml:space="preserve">ZA.M16.E90</t>
  </si>
  <si>
    <t xml:space="preserve">ZA.M18.E92</t>
  </si>
  <si>
    <t xml:space="preserve">ZA.M22.E96</t>
  </si>
  <si>
    <t xml:space="preserve">ZA.M25.E99</t>
  </si>
  <si>
    <t xml:space="preserve">ZA.M6.E80</t>
  </si>
  <si>
    <t xml:space="preserve">ZB.H1.E26</t>
  </si>
  <si>
    <t xml:space="preserve">ZB.H10.E35</t>
  </si>
  <si>
    <t xml:space="preserve">ZB.H11.E36</t>
  </si>
  <si>
    <t xml:space="preserve">ZB.H12.E37</t>
  </si>
  <si>
    <t xml:space="preserve">ZB.H13.E38</t>
  </si>
  <si>
    <t xml:space="preserve">ZB.H14.E39</t>
  </si>
  <si>
    <t xml:space="preserve">ZB.H15.E40</t>
  </si>
  <si>
    <t xml:space="preserve">ZB.H16.E41</t>
  </si>
  <si>
    <t xml:space="preserve">ZB.H17.E42</t>
  </si>
  <si>
    <t xml:space="preserve">ZB.H18.E43</t>
  </si>
  <si>
    <t xml:space="preserve">ZB.H2.E27</t>
  </si>
  <si>
    <t xml:space="preserve">ZB.H20.E45</t>
  </si>
  <si>
    <t xml:space="preserve">ZB.H21.E46</t>
  </si>
  <si>
    <t xml:space="preserve">ZB.H3.E28</t>
  </si>
  <si>
    <t xml:space="preserve">ZB.H4.E29</t>
  </si>
  <si>
    <t xml:space="preserve">ZB.H5.E30</t>
  </si>
  <si>
    <t xml:space="preserve">ZB.H6.E31</t>
  </si>
  <si>
    <t xml:space="preserve">ZB.H7.E32</t>
  </si>
  <si>
    <t xml:space="preserve">ZB.H8.E33</t>
  </si>
  <si>
    <t xml:space="preserve">ZB.H9.E34</t>
  </si>
  <si>
    <t xml:space="preserve">ZB.M1.E1</t>
  </si>
  <si>
    <t xml:space="preserve">ZB.M10.E11</t>
  </si>
  <si>
    <t xml:space="preserve">ZB.M12.E14</t>
  </si>
  <si>
    <t xml:space="preserve">ZB.M13.E15</t>
  </si>
  <si>
    <t xml:space="preserve">ZB.M14.E16</t>
  </si>
  <si>
    <t xml:space="preserve">ZB.M16.E18</t>
  </si>
  <si>
    <t xml:space="preserve">ZB.M17.E19</t>
  </si>
  <si>
    <t xml:space="preserve">ZB.M18.E20</t>
  </si>
  <si>
    <t xml:space="preserve">ZB.M19.E21</t>
  </si>
  <si>
    <t xml:space="preserve">ZB.M2.E2</t>
  </si>
  <si>
    <t xml:space="preserve">ZB.M20.E22</t>
  </si>
  <si>
    <t xml:space="preserve">ZB.M21.E23</t>
  </si>
  <si>
    <t xml:space="preserve">ZB.M22.E24</t>
  </si>
  <si>
    <t xml:space="preserve">ZB.M4.E4</t>
  </si>
  <si>
    <t xml:space="preserve">ZB.M6.E6</t>
  </si>
  <si>
    <t xml:space="preserve">ZB.M7.E7</t>
  </si>
  <si>
    <t xml:space="preserve">ZB.M8.E8</t>
  </si>
  <si>
    <t xml:space="preserve">ZB.M9.E10</t>
  </si>
  <si>
    <t xml:space="preserve">Especie</t>
  </si>
  <si>
    <t xml:space="preserve">k__Bacteria.p__Proteobacteria.c__Gammaproteobacteria.o__Enterobacteriales.f__Enterobacteriaceae.g__</t>
  </si>
  <si>
    <t xml:space="preserve">k__Bacteria.p__Proteobacteria.c__Gammaproteobacteria.o__Enterobacteriales.f__Enterobacteriaceae.g__Serratia</t>
  </si>
  <si>
    <t xml:space="preserve">k__Bacteria.p__Bacteroidetes.c__Bacteroidia.o__Bacteroidales.f__Bacteroidaceae.g__Bacteroides</t>
  </si>
  <si>
    <t xml:space="preserve">k__Bacteria.p__Bacteroidetes.c__Bacteroidia.o__Bacteroidales.f__Porphyromonadaceae.g__Parabacteroides</t>
  </si>
  <si>
    <t xml:space="preserve">k__Bacteria.p__Firmicutes.c__Clostridia.o__Clostridiales.f__Ruminococcaceae.g__</t>
  </si>
  <si>
    <t xml:space="preserve">k__Bacteria.p__Firmicutes.c__Clostridia.o__Clostridiales.f__.g__</t>
  </si>
  <si>
    <t xml:space="preserve">k__Bacteria.p__Bacteroidetes.c__Bacteroidia.o__Bacteroidales.f__.Odoribacteraceae..g__Odoribacter</t>
  </si>
  <si>
    <t xml:space="preserve">k__Bacteria.p__Firmicutes.c__Clostridia.o__Clostridiales.f__Lachnospiraceae.g__</t>
  </si>
  <si>
    <t xml:space="preserve">k__Bacteria.p__Bacteroidetes.c__Bacteroidia.o__Bacteroidales.f__Rikenellaceae.g__</t>
  </si>
  <si>
    <t xml:space="preserve">k__Bacteria.p__Proteobacteria.c__Gammaproteobacteria.o__Enterobacteriales.f__Enterobacteriaceae.g__Citrobacter</t>
  </si>
  <si>
    <t xml:space="preserve">k__Bacteria.p__Proteobacteria.c__Gammaproteobacteria.o__Pseudomonadales.f__Pseudomonadaceae.g__Pseudomonas</t>
  </si>
  <si>
    <t xml:space="preserve">k__Bacteria.p__Proteobacteria.c__Gammaproteobacteria.o__Enterobacteriales.f__Enterobacteriaceae.Other</t>
  </si>
  <si>
    <t xml:space="preserve">k__Bacteria.p__Proteobacteria.c__Deltaproteobacteria.o__Desulfovibrionales.f__Desulfovibrionaceae.g__Bilophila</t>
  </si>
  <si>
    <t xml:space="preserve">k__Bacteria.p__Firmicutes.c__Clostridia.o__Clostridiales.f__Ruminococcaceae.g__Ruminococcus</t>
  </si>
  <si>
    <t xml:space="preserve">k__Bacteria.p__Verrucomicrobia.c__Verrucomicrobiae.o__Verrucomicrobiales.f__Verrucomicrobiaceae.g__Akkermansia</t>
  </si>
  <si>
    <t xml:space="preserve">k__Bacteria.p__Firmicutes.c__Clostridia.o__Clostridiales.f__Ruminococcaceae.g__Oscillospira</t>
  </si>
  <si>
    <t xml:space="preserve">k__Bacteria.p__Firmicutes.c__Clostridia.o__Clostridiales.f__Lachnospiraceae.Other</t>
  </si>
  <si>
    <t xml:space="preserve">k__Bacteria.p__Firmicutes.c__Clostridia.o__Clostridiales.f__Lachnospiraceae.g__Dorea</t>
  </si>
  <si>
    <t xml:space="preserve">k__Bacteria.p__Firmicutes.c__Clostridia.o__Clostridiales.f__Lachnospiraceae.g__Blautia</t>
  </si>
  <si>
    <t xml:space="preserve">k__Bacteria.p__Firmicutes.c__Clostridia.o__Clostridiales.f__Lachnospiraceae.g__.Ruminococcus.</t>
  </si>
  <si>
    <t xml:space="preserve">k__Bacteria.p__Firmicutes.c__Clostridia.o__Clostridiales.f__Lachnospiraceae.g__Coprococcus</t>
  </si>
  <si>
    <t xml:space="preserve">k__Bacteria.p__Proteobacteria.c__Epsilonproteobacteria.o__Campylobacterales.f__Helicobacteraceae.g__Flexispira</t>
  </si>
  <si>
    <t xml:space="preserve">k__Bacteria.p__Fusobacteria.c__Fusobacteriia.o__Fusobacteriales.f__Fusobacteriaceae.g__Fusobacterium</t>
  </si>
  <si>
    <t xml:space="preserve">k__Bacteria.p__Proteobacteria.c__Deltaproteobacteria.o__Desulfovibrionales.f__Desulfovibrionaceae.g__Desulfovibrio</t>
  </si>
  <si>
    <t xml:space="preserve">k__Bacteria.p__Firmicutes.c__Erysipelotrichi.o__Erysipelotrichales.f__Erysipelotrichaceae.g__.Eubacterium.</t>
  </si>
  <si>
    <t xml:space="preserve">k__Bacteria.p__Firmicutes.c__Erysipelotrichi.o__Erysipelotrichales.f__Erysipelotrichaceae.g__Coprobacillus</t>
  </si>
  <si>
    <t xml:space="preserve">k__Bacteria.p__Bacteroidetes.c__Bacteroidia.o__Bacteroidales.f__.g__</t>
  </si>
  <si>
    <t xml:space="preserve">k__Bacteria.p__Firmicutes.c__Erysipelotrichi.o__Erysipelotrichales.f__Erysipelotrichaceae.g__</t>
  </si>
  <si>
    <t xml:space="preserve">k__Bacteria.p__Cyanobacteria.c__4C0d.2.o__YS2.f__.g__</t>
  </si>
  <si>
    <t xml:space="preserve">k__Bacteria.p__Proteobacteria.c__Betaproteobacteria.o__Burkholderiales.f__Alcaligenaceae.g__Achromobacter</t>
  </si>
  <si>
    <t xml:space="preserve">k__Bacteria.p__Proteobacteria.c__Gammaproteobacteria.o__Pseudomonadales.f__Moraxellaceae.g__Psychrobacter</t>
  </si>
  <si>
    <t xml:space="preserve">k__Bacteria.p__Proteobacteria.c__Deltaproteobacteria.o__Desulfovibrionales.f__Desulfovibrionaceae.g__</t>
  </si>
  <si>
    <t xml:space="preserve">k__Bacteria.p__Firmicutes.c__Clostridia.o__Clostridiales.f__Peptococcaceae.g__rc4.4</t>
  </si>
  <si>
    <t xml:space="preserve">k__Bacteria.p__Proteobacteria.c__Gammaproteobacteria.o__Enterobacteriales.f__Enterobacteriaceae.g__Plesiomonas</t>
  </si>
  <si>
    <t xml:space="preserve">k__Bacteria.p__Proteobacteria.c__Gammaproteobacteria.o__Enterobacteriales.f__Enterobacteriaceae.g__Morganella</t>
  </si>
  <si>
    <t xml:space="preserve">k__Bacteria.p__Firmicutes.c__Clostridia.o__Clostridiales.f__Peptococcaceae.g__</t>
  </si>
  <si>
    <t xml:space="preserve">k__Bacteria.p__Actinobacteria.c__Actinobacteria.o__Actinomycetales.f__Micrococcaceae.g__Arthrobacter</t>
  </si>
  <si>
    <t xml:space="preserve">k__Bacteria.p__Firmicutes.c__Clostridia.o__Clostridiales.f__.Mogibacteriaceae..g__</t>
  </si>
  <si>
    <t xml:space="preserve">k__Bacteria.p__Firmicutes.c__Clostridia.o__Clostridiales.f__Veillonellaceae.g__</t>
  </si>
  <si>
    <t xml:space="preserve">k__Bacteria.p__Actinobacteria.c__Coriobacteriia.o__Coriobacteriales.f__Coriobacteriaceae.g__</t>
  </si>
  <si>
    <t xml:space="preserve">k__Bacteria.p__Bacteroidetes.c__Bacteroidia.o__Bacteroidales.f__Porphyromonadaceae.Other</t>
  </si>
  <si>
    <t xml:space="preserve">k__Bacteria.p__Firmicutes.c__Clostridia.o__Clostridiales.f__Clostridiaceae.g__</t>
  </si>
  <si>
    <t xml:space="preserve">k__Bacteria.p__Bacteroidetes.c__Bacteroidia.o__Bacteroidales.f__Porphyromonadaceae.g__</t>
  </si>
  <si>
    <t xml:space="preserve">k__Bacteria.p__Bacteroidetes.c__Bacteroidia.o__Bacteroidales.f__Rikenellaceae.g__AF12</t>
  </si>
  <si>
    <t xml:space="preserve">k__Bacteria.p__Bacteroidetes.c__Flavobacteriia.o__Flavobacteriales.f__.Weeksellaceae..g__Chryseobacterium</t>
  </si>
  <si>
    <t xml:space="preserve">k__Bacteria.p__Proteobacteria.c__Alphaproteobacteria.o__RF32.f__.g__</t>
  </si>
  <si>
    <t xml:space="preserve">k__Bacteria.p__Proteobacteria.c__Gammaproteobacteria.o__Enterobacteriales.f__Enterobacteriaceae.g__Providencia</t>
  </si>
  <si>
    <t xml:space="preserve">k__Bacteria.p__Bacteroidetes.c__Bacteroidia.o__Bacteroidales.f__Rikenellaceae.g__Rikenella</t>
  </si>
  <si>
    <t xml:space="preserve">k__Bacteria.p__Proteobacteria.Other.Other.Other.Other</t>
  </si>
  <si>
    <t xml:space="preserve">k__Bacteria.p__Firmicutes.c__Clostridia.o__Clostridiales.f__.Mogibacteriaceae..Other</t>
  </si>
  <si>
    <t xml:space="preserve">k__Bacteria.p__Firmicutes.c__Clostridia.o__Clostridiales.f__.Mogibacteriaceae..g__Anaerovorax</t>
  </si>
  <si>
    <t xml:space="preserve">k__Bacteria.p__Firmicutes.c__Clostridia.o__Clostridiales.f__Lachnospiraceae.g__Lachnospira</t>
  </si>
  <si>
    <t xml:space="preserve">k__Bacteria.p__Proteobacteria.c__Alphaproteobacteria.o__Rickettsiales.f__.g__</t>
  </si>
  <si>
    <t xml:space="preserve">k__Bacteria.p__Proteobacteria.c__Betaproteobacteria.o__Burkholderiales.f__Oxalobacteraceae.g__</t>
  </si>
  <si>
    <t xml:space="preserve">k__Bacteria.p__Actinobacteria.c__Coriobacteriia.o__Coriobacteriales.f__Coriobacteriaceae.g__Eggerthella</t>
  </si>
  <si>
    <t xml:space="preserve">k__Bacteria.p__Bacteroidetes.c__Bacteroidia.o__Bacteroidales.f__.Barnesiellaceae..g__</t>
  </si>
  <si>
    <t xml:space="preserve">k__Bacteria.p__Firmicutes.c__Clostridia.o__Clostridiales.f__Peptostreptococcaceae.g__</t>
  </si>
  <si>
    <t xml:space="preserve">k__Bacteria.p__Firmicutes.c__Bacilli.o__Lactobacillales.f__Lactobacillaceae.g__Lactobacillus</t>
  </si>
  <si>
    <t xml:space="preserve">k__Bacteria.p__Tenericutes.c__Mollicutes.o__Mycoplasmatales.f__Mycoplasmataceae.g__Mycoplasma</t>
  </si>
  <si>
    <t xml:space="preserve">k__Bacteria.p__Firmicutes.c__Clostridia.o__Clostridiales.f__Clostridiaceae.g__Sarcina</t>
  </si>
  <si>
    <t xml:space="preserve">k__Bacteria.p__Bacteroidetes.c__Bacteroidia.o__Bacteroidales.Other.Other</t>
  </si>
  <si>
    <t xml:space="preserve">k__Bacteria.p__Firmicutes.c__Clostridia.o__Clostridiales.f__Ruminococcaceae.g__Anaerotruncus</t>
  </si>
  <si>
    <t xml:space="preserve">k__Bacteria.p__Proteobacteria.c__Deltaproteobacteria.o__Desulfovibrionales.f__Desulfovibrionaceae.Other</t>
  </si>
  <si>
    <t xml:space="preserve">k__Bacteria.p__Firmicutes.c__Clostridia.o__Clostridiales.Other.Other</t>
  </si>
  <si>
    <t xml:space="preserve">k__Bacteria.p__Firmicutes.c__Erysipelotrichi.o__Erysipelotrichales.f__Erysipelotrichaceae.g__Holdemania</t>
  </si>
  <si>
    <t xml:space="preserve">k__Bacteria.p__Proteobacteria.c__Epsilonproteobacteria.o__Campylobacterales.f__Helicobacteraceae.g__Helicobacter</t>
  </si>
  <si>
    <t xml:space="preserve">k__Bacteria.p__Firmicutes.c__Bacilli.o__Lactobacillales.f__Enterococcaceae.g__Enterococcus</t>
  </si>
  <si>
    <t xml:space="preserve">k__Bacteria.p__Firmicutes.c__Clostridia.o__Clostridiales.f__Ruminococcaceae.Other</t>
  </si>
  <si>
    <t xml:space="preserve">k__Bacteria.p__Firmicutes.c__Bacilli.o__Lactobacillales.f__Carnobacteriaceae.g__Carnobacterium</t>
  </si>
  <si>
    <t xml:space="preserve">k__Bacteria.p__Bacteroidetes.c__Bacteroidia.o__Bacteroidales.f__Porphyromonadaceae.g__Tannerella</t>
  </si>
  <si>
    <t xml:space="preserve">k__Bacteria.p__Proteobacteria.c__Betaproteobacteria.o__Burkholderiales.f__Comamonadaceae.g__Delftia</t>
  </si>
  <si>
    <t xml:space="preserve">k__Bacteria.p__Tenericutes.c__Mollicutes.o__RF39.f__.g__</t>
  </si>
  <si>
    <t xml:space="preserve">k__Bacteria.p__Bacteroidetes.c__Bacteroidia.o__Bacteroidales.f__Porphyromonadaceae.g__Dysgonomonas</t>
  </si>
  <si>
    <t xml:space="preserve">k__Bacteria.p__Firmicutes.c__Bacilli.o__Lactobacillales.f__Enterococcaceae.Other</t>
  </si>
  <si>
    <t xml:space="preserve">k__Bacteria.p__Proteobacteria.c__Betaproteobacteria.o__Burkholderiales.f__Oxalobacteraceae.g__Oxalobacter</t>
  </si>
  <si>
    <t xml:space="preserve">k__Bacteria.p__Actinobacteria.c__Acidimicrobiia.o__Acidimicrobiales.f__C111.g__</t>
  </si>
  <si>
    <t xml:space="preserve">k__Bacteria.p__Firmicutes.c__Bacilli.o__Bacillales.f__Paenibacillaceae.g__Paenibacillus</t>
  </si>
  <si>
    <t xml:space="preserve">k__Bacteria.p__Firmicutes.c__Clostridia.o__Clostridiales.f__Christensenellaceae.g__</t>
  </si>
  <si>
    <t xml:space="preserve">k__Bacteria.p__Firmicutes.c__Erysipelotrichi.o__Erysipelotrichales.f__Erysipelotrichaceae.g__cc_115</t>
  </si>
  <si>
    <t xml:space="preserve">k__Bacteria.p__Proteobacteria.c__Alphaproteobacteria.o__Rhizobiales.f__Brucellaceae.g__Ochrobactrum</t>
  </si>
  <si>
    <t xml:space="preserve">k__Bacteria.p__Proteobacteria.c__Alphaproteobacteria.o__Rhodospirillales.f__Rhodospirillaceae.g__</t>
  </si>
  <si>
    <t xml:space="preserve">k__Bacteria.p__Proteobacteria.c__Betaproteobacteria.o__Burkholderiales.f__Alcaligenaceae.g__Tetrathiobacter</t>
  </si>
  <si>
    <t xml:space="preserve">SUM</t>
  </si>
  <si>
    <t xml:space="preserve">SA</t>
  </si>
  <si>
    <t xml:space="preserve">Desvest SA</t>
  </si>
  <si>
    <t xml:space="preserve">Promedio SA</t>
  </si>
  <si>
    <t xml:space="preserve">SB</t>
  </si>
  <si>
    <t xml:space="preserve">Desvest SB</t>
  </si>
  <si>
    <t xml:space="preserve">Promedio SB</t>
  </si>
  <si>
    <t xml:space="preserve">SS</t>
  </si>
  <si>
    <t xml:space="preserve">Promedio SS</t>
  </si>
  <si>
    <t xml:space="preserve">Desvest SS</t>
  </si>
  <si>
    <t xml:space="preserve">Promedio general</t>
  </si>
  <si>
    <t xml:space="preserve">Desvest general</t>
  </si>
  <si>
    <t xml:space="preserve">Contar Ceros</t>
  </si>
  <si>
    <t xml:space="preserve">Prevalencia</t>
  </si>
  <si>
    <t xml:space="preserve">Prevalencia total</t>
  </si>
  <si>
    <t xml:space="preserve">PrevalenciaSA</t>
  </si>
  <si>
    <t xml:space="preserve">Rel.ab.SA</t>
  </si>
  <si>
    <t xml:space="preserve">PrevalenciaSB</t>
  </si>
  <si>
    <t xml:space="preserve">Rel.ab.SB</t>
  </si>
  <si>
    <t xml:space="preserve">PrevalenciaSS</t>
  </si>
  <si>
    <t xml:space="preserve">Rel.ab.SS</t>
  </si>
  <si>
    <t xml:space="preserve">PrevalenciaTot</t>
  </si>
  <si>
    <t xml:space="preserve">Rel.ab.Tot</t>
  </si>
  <si>
    <t xml:space="preserve">k__Bacteria;p__Bacteroidota;c__Bacteroidia;o__Bacteroidales;f__Tannerellaceae;g__Tannerellaceae</t>
  </si>
  <si>
    <t xml:space="preserve">k__Bacteria;p__Firmicutes;c__Clostridia;o__Oscillospirales;f__Oscillospiraceae;g__uncultured</t>
  </si>
  <si>
    <t xml:space="preserve">k__Bacteria;p__Firmicutes;c__Clostridia;o__Lachnospirales;f__Lachnospiraceae;__</t>
  </si>
  <si>
    <t xml:space="preserve">k__Bacteria;p__Cyanobacteria;c__Vampirivibrionia;o__Gastranaerophilales;f__Gastranaerophilales;g__Gastranaerophilales</t>
  </si>
  <si>
    <t xml:space="preserve">k__Bacteria;p__Bacteroidota;c__Bacteroidia;o__Bacteroidales;f__Marinifilaceae;g__Odoribacter</t>
  </si>
  <si>
    <t xml:space="preserve">k__Bacteria;p__Firmicutes;c__Clostridia;o__Oscillospirales;f__Ruminococcaceae;g__Negativibacillus</t>
  </si>
  <si>
    <t xml:space="preserve">k__Bacteria;p__Bacteroidota;c__Bacteroidia;o__Bacteroidales;f__Tannerellaceae;g__Parabacteroides</t>
  </si>
  <si>
    <t xml:space="preserve">k__Bacteria;p__Desulfobacterota;c__Desulfovibrionia;o__Desulfovibrionales;f__Desulfovibrionaceae;g__uncultured</t>
  </si>
  <si>
    <t xml:space="preserve">k__Bacteria;p__Firmicutes;c__Clostridia;o__Oscillospirales;f__Ruminococcaceae;g__Anaerotruncus</t>
  </si>
  <si>
    <t xml:space="preserve">k__Bacteria;p__Firmicutes;c__Clostridia;o__Clostridia_vadinBB60_group;f__Clostridia_vadinBB60_group;g__Clostridia_vadinBB60_group</t>
  </si>
  <si>
    <t xml:space="preserve">k__Bacteria;p__Proteobacteria;c__Gammaproteobacteria;o__Enterobacterales;f__Yersiniaceae;g__Serratia</t>
  </si>
  <si>
    <t xml:space="preserve">k__Bacteria;p__Bacteroidota;c__Bacteroidia;o__Bacteroidales;f__Tannerellaceae;__</t>
  </si>
  <si>
    <t xml:space="preserve">k__Bacteria;p__Bacteroidota;c__Bacteroidia;o__Bacteroidales;f__Bacteroidaceae;g__Bacteroides</t>
  </si>
  <si>
    <t xml:space="preserve">k__Bacteria;p__Proteobacteria;c__Alphaproteobacteria;o__Rhodospirillales;f__uncultured;g__uncultured</t>
  </si>
  <si>
    <t xml:space="preserve">k__Bacteria;p__Firmicutes;c__Clostridia;o__Oscillospirales;f__Ruminococcaceae;__</t>
  </si>
  <si>
    <t xml:space="preserve">k__Bacteria;p__Firmicutes;c__Bacilli;o__Erysipelotrichales;f__Erysipelotrichaceae;g__Holdemania</t>
  </si>
  <si>
    <t xml:space="preserve">k__Bacteria;p__Firmicutes;c__Clostridia;o__Clostridia_UCG-014;f__Clostridia_UCG-014;g__Clostridia_UCG-014</t>
  </si>
  <si>
    <t xml:space="preserve">k__Bacteria;p__Firmicutes;c__Clostridia;o__Oscillospirales;f__Ruminococcaceae;g__uncultured</t>
  </si>
  <si>
    <t xml:space="preserve">k__Bacteria;p__Firmicutes;c__Clostridia;o__Peptococcales;f__Peptococcaceae;g__uncultured</t>
  </si>
  <si>
    <t xml:space="preserve">k__Bacteria;p__Firmicutes;c__Clostridia;o__Oscillospirales;f__[Eubacterium]_coprostanoligenes_group;g__[Eubacterium]_coprostanoligenes_group</t>
  </si>
  <si>
    <t xml:space="preserve">k__Bacteria;p__Firmicutes;c__Clostridia;o__Oscillospirales;f__Oscillospiraceae;g__Oscillibacter</t>
  </si>
  <si>
    <t xml:space="preserve">k__Bacteria;p__Firmicutes;c__Clostridia;o__Lachnospirales;f__Lachnospiraceae;g__Lachnoclostridium</t>
  </si>
  <si>
    <t xml:space="preserve">k__Bacteria;p__Firmicutes;c__Clostridia;o__Lachnospirales;f__Lachnospiraceae;g__Lachnospiraceae_UCG-010</t>
  </si>
  <si>
    <t xml:space="preserve">k__Bacteria;p__Firmicutes;c__Clostridia;o__Christensenellales;f__Christensenellaceae;g__Christensenellaceae_R-7_group</t>
  </si>
  <si>
    <t xml:space="preserve">k__Bacteria;p__Proteobacteria;c__Gammaproteobacteria;o__Enterobacterales;f__Enterobacteriaceae;g__Salmonella</t>
  </si>
  <si>
    <t xml:space="preserve">k__Bacteria;p__Actinobacteriota;c__Actinobacteria;o__Micrococcales;f__Cellulomonadaceae;g__Oerskovia</t>
  </si>
  <si>
    <t xml:space="preserve">k__Bacteria;p__Firmicutes;c__Clostridia;o__Monoglobales;f__Monoglobaceae;g__Monoglobus</t>
  </si>
  <si>
    <t xml:space="preserve">k__Bacteria;p__Proteobacteria;c__Gammaproteobacteria;o__Enterobacterales;f__Enterobacteriaceae;g__Enterobacter</t>
  </si>
  <si>
    <t xml:space="preserve">k__Bacteria;p__Proteobacteria;c__Alphaproteobacteria;o__Rhizobiales;f__Xanthobacteraceae;g__Bradyrhizobium</t>
  </si>
  <si>
    <t xml:space="preserve">k__Bacteria;p__Firmicutes;c__Clostridia;o__Oscillospirales;f__Ruminococcaceae;g__DTU089</t>
  </si>
  <si>
    <t xml:space="preserve">k__Bacteria;p__Bacteroidota;c__Bacteroidia;o__Bacteroidales;f__Rikenellaceae;g__Rikenella</t>
  </si>
  <si>
    <t xml:space="preserve">k__Bacteria;p__Firmicutes;c__Bacilli;o__Erysipelotrichales;f__Erysipelotrichaceae;g__[Clostridium]_innocuum_group</t>
  </si>
  <si>
    <t xml:space="preserve">k__Bacteria;p__Proteobacteria;c__Gammaproteobacteria;o__Enterobacterales;f__Hafniaceae;g__Hafnia-Obesumbacterium</t>
  </si>
  <si>
    <t xml:space="preserve">k__Bacteria;p__Firmicutes;c__Clostridia;o__Lachnospirales;f__Lachnospiraceae;g__uncultured</t>
  </si>
  <si>
    <t xml:space="preserve">k__Bacteria;p__Firmicutes;c__Clostridia;o__Peptostreptococcales-Tissierellales;f__Anaerovoracaceae;g__Anaerovorax</t>
  </si>
  <si>
    <t xml:space="preserve">k__Bacteria;p__Firmicutes;c__Clostridia;o__Oscillospirales;f__Ruminococcaceae;g__Incertae_Sedis</t>
  </si>
  <si>
    <t xml:space="preserve">k__Bacteria;p__Firmicutes;c__Clostridia;o__Oscillospirales;f__Oscillospiraceae;g__NK4A214_group</t>
  </si>
  <si>
    <t xml:space="preserve">k__Bacteria;p__Firmicutes;c__Clostridia;o__Lachnospirales;f__Lachnospiraceae;g__Blautia</t>
  </si>
  <si>
    <t xml:space="preserve">k__Bacteria;p__Proteobacteria;c__Alphaproteobacteria;o__Caulobacterales;f__Caulobacteraceae;g__uncultured</t>
  </si>
  <si>
    <t xml:space="preserve">k__Bacteria;p__Firmicutes;c__Bacilli;o__Bacillales;f__Bacillaceae;g__Bacillus</t>
  </si>
  <si>
    <t xml:space="preserve">k__Bacteria;p__Bacteroidota;c__Bacteroidia;o__Bacteroidales;f__Rikenellaceae;g__dgA-11_gut_group</t>
  </si>
  <si>
    <t xml:space="preserve">k__Bacteria;p__Campilobacterota;c__Campylobacteria;o__Campylobacterales;f__Helicobacteraceae;g__Helicobacter</t>
  </si>
  <si>
    <t xml:space="preserve">k__Bacteria;p__Firmicutes;c__Bacilli;o__Erysipelotrichales;f__Erysipelatoclostridiaceae;g__Erysipelatoclostridium</t>
  </si>
  <si>
    <t xml:space="preserve">k__Bacteria;p__Firmicutes;c__Clostridia;o__Oscillospirales;f__Ruminococcaceae;g__Candidatus_Soleaferrea</t>
  </si>
  <si>
    <t xml:space="preserve">k__Bacteria;__;__;__;__;__</t>
  </si>
  <si>
    <t xml:space="preserve">k__Bacteria;p__Bacteroidota;c__Bacteroidia;o__Bacteroidales;f__Rikenellaceae;g__Alistipes</t>
  </si>
  <si>
    <t xml:space="preserve">k__Bacteria;p__Firmicutes;c__Clostridia;o__Lachnospirales;f__Lachnospiraceae;g__[Eubacterium]_fissicatena_group</t>
  </si>
  <si>
    <t xml:space="preserve">k__Bacteria;p__Firmicutes;c__Clostridia;o__Oscillospirales;f__Oscillospiraceae;g__Intestinimonas</t>
  </si>
  <si>
    <t xml:space="preserve">k__Bacteria;p__Proteobacteria;c__Alphaproteobacteria;o__Paracaedibacterales;f__Paracaedibacteraceae;g__uncultured</t>
  </si>
  <si>
    <t xml:space="preserve">k__Bacteria;p__Proteobacteria;c__Gammaproteobacteria;o__Pseudomonadales;f__Moraxellaceae;g__Acinetobacter</t>
  </si>
  <si>
    <t xml:space="preserve">k__Bacteria;p__Firmicutes;c__Bacilli;o__RF39;f__RF39;g__RF39</t>
  </si>
  <si>
    <t xml:space="preserve">k__Bacteria;p__Proteobacteria;c__Alphaproteobacteria;o__Rickettsiales;f__Mitochondria;g__Mitochondria</t>
  </si>
  <si>
    <t xml:space="preserve">k__Bacteria;p__Proteobacteria;c__Alphaproteobacteria;__;__;__</t>
  </si>
  <si>
    <t xml:space="preserve">k__Bacteria;p__Firmicutes;c__Clostridia;o__Lachnospirales;f__Lachnospiraceae;g__Tyzzerella</t>
  </si>
  <si>
    <t xml:space="preserve">k__Bacteria;p__Firmicutes;c__Bacilli;o__Erysipelotrichales;f__Erysipelotrichaceae;__</t>
  </si>
  <si>
    <t xml:space="preserve">k__Bacteria;p__Proteobacteria;c__Gammaproteobacteria;o__Burkholderiales;f__Oxalobacteraceae;__</t>
  </si>
  <si>
    <t xml:space="preserve">k__Bacteria;p__Firmicutes;c__Clostridia;o__Oscillospirales;f__Oscillospiraceae;g__Colidextribacter</t>
  </si>
  <si>
    <t xml:space="preserve">k__Bacteria;p__Firmicutes;c__Clostridia;o__Lachnospirales;f__Lachnospiraceae;g__Lachnospiraceae_NK4A136_group</t>
  </si>
  <si>
    <t xml:space="preserve">k__Bacteria;p__Firmicutes;c__Clostridia;o__Peptostreptococcales-Tissierellales;f__Sedimentibacteraceae;g__Sedimentibacter</t>
  </si>
  <si>
    <t xml:space="preserve">k__Bacteria;p__Firmicutes;c__Bacilli;o__Erysipelotrichales;f__Erysipelotrichaceae;g__Dielma</t>
  </si>
  <si>
    <t xml:space="preserve">k__Bacteria;p__Firmicutes;c__Clostridia;o__Oscillospirales;__;__</t>
  </si>
  <si>
    <t xml:space="preserve">k__Bacteria;p__Proteobacteria;c__Alphaproteobacteria;o__Rickettsiales;f__uncultured;g__uncultured</t>
  </si>
  <si>
    <t xml:space="preserve">k__Bacteria;p__Bacteroidota;c__Bacteroidia;o__Bacteroidales;f__Tannerellaceae;g__uncultured</t>
  </si>
  <si>
    <t xml:space="preserve">k__Bacteria;p__Myxococcota;c__Polyangia;o__Polyangiales;f__Polyangiaceae;g__Pajaroellobacter</t>
  </si>
  <si>
    <t xml:space="preserve">k__Bacteria;p__Firmicutes;c__Clostridia;o__Oscillospirales;f__Oscillospiraceae;__</t>
  </si>
  <si>
    <t xml:space="preserve">k__Bacteria;p__Firmicutes;c__Clostridia;o__Oscillospirales;f__uncultured;g__uncultured</t>
  </si>
  <si>
    <t xml:space="preserve">k__Bacteria;p__Firmicutes;c__Negativicutes;o__Veillonellales-Selenomonadales;__;__</t>
  </si>
  <si>
    <t xml:space="preserve">k__Bacteria;p__Desulfobacterota;c__Desulfovibrionia;o__Desulfovibrionales;f__Desulfovibrionaceae;__</t>
  </si>
  <si>
    <t xml:space="preserve">k__Bacteria;p__Actinobacteriota;c__Actinobacteria;o__Micrococcales;f__Microbacteriaceae;__</t>
  </si>
  <si>
    <t xml:space="preserve">k__Bacteria;p__Desulfobacterota;c__Desulfovibrionia;o__Desulfovibrionales;f__Desulfovibrionaceae;g__Bilophila</t>
  </si>
  <si>
    <t xml:space="preserve">k__Bacteria;p__Firmicutes;c__Clostridia;o__Oscillospirales;f__Ruminococcaceae;g__Harryflintia</t>
  </si>
  <si>
    <t xml:space="preserve">k__Bacteria;p__Firmicutes;c__Clostridia;o__Peptostreptococcales-Tissierellales;f__Anaerovoracaceae;__</t>
  </si>
  <si>
    <t xml:space="preserve">k__Bacteria;p__Bacteroidota;c__Bacteroidia;o__Bacteroidales;__;__</t>
  </si>
  <si>
    <t xml:space="preserve">k__Bacteria;p__Desulfobacterota;c__Desulfovibrionia;o__Desulfovibrionales;f__Desulfovibrionaceae;g__Desulfovibrio</t>
  </si>
  <si>
    <t xml:space="preserve">k__Bacteria;p__Firmicutes;c__Clostridia;o__Peptococcales;f__Peptococcaceae;g__Peptococcus</t>
  </si>
  <si>
    <t xml:space="preserve">k__Bacteria;p__Firmicutes;c__Clostridia;o__Oscillospirales;f__Ruminococcaceae;g__Paludicola</t>
  </si>
  <si>
    <t xml:space="preserve">k__Bacteria;p__Firmicutes;c__Clostridia;o__Lachnospirales;f__Lachnospiraceae;g__Tuzzerella</t>
  </si>
  <si>
    <t xml:space="preserve">k__Bacteria;p__Bacteroidota;c__Bacteroidia;o__Bacteroidales;f__Barnesiellaceae;g__Coprobacter</t>
  </si>
  <si>
    <t xml:space="preserve">k__Bacteria;p__Firmicutes;c__Clostridia;o__Oscillospirales;f__UCG-010;g__UCG-010</t>
  </si>
  <si>
    <t xml:space="preserve">k__Bacteria;p__Firmicutes;c__Bacilli;o__Staphylococcales;f__Staphylococcaceae;g__Staphylococcus</t>
  </si>
  <si>
    <t xml:space="preserve">k__Bacteria;p__Proteobacteria;c__Gammaproteobacteria;o__Aeromonadales;f__Aeromonadaceae;g__Aeromonas</t>
  </si>
  <si>
    <t xml:space="preserve">k__Bacteria;p__Firmicutes;c__Bacilli;o__Paenibacillales;f__Paenibacillaceae;g__Paenibacillus</t>
  </si>
  <si>
    <t xml:space="preserve">k__Bacteria;p__Firmicutes;c__Clostridia;o__Lachnospirales;f__Lachnospiraceae;g__Marvinbryantia</t>
  </si>
  <si>
    <t xml:space="preserve">k__Bacteria;p__Firmicutes;c__Clostridia;o__Lachnospirales;f__Lachnospiraceae;g__Hungatella</t>
  </si>
  <si>
    <t xml:space="preserve">k__Bacteria;p__Actinobacteriota;c__Coriobacteriia;o__Coriobacteriales;f__Eggerthellaceae;g__Gordonibacter</t>
  </si>
  <si>
    <t xml:space="preserve">k__Bacteria;p__Firmicutes;c__Bacilli;o__Erysipelotrichales;f__Erysipelatoclostridiaceae;g__Candidatus_Stoquefichus</t>
  </si>
  <si>
    <t xml:space="preserve">k__Bacteria;p__Firmicutes;c__Clostridia;o__uncultured;f__uncultured;g__uncultured</t>
  </si>
  <si>
    <t xml:space="preserve">k__Bacteria;p__Proteobacteria;c__Gammaproteobacteria;o__Diplorickettsiales;f__Diplorickettsiaceae;g__Rickettsiella</t>
  </si>
  <si>
    <t xml:space="preserve">k__Bacteria;p__Proteobacteria;c__Gammaproteobacteria;o__Burkholderiales;f__Oxalobacteraceae;g__Oxalobacter</t>
  </si>
  <si>
    <t xml:space="preserve">k__Bacteria;p__Firmicutes;c__Clostridia;o__Peptostreptococcales-Tissierellales;f__Anaerovoracaceae;g__[Eubacterium]_nodatum_group</t>
  </si>
  <si>
    <t xml:space="preserve">k__Bacteria;p__Actinobacteriota;c__Actinobacteria;o__Streptomycetales;f__Streptomycetaceae;g__Streptomyces</t>
  </si>
  <si>
    <t xml:space="preserve">k__Bacteria;p__Firmicutes;c__Clostridia;o__Oscillospirales;f__Butyricicoccaceae;g__UCG-008</t>
  </si>
  <si>
    <t xml:space="preserve">k__Bacteria;p__Proteobacteria;c__Gammaproteobacteria;o__Alteromonadales;f__Alteromonadaceae;g__Rheinheimera</t>
  </si>
  <si>
    <t xml:space="preserve">k__Bacteria;p__Firmicutes;c__Clostridia;o__Lachnospirales;__;__</t>
  </si>
  <si>
    <t xml:space="preserve">k__Bacteria;p__Proteobacteria;c__Gammaproteobacteria;o__Enterobacterales;f__Enterobacteriaceae;__</t>
  </si>
  <si>
    <t xml:space="preserve">k__Bacteria;p__Firmicutes;c__Clostridia;o__Oscillospirales;f__Butyricicoccaceae;g__Butyricicoccus</t>
  </si>
  <si>
    <t xml:space="preserve">k__Bacteria;p__Verrucomicrobiota;c__Verrucomicrobiae;o__Verrucomicrobiales;f__Akkermansiaceae;g__Akkermansia</t>
  </si>
  <si>
    <t xml:space="preserve">k__Bacteria;p__Firmicutes;c__Bacilli;o__Erysipelotrichales;f__Erysipelatoclostridiaceae;g__uncultured</t>
  </si>
  <si>
    <t xml:space="preserve">k__Bacteria;p__Proteobacteria;c__Alphaproteobacteria;o__Rhodobacterales;f__Rhodobacteraceae;g__Paracoccus</t>
  </si>
  <si>
    <t xml:space="preserve">k__Bacteria;p__Proteobacteria;c__Gammaproteobacteria;o__Gammaproteobacteria_Incertae_Sedis;f__Unknown_Family;g__Acidibacter</t>
  </si>
  <si>
    <t xml:space="preserve">k__Bacteria;p__Firmicutes;c__Clostridia;o__Oscillospirales;f__Oscillospirales;g__Hydrogenoanaerobacterium</t>
  </si>
  <si>
    <t xml:space="preserve">k__Bacteria;p__Actinobacteriota;c__Actinobacteria;o__Propionibacteriales;f__Propionibacteriaceae;g__Cutibacterium</t>
  </si>
  <si>
    <t xml:space="preserve">k__Bacteria;p__Firmicutes;c__Negativicutes;o__Veillonellales-Selenomonadales;f__Selenomonadaceae;__</t>
  </si>
  <si>
    <t xml:space="preserve">k__Bacteria;p__Actinobacteriota;c__Actinobacteria;o__Corynebacteriales;f__Corynebacteriaceae;g__Lawsonella</t>
  </si>
  <si>
    <t xml:space="preserve">k__Bacteria;p__Proteobacteria;c__Alphaproteobacteria;o__Sphingomonadales;f__Sphingomonadaceae;g__Sphingomonas</t>
  </si>
  <si>
    <t xml:space="preserve">k__Bacteria;p__Firmicutes;c__Clostridia;o__Oscillospirales;f__Ruminococcaceae;g__Anaerofilum</t>
  </si>
  <si>
    <t xml:space="preserve">k__Bacteria;p__Bacteroidota;c__Bacteroidia;o__Chitinophagales;f__Chitinophagaceae;g__uncultured</t>
  </si>
  <si>
    <t xml:space="preserve">k__Bacteria;p__Bacteroidota;c__Bacteroidia;o__Chitinophagales;f__Chitinophagaceae;g__Puia</t>
  </si>
  <si>
    <t xml:space="preserve">k__Bacteria;p__Firmicutes;c__Clostridia;o__Peptostreptococcales-Tissierellales;f__Anaerovoracaceae;g__[Eubacterium]_brachy_group</t>
  </si>
  <si>
    <t xml:space="preserve">k__Bacteria;p__Proteobacteria;c__Gammaproteobacteria;o__Enterobacterales;f__Enterobacteriaceae;g__Citrobacter</t>
  </si>
  <si>
    <t xml:space="preserve">k__Bacteria;p__Firmicutes;c__Clostridia;o__Lachnospirales;f__Lachnospiraceae;g__Roseburia</t>
  </si>
  <si>
    <t xml:space="preserve">k__Bacteria;p__Firmicutes;c__Clostridia;o__Clostridiales;f__Clostridiaceae;g__Clostridium_sensu_stricto_1</t>
  </si>
  <si>
    <t xml:space="preserve">k__Bacteria;p__Firmicutes;c__Bacilli;o__Erysipelotrichales;f__Erysipelatoclostridiaceae;__</t>
  </si>
  <si>
    <t xml:space="preserve">k__Bacteria;p__Bacteroidota;c__Bacteroidia;o__Bacteroidales;f__Muribaculaceae;g__Muribaculaceae</t>
  </si>
  <si>
    <t xml:space="preserve">k__Bacteria;p__Firmicutes;c__Clostridia;o__Oscillospirales;f__Ruminococcaceae;g__Caproiciproducens</t>
  </si>
  <si>
    <t xml:space="preserve">k__Bacteria;p__Firmicutes;c__Clostridia;o__Oscillospirales;f__Butyricicoccaceae;g__UCG-009</t>
  </si>
  <si>
    <t xml:space="preserve">k__Bacteria;p__Proteobacteria;c__Gammaproteobacteria;o__Burkholderiales;f__Comamonadaceae;g__Comamonas</t>
  </si>
  <si>
    <t xml:space="preserve">k__Bacteria;p__Proteobacteria;c__Alphaproteobacteria;o__Rhizobiales;f__Beijerinckiaceae;g__Methylobacterium-Methylorubrum</t>
  </si>
  <si>
    <t xml:space="preserve">k__Bacteria;p__Firmicutes;c__Bacilli;o__Erysipelotrichales;f__Erysipelotrichaceae;g__Erysipelotrichaceae</t>
  </si>
  <si>
    <t xml:space="preserve">k__Bacteria;p__Firmicutes;c__Clostridia;o__Oscillospirales;f__[Clostridium]_methylpentosum_group;g__[Clostridium]_methylpentosum_group</t>
  </si>
  <si>
    <t xml:space="preserve">k__Bacteria;p__Firmicutes;c__Clostridia;o__Lachnospirales;f__Lachnospiraceae;g__Catenibacillus</t>
  </si>
  <si>
    <t xml:space="preserve">k__Bacteria;p__Proteobacteria;c__Alphaproteobacteria;o__Rhizobiales;f__Devosiaceae;g__Devosia</t>
  </si>
  <si>
    <t xml:space="preserve">k__Bacteria;p__Proteobacteria;c__Gammaproteobacteria;o__Enterobacterales;f__Enterobacteriaceae;g__Buttiauxella</t>
  </si>
  <si>
    <t xml:space="preserve">k__Bacteria;p__Proteobacteria;c__Gammaproteobacteria;o__Coxiellales;f__Coxiellaceae;g__Coxiella</t>
  </si>
  <si>
    <t xml:space="preserve">k__Bacteria;p__Acidobacteriota;c__Acidobacteriae;o__Subgroup_2;f__Subgroup_2;g__Subgroup_2</t>
  </si>
  <si>
    <t xml:space="preserve">k__Bacteria;p__Actinobacteriota;c__Actinobacteria;o__Propionibacteriales;f__Nocardioidaceae;g__Nocardioides</t>
  </si>
  <si>
    <t xml:space="preserve">k__Bacteria;p__Proteobacteria;c__Gammaproteobacteria;o__Pseudomonadales;f__Moraxellaceae;g__Enhydrobacter</t>
  </si>
  <si>
    <t xml:space="preserve">k__Bacteria;p__Firmicutes;c__Clostridia;o__Lachnospirales;f__Lachnospiraceae;g__Eisenbergiella</t>
  </si>
  <si>
    <t xml:space="preserve">k__Bacteria;p__Firmicutes;c__Clostridia;o__Lachnospirales;f__Lachnospiraceae;g__[Eubacterium]_ventriosum_group</t>
  </si>
  <si>
    <t xml:space="preserve">k__Bacteria;p__Firmicutes;c__Clostridia;o__Oscillospirales;f__Ruminococcaceae;g__Pygmaiobacter</t>
  </si>
  <si>
    <t xml:space="preserve">k__Bacteria;p__Deferribacterota;c__Deferribacteres;o__Deferribacterales;f__Deferribacteraceae;g__Mucispirillum</t>
  </si>
  <si>
    <t xml:space="preserve">k__Bacteria;p__Bacteroidota;c__Bacteroidia;o__Bacteroidales;f__Rikenellaceae;g__Rikenellaceae</t>
  </si>
  <si>
    <t xml:space="preserve">k__Bacteria;p__Firmicutes;c__Clostridia;o__Oscillospirales;f__Butyricicoccaceae;__</t>
  </si>
  <si>
    <t xml:space="preserve">k__Bacteria;p__Firmicutes;c__Clostridia;o__Lachnospirales;f__Lachnospiraceae;g__Lachnospira</t>
  </si>
  <si>
    <t xml:space="preserve">Sa.F.D.28</t>
  </si>
  <si>
    <t xml:space="preserve">Sa.F.D.30</t>
  </si>
  <si>
    <t xml:space="preserve">Sa.F.D.33</t>
  </si>
  <si>
    <t xml:space="preserve">Sa.F.D.35</t>
  </si>
  <si>
    <t xml:space="preserve">Sa.M.D.27</t>
  </si>
  <si>
    <t xml:space="preserve">Sa.M.D.29</t>
  </si>
  <si>
    <t xml:space="preserve">Sa.M.D.31</t>
  </si>
  <si>
    <t xml:space="preserve">Sa.M.D.32</t>
  </si>
  <si>
    <t xml:space="preserve">Sa.M.D.36</t>
  </si>
  <si>
    <t xml:space="preserve">Sb.F.D.37</t>
  </si>
  <si>
    <t xml:space="preserve">Sb.F.D.39</t>
  </si>
  <si>
    <t xml:space="preserve">Sb.F.D.44</t>
  </si>
  <si>
    <t xml:space="preserve">Sb.F.D.45</t>
  </si>
  <si>
    <t xml:space="preserve">Sb.M.D.38</t>
  </si>
  <si>
    <t xml:space="preserve">Sb.M.D.41</t>
  </si>
  <si>
    <t xml:space="preserve">Sb.M.D.42</t>
  </si>
  <si>
    <t xml:space="preserve">Sb.M.D.43</t>
  </si>
  <si>
    <t xml:space="preserve">Sb.M.D.46</t>
  </si>
  <si>
    <t xml:space="preserve">ID</t>
  </si>
  <si>
    <t xml:space="preserve">SP</t>
  </si>
  <si>
    <t xml:space="preserve">CONTAR 0</t>
  </si>
  <si>
    <t xml:space="preserve">AMBOS</t>
  </si>
  <si>
    <t xml:space="preserve">PREVALENCIA</t>
  </si>
  <si>
    <t xml:space="preserve">labels</t>
  </si>
  <si>
    <t xml:space="preserve">Bacteroides</t>
  </si>
  <si>
    <t xml:space="preserve">Lachnospiraceae</t>
  </si>
  <si>
    <t xml:space="preserve">Odoribacter</t>
  </si>
  <si>
    <t xml:space="preserve">Parabacteroides</t>
  </si>
  <si>
    <t xml:space="preserve">Alistipes</t>
  </si>
  <si>
    <t xml:space="preserve">Eubacterium</t>
  </si>
  <si>
    <t xml:space="preserve">Hafnia-Obesumbacterium</t>
  </si>
  <si>
    <t xml:space="preserve">Roseburia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</si>
</sst>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color rgb="FF000000"/>
      <name val="Arial"/>
      <family val="2"/>
    </font>
    <font>
      <i val="true"/>
      <sz val="10"/>
      <color rgb="FF000000"/>
      <name val="Arial"/>
      <family val="0"/>
    </font>
    <font>
      <sz val="10"/>
      <color rgb="FF00000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E7E6E6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D631B"/>
      <rgbColor rgb="FF59595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"S. aeneus"</c:f>
              <c:strCache>
                <c:ptCount val="1"/>
                <c:pt idx="0">
                  <c:v>S. aeneus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Data_graphic!$B$2:$B$83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93.3333333333333</c:v>
                </c:pt>
                <c:pt idx="3">
                  <c:v>93.3333333333333</c:v>
                </c:pt>
                <c:pt idx="4">
                  <c:v>93.3333333333333</c:v>
                </c:pt>
                <c:pt idx="5">
                  <c:v>93.3333333333333</c:v>
                </c:pt>
                <c:pt idx="6">
                  <c:v>86.6666666666667</c:v>
                </c:pt>
                <c:pt idx="7">
                  <c:v>86.6666666666667</c:v>
                </c:pt>
                <c:pt idx="8">
                  <c:v>66.6666666666667</c:v>
                </c:pt>
                <c:pt idx="9">
                  <c:v>66.6666666666667</c:v>
                </c:pt>
                <c:pt idx="10">
                  <c:v>66.6666666666667</c:v>
                </c:pt>
                <c:pt idx="11">
                  <c:v>60</c:v>
                </c:pt>
                <c:pt idx="12">
                  <c:v>60</c:v>
                </c:pt>
                <c:pt idx="13">
                  <c:v>53.3333333333333</c:v>
                </c:pt>
                <c:pt idx="14">
                  <c:v>46.6666666666667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33.3333333333333</c:v>
                </c:pt>
                <c:pt idx="21">
                  <c:v>33.3333333333333</c:v>
                </c:pt>
                <c:pt idx="22">
                  <c:v>33.3333333333333</c:v>
                </c:pt>
                <c:pt idx="23">
                  <c:v>26.6666666666667</c:v>
                </c:pt>
                <c:pt idx="24">
                  <c:v>26.6666666666667</c:v>
                </c:pt>
                <c:pt idx="25">
                  <c:v>26.6666666666667</c:v>
                </c:pt>
                <c:pt idx="26">
                  <c:v>26.6666666666667</c:v>
                </c:pt>
                <c:pt idx="27">
                  <c:v>26.6666666666667</c:v>
                </c:pt>
                <c:pt idx="28">
                  <c:v>26.6666666666667</c:v>
                </c:pt>
                <c:pt idx="29">
                  <c:v>26.6666666666667</c:v>
                </c:pt>
                <c:pt idx="30">
                  <c:v>26.6666666666667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13.3333333333333</c:v>
                </c:pt>
                <c:pt idx="38">
                  <c:v>13.3333333333333</c:v>
                </c:pt>
                <c:pt idx="39">
                  <c:v>13.3333333333333</c:v>
                </c:pt>
                <c:pt idx="40">
                  <c:v>13.3333333333333</c:v>
                </c:pt>
                <c:pt idx="41">
                  <c:v>13.3333333333333</c:v>
                </c:pt>
                <c:pt idx="42">
                  <c:v>13.3333333333333</c:v>
                </c:pt>
                <c:pt idx="43">
                  <c:v>13.3333333333333</c:v>
                </c:pt>
                <c:pt idx="44">
                  <c:v>13.3333333333333</c:v>
                </c:pt>
                <c:pt idx="45">
                  <c:v>13.3333333333333</c:v>
                </c:pt>
                <c:pt idx="46">
                  <c:v>13.3333333333333</c:v>
                </c:pt>
                <c:pt idx="47">
                  <c:v>6.66666666666667</c:v>
                </c:pt>
                <c:pt idx="48">
                  <c:v>6.66666666666667</c:v>
                </c:pt>
                <c:pt idx="49">
                  <c:v>6.66666666666667</c:v>
                </c:pt>
                <c:pt idx="50">
                  <c:v>6.66666666666667</c:v>
                </c:pt>
                <c:pt idx="51">
                  <c:v>6.66666666666667</c:v>
                </c:pt>
                <c:pt idx="52">
                  <c:v>6.66666666666667</c:v>
                </c:pt>
                <c:pt idx="53">
                  <c:v>6.66666666666667</c:v>
                </c:pt>
                <c:pt idx="54">
                  <c:v>6.66666666666667</c:v>
                </c:pt>
                <c:pt idx="55">
                  <c:v>6.66666666666667</c:v>
                </c:pt>
                <c:pt idx="56">
                  <c:v>6.66666666666667</c:v>
                </c:pt>
                <c:pt idx="57">
                  <c:v>6.66666666666667</c:v>
                </c:pt>
                <c:pt idx="58">
                  <c:v>6.66666666666667</c:v>
                </c:pt>
                <c:pt idx="59">
                  <c:v>6.66666666666667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xVal>
          <c:yVal>
            <c:numRef>
              <c:f>Data_graphic!$C$2:$C$83</c:f>
              <c:numCache>
                <c:formatCode>General</c:formatCode>
                <c:ptCount val="82"/>
                <c:pt idx="0">
                  <c:v>0.296421662052192</c:v>
                </c:pt>
                <c:pt idx="1">
                  <c:v>0.272234383885619</c:v>
                </c:pt>
                <c:pt idx="2">
                  <c:v>0.0623567736880532</c:v>
                </c:pt>
                <c:pt idx="3">
                  <c:v>0.0774524055032519</c:v>
                </c:pt>
                <c:pt idx="4">
                  <c:v>0.0185188689072718</c:v>
                </c:pt>
                <c:pt idx="5">
                  <c:v>0.0331999466662269</c:v>
                </c:pt>
                <c:pt idx="6">
                  <c:v>0.0310580012833189</c:v>
                </c:pt>
                <c:pt idx="7">
                  <c:v>0.0604503844384675</c:v>
                </c:pt>
                <c:pt idx="8">
                  <c:v>0.0136733015859351</c:v>
                </c:pt>
                <c:pt idx="9">
                  <c:v>0.0137404410357008</c:v>
                </c:pt>
                <c:pt idx="10">
                  <c:v>0.00434133816272755</c:v>
                </c:pt>
                <c:pt idx="11">
                  <c:v>0.0111348994095344</c:v>
                </c:pt>
                <c:pt idx="12">
                  <c:v>0.00618434063488835</c:v>
                </c:pt>
                <c:pt idx="13">
                  <c:v>0.00409562936927988</c:v>
                </c:pt>
                <c:pt idx="14">
                  <c:v>0.0181453621638371</c:v>
                </c:pt>
                <c:pt idx="15">
                  <c:v>0.00593269910083938</c:v>
                </c:pt>
                <c:pt idx="16">
                  <c:v>0.00385383180095369</c:v>
                </c:pt>
                <c:pt idx="17">
                  <c:v>0.00266702172786844</c:v>
                </c:pt>
                <c:pt idx="18">
                  <c:v>0.00461927261043525</c:v>
                </c:pt>
                <c:pt idx="19">
                  <c:v>0.0149138766930666</c:v>
                </c:pt>
                <c:pt idx="20">
                  <c:v>0.0055432013446429</c:v>
                </c:pt>
                <c:pt idx="21">
                  <c:v>0.00394320168874887</c:v>
                </c:pt>
                <c:pt idx="22">
                  <c:v>0.00236543834951069</c:v>
                </c:pt>
                <c:pt idx="23">
                  <c:v>0.00167672388487967</c:v>
                </c:pt>
                <c:pt idx="24">
                  <c:v>0.00122989079267504</c:v>
                </c:pt>
                <c:pt idx="25">
                  <c:v>0.000859265001707322</c:v>
                </c:pt>
                <c:pt idx="26">
                  <c:v>0.00175816597699726</c:v>
                </c:pt>
                <c:pt idx="27">
                  <c:v>0.00206506823442233</c:v>
                </c:pt>
                <c:pt idx="28">
                  <c:v>0.00207746003848312</c:v>
                </c:pt>
                <c:pt idx="29">
                  <c:v>0.00279215323996621</c:v>
                </c:pt>
                <c:pt idx="30">
                  <c:v>0.00215195235490327</c:v>
                </c:pt>
                <c:pt idx="31">
                  <c:v>0.00147849436960564</c:v>
                </c:pt>
                <c:pt idx="32">
                  <c:v>0.000971334173880827</c:v>
                </c:pt>
                <c:pt idx="33">
                  <c:v>0.00106438468894498</c:v>
                </c:pt>
                <c:pt idx="34">
                  <c:v>0.00103765057567808</c:v>
                </c:pt>
                <c:pt idx="35">
                  <c:v>0.000609997227178026</c:v>
                </c:pt>
                <c:pt idx="36">
                  <c:v>0.000580272715264809</c:v>
                </c:pt>
                <c:pt idx="37">
                  <c:v>0.000597293328570862</c:v>
                </c:pt>
                <c:pt idx="38">
                  <c:v>0.000430530821382823</c:v>
                </c:pt>
                <c:pt idx="39">
                  <c:v>0.00070323488045007</c:v>
                </c:pt>
                <c:pt idx="40">
                  <c:v>0.000562873159837747</c:v>
                </c:pt>
                <c:pt idx="41">
                  <c:v>0.000467850005877513</c:v>
                </c:pt>
                <c:pt idx="42">
                  <c:v>0.00108019639934534</c:v>
                </c:pt>
                <c:pt idx="43">
                  <c:v>0.0010030690919979</c:v>
                </c:pt>
                <c:pt idx="44">
                  <c:v>0.0001944959636577</c:v>
                </c:pt>
                <c:pt idx="45">
                  <c:v>0.000568783806390453</c:v>
                </c:pt>
                <c:pt idx="46">
                  <c:v>0.0016057166876839</c:v>
                </c:pt>
                <c:pt idx="47">
                  <c:v>0.000281293952180028</c:v>
                </c:pt>
                <c:pt idx="48">
                  <c:v>0.000562113546936481</c:v>
                </c:pt>
                <c:pt idx="49">
                  <c:v>0.0009009009009009</c:v>
                </c:pt>
                <c:pt idx="50">
                  <c:v>0.000146842878120411</c:v>
                </c:pt>
                <c:pt idx="51">
                  <c:v>0.000112422709387296</c:v>
                </c:pt>
                <c:pt idx="52">
                  <c:v>0.00113475177304965</c:v>
                </c:pt>
                <c:pt idx="53">
                  <c:v>0.0005249343832021</c:v>
                </c:pt>
                <c:pt idx="54">
                  <c:v>0.000282485875706215</c:v>
                </c:pt>
                <c:pt idx="55">
                  <c:v>0.00045662100456621</c:v>
                </c:pt>
                <c:pt idx="56">
                  <c:v>0.000146842878120411</c:v>
                </c:pt>
                <c:pt idx="57">
                  <c:v>0.000283687943262411</c:v>
                </c:pt>
                <c:pt idx="58">
                  <c:v>0.00056980056980057</c:v>
                </c:pt>
                <c:pt idx="59">
                  <c:v>0.000184162062615101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"S. bicanthalis"</c:f>
              <c:strCache>
                <c:ptCount val="1"/>
                <c:pt idx="0">
                  <c:v>S. bicanthalis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Data_graphic!$D$2:$D$83</c:f>
              <c:numCache>
                <c:formatCode>General</c:formatCode>
                <c:ptCount val="8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70</c:v>
                </c:pt>
                <c:pt idx="9">
                  <c:v>50</c:v>
                </c:pt>
                <c:pt idx="10">
                  <c:v>40</c:v>
                </c:pt>
                <c:pt idx="11">
                  <c:v>80</c:v>
                </c:pt>
                <c:pt idx="12">
                  <c:v>50</c:v>
                </c:pt>
                <c:pt idx="13">
                  <c:v>80</c:v>
                </c:pt>
                <c:pt idx="14">
                  <c:v>90</c:v>
                </c:pt>
                <c:pt idx="15">
                  <c:v>100</c:v>
                </c:pt>
                <c:pt idx="16">
                  <c:v>60</c:v>
                </c:pt>
                <c:pt idx="17">
                  <c:v>60</c:v>
                </c:pt>
                <c:pt idx="18">
                  <c:v>30</c:v>
                </c:pt>
                <c:pt idx="19">
                  <c:v>10</c:v>
                </c:pt>
                <c:pt idx="20">
                  <c:v>90</c:v>
                </c:pt>
                <c:pt idx="21">
                  <c:v>10</c:v>
                </c:pt>
                <c:pt idx="22">
                  <c:v>0</c:v>
                </c:pt>
                <c:pt idx="23">
                  <c:v>80</c:v>
                </c:pt>
                <c:pt idx="24">
                  <c:v>40</c:v>
                </c:pt>
                <c:pt idx="25">
                  <c:v>40</c:v>
                </c:pt>
                <c:pt idx="26">
                  <c:v>20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0</c:v>
                </c:pt>
                <c:pt idx="31">
                  <c:v>60</c:v>
                </c:pt>
                <c:pt idx="32">
                  <c:v>40</c:v>
                </c:pt>
                <c:pt idx="33">
                  <c:v>40</c:v>
                </c:pt>
                <c:pt idx="34">
                  <c:v>10</c:v>
                </c:pt>
                <c:pt idx="35">
                  <c:v>0</c:v>
                </c:pt>
                <c:pt idx="36">
                  <c:v>0</c:v>
                </c:pt>
                <c:pt idx="37">
                  <c:v>50</c:v>
                </c:pt>
                <c:pt idx="38">
                  <c:v>30</c:v>
                </c:pt>
                <c:pt idx="39">
                  <c:v>30</c:v>
                </c:pt>
                <c:pt idx="40">
                  <c:v>20</c:v>
                </c:pt>
                <c:pt idx="41">
                  <c:v>20</c:v>
                </c:pt>
                <c:pt idx="42">
                  <c:v>10</c:v>
                </c:pt>
                <c:pt idx="43">
                  <c:v>10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60</c:v>
                </c:pt>
                <c:pt idx="48">
                  <c:v>30</c:v>
                </c:pt>
                <c:pt idx="49">
                  <c:v>20</c:v>
                </c:pt>
                <c:pt idx="50">
                  <c:v>20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30</c:v>
                </c:pt>
                <c:pt idx="61">
                  <c:v>20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xVal>
          <c:yVal>
            <c:numRef>
              <c:f>Data_graphic!$E$2:$E$83</c:f>
              <c:numCache>
                <c:formatCode>General</c:formatCode>
                <c:ptCount val="82"/>
                <c:pt idx="0">
                  <c:v>0.12781657256885</c:v>
                </c:pt>
                <c:pt idx="1">
                  <c:v>0.10882493151013</c:v>
                </c:pt>
                <c:pt idx="2">
                  <c:v>0.172951508678853</c:v>
                </c:pt>
                <c:pt idx="3">
                  <c:v>0.0996590205614035</c:v>
                </c:pt>
                <c:pt idx="4">
                  <c:v>0.0408913092555628</c:v>
                </c:pt>
                <c:pt idx="5">
                  <c:v>0.0720452702013283</c:v>
                </c:pt>
                <c:pt idx="6">
                  <c:v>0.0556970875169047</c:v>
                </c:pt>
                <c:pt idx="7">
                  <c:v>0.114818560841538</c:v>
                </c:pt>
                <c:pt idx="8">
                  <c:v>0.0140380954273874</c:v>
                </c:pt>
                <c:pt idx="9">
                  <c:v>0.00563151223045844</c:v>
                </c:pt>
                <c:pt idx="10">
                  <c:v>0.00175421400919062</c:v>
                </c:pt>
                <c:pt idx="11">
                  <c:v>0.00657622552994297</c:v>
                </c:pt>
                <c:pt idx="12">
                  <c:v>0.00327642132587538</c:v>
                </c:pt>
                <c:pt idx="13">
                  <c:v>0.00782620139470304</c:v>
                </c:pt>
                <c:pt idx="14">
                  <c:v>0.0485109787067985</c:v>
                </c:pt>
                <c:pt idx="15">
                  <c:v>0.031633140797123</c:v>
                </c:pt>
                <c:pt idx="16">
                  <c:v>0.00305026970209655</c:v>
                </c:pt>
                <c:pt idx="17">
                  <c:v>0.00548232354386997</c:v>
                </c:pt>
                <c:pt idx="18">
                  <c:v>0.00281619698160127</c:v>
                </c:pt>
                <c:pt idx="19">
                  <c:v>0.000790513833992095</c:v>
                </c:pt>
                <c:pt idx="20">
                  <c:v>0.0244232644046959</c:v>
                </c:pt>
                <c:pt idx="21">
                  <c:v>0.000671140939597315</c:v>
                </c:pt>
                <c:pt idx="22">
                  <c:v>0</c:v>
                </c:pt>
                <c:pt idx="23">
                  <c:v>0.0103999932562374</c:v>
                </c:pt>
                <c:pt idx="24">
                  <c:v>0.00151793128198852</c:v>
                </c:pt>
                <c:pt idx="25">
                  <c:v>0.00261295914505503</c:v>
                </c:pt>
                <c:pt idx="26">
                  <c:v>0.000799414513314193</c:v>
                </c:pt>
                <c:pt idx="27">
                  <c:v>0.000189753320683112</c:v>
                </c:pt>
                <c:pt idx="28">
                  <c:v>0.000263157894736842</c:v>
                </c:pt>
                <c:pt idx="29">
                  <c:v>0.000263157894736842</c:v>
                </c:pt>
                <c:pt idx="30">
                  <c:v>0</c:v>
                </c:pt>
                <c:pt idx="31">
                  <c:v>0.00425895151781149</c:v>
                </c:pt>
                <c:pt idx="32">
                  <c:v>0.00117946037649952</c:v>
                </c:pt>
                <c:pt idx="33">
                  <c:v>0.00197262471737261</c:v>
                </c:pt>
                <c:pt idx="34">
                  <c:v>0.00237154150197628</c:v>
                </c:pt>
                <c:pt idx="35">
                  <c:v>0</c:v>
                </c:pt>
                <c:pt idx="36">
                  <c:v>0</c:v>
                </c:pt>
                <c:pt idx="37">
                  <c:v>0.00216035981650277</c:v>
                </c:pt>
                <c:pt idx="38">
                  <c:v>0.001060208289588</c:v>
                </c:pt>
                <c:pt idx="39">
                  <c:v>0.00128891851915965</c:v>
                </c:pt>
                <c:pt idx="40">
                  <c:v>0.000555035236676851</c:v>
                </c:pt>
                <c:pt idx="41">
                  <c:v>0.000697371720621425</c:v>
                </c:pt>
                <c:pt idx="42">
                  <c:v>0.000189753320683112</c:v>
                </c:pt>
                <c:pt idx="43">
                  <c:v>0.000263157894736842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0.00384279361144149</c:v>
                </c:pt>
                <c:pt idx="48">
                  <c:v>0.000870454968904888</c:v>
                </c:pt>
                <c:pt idx="49">
                  <c:v>0.0021196209457088</c:v>
                </c:pt>
                <c:pt idx="50">
                  <c:v>0.00112178693477292</c:v>
                </c:pt>
                <c:pt idx="51">
                  <c:v>0.000537634408602151</c:v>
                </c:pt>
                <c:pt idx="52">
                  <c:v>0.00268817204301075</c:v>
                </c:pt>
                <c:pt idx="53">
                  <c:v>0.000569259962049336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0.00111641550035682</c:v>
                </c:pt>
                <c:pt idx="61">
                  <c:v>0.00107862821540151</c:v>
                </c:pt>
                <c:pt idx="62">
                  <c:v>0.000379506641366224</c:v>
                </c:pt>
                <c:pt idx="63">
                  <c:v>0.000395256916996047</c:v>
                </c:pt>
                <c:pt idx="64">
                  <c:v>0.000293255131964809</c:v>
                </c:pt>
                <c:pt idx="65">
                  <c:v>0.000395256916996047</c:v>
                </c:pt>
                <c:pt idx="66">
                  <c:v>0.000302114803625378</c:v>
                </c:pt>
                <c:pt idx="67">
                  <c:v>0.000227790432801822</c:v>
                </c:pt>
                <c:pt idx="68">
                  <c:v>0.00211480362537764</c:v>
                </c:pt>
                <c:pt idx="69">
                  <c:v>0.000263157894736842</c:v>
                </c:pt>
                <c:pt idx="70">
                  <c:v>0.000455580865603645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"S. spinosus"</c:f>
              <c:strCache>
                <c:ptCount val="1"/>
                <c:pt idx="0">
                  <c:v>S. spinosus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Data_graphic!$F$2:$F$83</c:f>
              <c:numCache>
                <c:formatCode>General</c:formatCode>
                <c:ptCount val="82"/>
                <c:pt idx="0">
                  <c:v>100</c:v>
                </c:pt>
                <c:pt idx="1">
                  <c:v>66.6666666666667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66.6666666666667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33.3333333333333</c:v>
                </c:pt>
                <c:pt idx="10">
                  <c:v>100</c:v>
                </c:pt>
                <c:pt idx="11">
                  <c:v>66.6666666666667</c:v>
                </c:pt>
                <c:pt idx="12">
                  <c:v>66.6666666666667</c:v>
                </c:pt>
                <c:pt idx="13">
                  <c:v>100</c:v>
                </c:pt>
                <c:pt idx="14">
                  <c:v>100</c:v>
                </c:pt>
                <c:pt idx="15">
                  <c:v>66.6666666666667</c:v>
                </c:pt>
                <c:pt idx="16">
                  <c:v>66.6666666666667</c:v>
                </c:pt>
                <c:pt idx="17">
                  <c:v>66.6666666666667</c:v>
                </c:pt>
                <c:pt idx="18">
                  <c:v>66.6666666666667</c:v>
                </c:pt>
                <c:pt idx="19">
                  <c:v>33.3333333333333</c:v>
                </c:pt>
                <c:pt idx="20">
                  <c:v>66.6666666666667</c:v>
                </c:pt>
                <c:pt idx="21">
                  <c:v>33.3333333333333</c:v>
                </c:pt>
                <c:pt idx="22">
                  <c:v>33.3333333333333</c:v>
                </c:pt>
                <c:pt idx="23">
                  <c:v>66.6666666666667</c:v>
                </c:pt>
                <c:pt idx="24">
                  <c:v>66.6666666666667</c:v>
                </c:pt>
                <c:pt idx="25">
                  <c:v>33.3333333333333</c:v>
                </c:pt>
                <c:pt idx="26">
                  <c:v>33.3333333333333</c:v>
                </c:pt>
                <c:pt idx="27">
                  <c:v>100</c:v>
                </c:pt>
                <c:pt idx="28">
                  <c:v>66.6666666666667</c:v>
                </c:pt>
                <c:pt idx="29">
                  <c:v>33.3333333333333</c:v>
                </c:pt>
                <c:pt idx="30">
                  <c:v>0</c:v>
                </c:pt>
                <c:pt idx="31">
                  <c:v>66.6666666666667</c:v>
                </c:pt>
                <c:pt idx="32">
                  <c:v>66.6666666666667</c:v>
                </c:pt>
                <c:pt idx="33">
                  <c:v>0</c:v>
                </c:pt>
                <c:pt idx="34">
                  <c:v>33.3333333333333</c:v>
                </c:pt>
                <c:pt idx="35">
                  <c:v>0</c:v>
                </c:pt>
                <c:pt idx="36">
                  <c:v>0</c:v>
                </c:pt>
                <c:pt idx="37">
                  <c:v>66.6666666666667</c:v>
                </c:pt>
                <c:pt idx="38">
                  <c:v>66.6666666666667</c:v>
                </c:pt>
                <c:pt idx="39">
                  <c:v>33.3333333333333</c:v>
                </c:pt>
                <c:pt idx="40">
                  <c:v>33.3333333333333</c:v>
                </c:pt>
                <c:pt idx="41">
                  <c:v>33.3333333333333</c:v>
                </c:pt>
                <c:pt idx="42">
                  <c:v>66.6666666666667</c:v>
                </c:pt>
                <c:pt idx="43">
                  <c:v>33.3333333333333</c:v>
                </c:pt>
                <c:pt idx="44">
                  <c:v>66.6666666666667</c:v>
                </c:pt>
                <c:pt idx="45">
                  <c:v>33.3333333333333</c:v>
                </c:pt>
                <c:pt idx="46">
                  <c:v>33.3333333333333</c:v>
                </c:pt>
                <c:pt idx="47">
                  <c:v>66.6666666666667</c:v>
                </c:pt>
                <c:pt idx="48">
                  <c:v>0</c:v>
                </c:pt>
                <c:pt idx="49">
                  <c:v>66.6666666666667</c:v>
                </c:pt>
                <c:pt idx="50">
                  <c:v>0</c:v>
                </c:pt>
                <c:pt idx="51">
                  <c:v>100</c:v>
                </c:pt>
                <c:pt idx="52">
                  <c:v>66.6666666666667</c:v>
                </c:pt>
                <c:pt idx="53">
                  <c:v>66.6666666666667</c:v>
                </c:pt>
                <c:pt idx="54">
                  <c:v>66.6666666666667</c:v>
                </c:pt>
                <c:pt idx="55">
                  <c:v>33.3333333333333</c:v>
                </c:pt>
                <c:pt idx="56">
                  <c:v>33.3333333333333</c:v>
                </c:pt>
                <c:pt idx="57">
                  <c:v>33.3333333333333</c:v>
                </c:pt>
                <c:pt idx="58">
                  <c:v>33.3333333333333</c:v>
                </c:pt>
                <c:pt idx="59">
                  <c:v>0</c:v>
                </c:pt>
                <c:pt idx="60">
                  <c:v>33.3333333333333</c:v>
                </c:pt>
                <c:pt idx="61">
                  <c:v>33.3333333333333</c:v>
                </c:pt>
                <c:pt idx="62">
                  <c:v>66.6666666666667</c:v>
                </c:pt>
                <c:pt idx="63">
                  <c:v>33.3333333333333</c:v>
                </c:pt>
                <c:pt idx="64">
                  <c:v>33.3333333333333</c:v>
                </c:pt>
                <c:pt idx="65">
                  <c:v>33.3333333333333</c:v>
                </c:pt>
                <c:pt idx="66">
                  <c:v>33.3333333333333</c:v>
                </c:pt>
                <c:pt idx="67">
                  <c:v>33.3333333333333</c:v>
                </c:pt>
                <c:pt idx="68">
                  <c:v>33.3333333333333</c:v>
                </c:pt>
                <c:pt idx="69">
                  <c:v>33.3333333333333</c:v>
                </c:pt>
                <c:pt idx="70">
                  <c:v>0</c:v>
                </c:pt>
                <c:pt idx="71">
                  <c:v>33.3333333333333</c:v>
                </c:pt>
                <c:pt idx="72">
                  <c:v>33.3333333333333</c:v>
                </c:pt>
                <c:pt idx="73">
                  <c:v>33.3333333333333</c:v>
                </c:pt>
                <c:pt idx="74">
                  <c:v>33.3333333333333</c:v>
                </c:pt>
                <c:pt idx="75">
                  <c:v>33.3333333333333</c:v>
                </c:pt>
                <c:pt idx="76">
                  <c:v>33.3333333333333</c:v>
                </c:pt>
                <c:pt idx="77">
                  <c:v>33.3333333333333</c:v>
                </c:pt>
                <c:pt idx="78">
                  <c:v>33.3333333333333</c:v>
                </c:pt>
                <c:pt idx="79">
                  <c:v>33.3333333333333</c:v>
                </c:pt>
                <c:pt idx="80">
                  <c:v>33.3333333333333</c:v>
                </c:pt>
                <c:pt idx="81">
                  <c:v>33.3333333333333</c:v>
                </c:pt>
              </c:numCache>
            </c:numRef>
          </c:xVal>
          <c:yVal>
            <c:numRef>
              <c:f>Data_graphic!$G$2:$G$83</c:f>
              <c:numCache>
                <c:formatCode>General</c:formatCode>
                <c:ptCount val="82"/>
                <c:pt idx="0">
                  <c:v>0.0511827037592477</c:v>
                </c:pt>
                <c:pt idx="1">
                  <c:v>0.00859880928067532</c:v>
                </c:pt>
                <c:pt idx="2">
                  <c:v>0.259199898764293</c:v>
                </c:pt>
                <c:pt idx="3">
                  <c:v>0.175249873393523</c:v>
                </c:pt>
                <c:pt idx="4">
                  <c:v>0.0355951872420251</c:v>
                </c:pt>
                <c:pt idx="5">
                  <c:v>0.0414769802064453</c:v>
                </c:pt>
                <c:pt idx="6">
                  <c:v>0.0932908492904993</c:v>
                </c:pt>
                <c:pt idx="7">
                  <c:v>0.0684431104010461</c:v>
                </c:pt>
                <c:pt idx="8">
                  <c:v>0.0363500356912516</c:v>
                </c:pt>
                <c:pt idx="9">
                  <c:v>0.0005616399887672</c:v>
                </c:pt>
                <c:pt idx="10">
                  <c:v>0.00928884241209138</c:v>
                </c:pt>
                <c:pt idx="11">
                  <c:v>0.00320661331086773</c:v>
                </c:pt>
                <c:pt idx="12">
                  <c:v>0.0155115019189366</c:v>
                </c:pt>
                <c:pt idx="13">
                  <c:v>0.00920652284586427</c:v>
                </c:pt>
                <c:pt idx="14">
                  <c:v>0.103720036219644</c:v>
                </c:pt>
                <c:pt idx="15">
                  <c:v>0.0132859768706441</c:v>
                </c:pt>
                <c:pt idx="16">
                  <c:v>0.00119484120905772</c:v>
                </c:pt>
                <c:pt idx="17">
                  <c:v>0.00173095210742641</c:v>
                </c:pt>
                <c:pt idx="18">
                  <c:v>0.00203730119220852</c:v>
                </c:pt>
                <c:pt idx="19">
                  <c:v>0.000347222222222223</c:v>
                </c:pt>
                <c:pt idx="20">
                  <c:v>0.00252235390978019</c:v>
                </c:pt>
                <c:pt idx="21">
                  <c:v>0.00666309259401087</c:v>
                </c:pt>
                <c:pt idx="22">
                  <c:v>5.10581807970183E-005</c:v>
                </c:pt>
                <c:pt idx="23">
                  <c:v>0.00305846480814889</c:v>
                </c:pt>
                <c:pt idx="24">
                  <c:v>0.000781216758996877</c:v>
                </c:pt>
                <c:pt idx="25">
                  <c:v>0.000255290903985091</c:v>
                </c:pt>
                <c:pt idx="26">
                  <c:v>0.000689285440759747</c:v>
                </c:pt>
                <c:pt idx="27">
                  <c:v>0.00519329664961364</c:v>
                </c:pt>
                <c:pt idx="28">
                  <c:v>0.00286957613200242</c:v>
                </c:pt>
                <c:pt idx="29">
                  <c:v>5.10581807970183E-005</c:v>
                </c:pt>
                <c:pt idx="30">
                  <c:v>0</c:v>
                </c:pt>
                <c:pt idx="31">
                  <c:v>0.00269589853888506</c:v>
                </c:pt>
                <c:pt idx="32">
                  <c:v>0.00151653434088144</c:v>
                </c:pt>
                <c:pt idx="33">
                  <c:v>0</c:v>
                </c:pt>
                <c:pt idx="34">
                  <c:v>0.000127645451992546</c:v>
                </c:pt>
                <c:pt idx="35">
                  <c:v>0</c:v>
                </c:pt>
                <c:pt idx="36">
                  <c:v>0</c:v>
                </c:pt>
                <c:pt idx="37">
                  <c:v>0.000934391301387933</c:v>
                </c:pt>
                <c:pt idx="38">
                  <c:v>0.00108756584377899</c:v>
                </c:pt>
                <c:pt idx="39">
                  <c:v>0.0008424599831508</c:v>
                </c:pt>
                <c:pt idx="40">
                  <c:v>0.000178703632789564</c:v>
                </c:pt>
                <c:pt idx="41">
                  <c:v>0.000347222222222223</c:v>
                </c:pt>
                <c:pt idx="42">
                  <c:v>0.000873148077234007</c:v>
                </c:pt>
                <c:pt idx="43">
                  <c:v>0.00122539633912844</c:v>
                </c:pt>
                <c:pt idx="44">
                  <c:v>0.00446313807141378</c:v>
                </c:pt>
                <c:pt idx="45">
                  <c:v>0.003125</c:v>
                </c:pt>
                <c:pt idx="46">
                  <c:v>0.0016849199663016</c:v>
                </c:pt>
                <c:pt idx="47">
                  <c:v>0.00826251979246632</c:v>
                </c:pt>
                <c:pt idx="48">
                  <c:v>0</c:v>
                </c:pt>
                <c:pt idx="49">
                  <c:v>0.000771031715639971</c:v>
                </c:pt>
                <c:pt idx="50">
                  <c:v>0</c:v>
                </c:pt>
                <c:pt idx="51">
                  <c:v>0.00707755626344359</c:v>
                </c:pt>
                <c:pt idx="52">
                  <c:v>0.00272658663296827</c:v>
                </c:pt>
                <c:pt idx="53">
                  <c:v>0.00073015857819986</c:v>
                </c:pt>
                <c:pt idx="54">
                  <c:v>0.000423809493417751</c:v>
                </c:pt>
                <c:pt idx="55">
                  <c:v>0.000178703632789564</c:v>
                </c:pt>
                <c:pt idx="56">
                  <c:v>0.000347222222222223</c:v>
                </c:pt>
                <c:pt idx="57">
                  <c:v>0.000178703632789564</c:v>
                </c:pt>
                <c:pt idx="58">
                  <c:v>0.00158280360470756</c:v>
                </c:pt>
                <c:pt idx="59">
                  <c:v>0</c:v>
                </c:pt>
                <c:pt idx="60">
                  <c:v>0.000408465446376147</c:v>
                </c:pt>
                <c:pt idx="61">
                  <c:v>0.000204232723188073</c:v>
                </c:pt>
                <c:pt idx="62">
                  <c:v>0.00143994706968591</c:v>
                </c:pt>
                <c:pt idx="63">
                  <c:v>0.000102116361594036</c:v>
                </c:pt>
                <c:pt idx="64">
                  <c:v>0.00132751270072247</c:v>
                </c:pt>
                <c:pt idx="65">
                  <c:v>0.000102116361594036</c:v>
                </c:pt>
                <c:pt idx="66">
                  <c:v>2.55290903985091E-005</c:v>
                </c:pt>
                <c:pt idx="67">
                  <c:v>2.55290903985091E-005</c:v>
                </c:pt>
                <c:pt idx="68">
                  <c:v>7.65872711955273E-005</c:v>
                </c:pt>
                <c:pt idx="69">
                  <c:v>0.000102116361594036</c:v>
                </c:pt>
                <c:pt idx="70">
                  <c:v>0</c:v>
                </c:pt>
                <c:pt idx="71">
                  <c:v>0.00142962906231651</c:v>
                </c:pt>
                <c:pt idx="72">
                  <c:v>2.55290903985091E-005</c:v>
                </c:pt>
                <c:pt idx="73">
                  <c:v>2.55290903985091E-005</c:v>
                </c:pt>
                <c:pt idx="74">
                  <c:v>0.000102116361594036</c:v>
                </c:pt>
                <c:pt idx="75">
                  <c:v>2.55290903985091E-005</c:v>
                </c:pt>
                <c:pt idx="76">
                  <c:v>0.000689285440759747</c:v>
                </c:pt>
                <c:pt idx="77">
                  <c:v>0.000153174542391055</c:v>
                </c:pt>
                <c:pt idx="78">
                  <c:v>0.000255290903985091</c:v>
                </c:pt>
                <c:pt idx="79">
                  <c:v>0.000153174542391055</c:v>
                </c:pt>
                <c:pt idx="80">
                  <c:v>2.55290903985091E-005</c:v>
                </c:pt>
                <c:pt idx="81">
                  <c:v>0.000306349084782109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"Sceloporus spp."</c:f>
              <c:strCache>
                <c:ptCount val="1"/>
                <c:pt idx="0">
                  <c:v>Sceloporus spp.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Data_graphic!$H$2:$H$83</c:f>
              <c:numCache>
                <c:formatCode>General</c:formatCode>
                <c:ptCount val="82"/>
                <c:pt idx="0">
                  <c:v>100</c:v>
                </c:pt>
                <c:pt idx="1">
                  <c:v>96.4285714285714</c:v>
                </c:pt>
                <c:pt idx="2">
                  <c:v>96.4285714285714</c:v>
                </c:pt>
                <c:pt idx="3">
                  <c:v>96.4285714285714</c:v>
                </c:pt>
                <c:pt idx="4">
                  <c:v>96.4285714285714</c:v>
                </c:pt>
                <c:pt idx="5">
                  <c:v>92.8571428571429</c:v>
                </c:pt>
                <c:pt idx="6">
                  <c:v>92.8571428571429</c:v>
                </c:pt>
                <c:pt idx="7">
                  <c:v>92.8571428571429</c:v>
                </c:pt>
                <c:pt idx="8">
                  <c:v>71.4285714285714</c:v>
                </c:pt>
                <c:pt idx="9">
                  <c:v>57.1428571428571</c:v>
                </c:pt>
                <c:pt idx="10">
                  <c:v>60.7142857142857</c:v>
                </c:pt>
                <c:pt idx="11">
                  <c:v>67.8571428571429</c:v>
                </c:pt>
                <c:pt idx="12">
                  <c:v>57.1428571428571</c:v>
                </c:pt>
                <c:pt idx="13">
                  <c:v>67.8571428571429</c:v>
                </c:pt>
                <c:pt idx="14">
                  <c:v>67.8571428571429</c:v>
                </c:pt>
                <c:pt idx="15">
                  <c:v>64.2857142857143</c:v>
                </c:pt>
                <c:pt idx="16">
                  <c:v>50</c:v>
                </c:pt>
                <c:pt idx="17">
                  <c:v>50</c:v>
                </c:pt>
                <c:pt idx="18">
                  <c:v>39.2857142857143</c:v>
                </c:pt>
                <c:pt idx="19">
                  <c:v>28.5714285714286</c:v>
                </c:pt>
                <c:pt idx="20">
                  <c:v>57.1428571428571</c:v>
                </c:pt>
                <c:pt idx="21">
                  <c:v>25</c:v>
                </c:pt>
                <c:pt idx="22">
                  <c:v>21.4285714285714</c:v>
                </c:pt>
                <c:pt idx="23">
                  <c:v>50</c:v>
                </c:pt>
                <c:pt idx="24">
                  <c:v>35.7142857142857</c:v>
                </c:pt>
                <c:pt idx="25">
                  <c:v>32.1428571428571</c:v>
                </c:pt>
                <c:pt idx="26">
                  <c:v>25</c:v>
                </c:pt>
                <c:pt idx="27">
                  <c:v>28.5714285714286</c:v>
                </c:pt>
                <c:pt idx="28">
                  <c:v>25</c:v>
                </c:pt>
                <c:pt idx="29">
                  <c:v>21.4285714285714</c:v>
                </c:pt>
                <c:pt idx="30">
                  <c:v>14.2857142857143</c:v>
                </c:pt>
                <c:pt idx="31">
                  <c:v>39.2857142857143</c:v>
                </c:pt>
                <c:pt idx="32">
                  <c:v>32.1428571428571</c:v>
                </c:pt>
                <c:pt idx="33">
                  <c:v>25</c:v>
                </c:pt>
                <c:pt idx="34">
                  <c:v>17.8571428571429</c:v>
                </c:pt>
                <c:pt idx="35">
                  <c:v>10.7142857142857</c:v>
                </c:pt>
                <c:pt idx="36">
                  <c:v>10.7142857142857</c:v>
                </c:pt>
                <c:pt idx="37">
                  <c:v>32.1428571428571</c:v>
                </c:pt>
                <c:pt idx="38">
                  <c:v>25</c:v>
                </c:pt>
                <c:pt idx="39">
                  <c:v>21.4285714285714</c:v>
                </c:pt>
                <c:pt idx="40">
                  <c:v>17.8571428571429</c:v>
                </c:pt>
                <c:pt idx="41">
                  <c:v>17.8571428571429</c:v>
                </c:pt>
                <c:pt idx="42">
                  <c:v>17.8571428571429</c:v>
                </c:pt>
                <c:pt idx="43">
                  <c:v>14.2857142857143</c:v>
                </c:pt>
                <c:pt idx="44">
                  <c:v>14.2857142857143</c:v>
                </c:pt>
                <c:pt idx="45">
                  <c:v>10.7142857142857</c:v>
                </c:pt>
                <c:pt idx="46">
                  <c:v>10.7142857142857</c:v>
                </c:pt>
                <c:pt idx="47">
                  <c:v>32.1428571428571</c:v>
                </c:pt>
                <c:pt idx="48">
                  <c:v>14.2857142857143</c:v>
                </c:pt>
                <c:pt idx="49">
                  <c:v>17.8571428571429</c:v>
                </c:pt>
                <c:pt idx="50">
                  <c:v>10.7142857142857</c:v>
                </c:pt>
                <c:pt idx="51">
                  <c:v>17.8571428571429</c:v>
                </c:pt>
                <c:pt idx="52">
                  <c:v>14.2857142857143</c:v>
                </c:pt>
                <c:pt idx="53">
                  <c:v>14.2857142857143</c:v>
                </c:pt>
                <c:pt idx="54">
                  <c:v>10.7142857142857</c:v>
                </c:pt>
                <c:pt idx="55">
                  <c:v>7.14285714285714</c:v>
                </c:pt>
                <c:pt idx="56">
                  <c:v>7.14285714285714</c:v>
                </c:pt>
                <c:pt idx="57">
                  <c:v>7.14285714285714</c:v>
                </c:pt>
                <c:pt idx="58">
                  <c:v>7.14285714285714</c:v>
                </c:pt>
                <c:pt idx="59">
                  <c:v>3.57142857142857</c:v>
                </c:pt>
                <c:pt idx="60">
                  <c:v>14.2857142857143</c:v>
                </c:pt>
                <c:pt idx="61">
                  <c:v>10.7142857142857</c:v>
                </c:pt>
                <c:pt idx="62">
                  <c:v>10.7142857142857</c:v>
                </c:pt>
                <c:pt idx="63">
                  <c:v>7.14285714285714</c:v>
                </c:pt>
                <c:pt idx="64">
                  <c:v>7.14285714285714</c:v>
                </c:pt>
                <c:pt idx="65">
                  <c:v>7.14285714285714</c:v>
                </c:pt>
                <c:pt idx="66">
                  <c:v>7.14285714285714</c:v>
                </c:pt>
                <c:pt idx="67">
                  <c:v>7.14285714285714</c:v>
                </c:pt>
                <c:pt idx="68">
                  <c:v>7.14285714285714</c:v>
                </c:pt>
                <c:pt idx="69">
                  <c:v>7.14285714285714</c:v>
                </c:pt>
                <c:pt idx="70">
                  <c:v>3.57142857142857</c:v>
                </c:pt>
                <c:pt idx="71">
                  <c:v>3.57142857142857</c:v>
                </c:pt>
                <c:pt idx="72">
                  <c:v>3.57142857142857</c:v>
                </c:pt>
                <c:pt idx="73">
                  <c:v>3.57142857142857</c:v>
                </c:pt>
                <c:pt idx="74">
                  <c:v>3.57142857142857</c:v>
                </c:pt>
                <c:pt idx="75">
                  <c:v>3.57142857142857</c:v>
                </c:pt>
                <c:pt idx="76">
                  <c:v>3.57142857142857</c:v>
                </c:pt>
                <c:pt idx="77">
                  <c:v>3.57142857142857</c:v>
                </c:pt>
                <c:pt idx="78">
                  <c:v>3.57142857142857</c:v>
                </c:pt>
                <c:pt idx="79">
                  <c:v>3.57142857142857</c:v>
                </c:pt>
                <c:pt idx="80">
                  <c:v>3.57142857142857</c:v>
                </c:pt>
                <c:pt idx="81">
                  <c:v>3.57142857142857</c:v>
                </c:pt>
              </c:numCache>
            </c:numRef>
          </c:xVal>
          <c:yVal>
            <c:numRef>
              <c:f>Data_graphic!$I$2:$I$83</c:f>
              <c:numCache>
                <c:formatCode>General</c:formatCode>
                <c:ptCount val="82"/>
                <c:pt idx="0">
                  <c:v>0.20992995599104</c:v>
                </c:pt>
                <c:pt idx="1">
                  <c:v>0.185627196472415</c:v>
                </c:pt>
                <c:pt idx="2">
                  <c:v>0.122945228157222</c:v>
                </c:pt>
                <c:pt idx="3">
                  <c:v>0.0958616395836922</c:v>
                </c:pt>
                <c:pt idx="4">
                  <c:v>0.028338631710385</c:v>
                </c:pt>
                <c:pt idx="5">
                  <c:v>0.0479601015223579</c:v>
                </c:pt>
                <c:pt idx="6">
                  <c:v>0.0465254800817975</c:v>
                </c:pt>
                <c:pt idx="7">
                  <c:v>0.0807239537926974</c:v>
                </c:pt>
                <c:pt idx="8">
                  <c:v>0.016233235183452</c:v>
                </c:pt>
                <c:pt idx="9">
                  <c:v>0.00943238063594276</c:v>
                </c:pt>
                <c:pt idx="10">
                  <c:v>0.00394745499175334</c:v>
                </c:pt>
                <c:pt idx="11">
                  <c:v>0.00865734237053746</c:v>
                </c:pt>
                <c:pt idx="12">
                  <c:v>0.00614513673353175</c:v>
                </c:pt>
                <c:pt idx="13">
                  <c:v>0.00597557225085077</c:v>
                </c:pt>
                <c:pt idx="14">
                  <c:v>0.0381589402923026</c:v>
                </c:pt>
                <c:pt idx="15">
                  <c:v>0.0158992794677055</c:v>
                </c:pt>
                <c:pt idx="16">
                  <c:v>0.00328195348794443</c:v>
                </c:pt>
                <c:pt idx="17">
                  <c:v>0.00357219348853591</c:v>
                </c:pt>
                <c:pt idx="18">
                  <c:v>0.00369867723389882</c:v>
                </c:pt>
                <c:pt idx="19">
                  <c:v>0.0083091055500924</c:v>
                </c:pt>
                <c:pt idx="20">
                  <c:v>0.0119624187837837</c:v>
                </c:pt>
                <c:pt idx="21">
                  <c:v>0.00306602544675853</c:v>
                </c:pt>
                <c:pt idx="22">
                  <c:v>0.00127266963518041</c:v>
                </c:pt>
                <c:pt idx="23">
                  <c:v>0.00494022090214341</c:v>
                </c:pt>
                <c:pt idx="24">
                  <c:v>0.00128469017810719</c:v>
                </c:pt>
                <c:pt idx="25">
                  <c:v>0.00142087282814698</c:v>
                </c:pt>
                <c:pt idx="26">
                  <c:v>0.00130123182537072</c:v>
                </c:pt>
                <c:pt idx="27">
                  <c:v>0.00173048023828596</c:v>
                </c:pt>
                <c:pt idx="28">
                  <c:v>0.00151436456859366</c:v>
                </c:pt>
                <c:pt idx="29">
                  <c:v>0.00159525186033045</c:v>
                </c:pt>
                <c:pt idx="30">
                  <c:v>0.00115283161869818</c:v>
                </c:pt>
                <c:pt idx="31">
                  <c:v>0.00260195094067338</c:v>
                </c:pt>
                <c:pt idx="32">
                  <c:v>0.00110407926413757</c:v>
                </c:pt>
                <c:pt idx="33">
                  <c:v>0.00127471491099646</c:v>
                </c:pt>
                <c:pt idx="34">
                  <c:v>0.00141653964324685</c:v>
                </c:pt>
                <c:pt idx="35">
                  <c:v>0.000326784228845371</c:v>
                </c:pt>
                <c:pt idx="36">
                  <c:v>0.000310860383177576</c:v>
                </c:pt>
                <c:pt idx="37">
                  <c:v>0.0011916489999198</c:v>
                </c:pt>
                <c:pt idx="38">
                  <c:v>0.000725812240998546</c:v>
                </c:pt>
                <c:pt idx="39">
                  <c:v>0.000927324583849997</c:v>
                </c:pt>
                <c:pt idx="40">
                  <c:v>0.000518912880810836</c:v>
                </c:pt>
                <c:pt idx="41">
                  <c:v>0.000536897641465843</c:v>
                </c:pt>
                <c:pt idx="42">
                  <c:v>0.000739997265311185</c:v>
                </c:pt>
                <c:pt idx="43">
                  <c:v>0.000762635869454368</c:v>
                </c:pt>
                <c:pt idx="44">
                  <c:v>0.00058238763103953</c:v>
                </c:pt>
                <c:pt idx="45">
                  <c:v>0.000639527039137743</c:v>
                </c:pt>
                <c:pt idx="46">
                  <c:v>0.00104073250764869</c:v>
                </c:pt>
                <c:pt idx="47">
                  <c:v>0.00240838945623265</c:v>
                </c:pt>
                <c:pt idx="48">
                  <c:v>0.000612009031896289</c:v>
                </c:pt>
                <c:pt idx="49">
                  <c:v>0.00132224350419719</c:v>
                </c:pt>
                <c:pt idx="50">
                  <c:v>0.000479304018554834</c:v>
                </c:pt>
                <c:pt idx="51">
                  <c:v>0.00101054833989863</c:v>
                </c:pt>
                <c:pt idx="52">
                  <c:v>0.00186009846159846</c:v>
                </c:pt>
                <c:pt idx="53">
                  <c:v>0.000562753253683016</c:v>
                </c:pt>
                <c:pt idx="54">
                  <c:v>0.000196739879137374</c:v>
                </c:pt>
                <c:pt idx="55">
                  <c:v>0.000263765213102209</c:v>
                </c:pt>
                <c:pt idx="56">
                  <c:v>0.000115868208516887</c:v>
                </c:pt>
                <c:pt idx="57">
                  <c:v>0.000171122501689459</c:v>
                </c:pt>
                <c:pt idx="58">
                  <c:v>0.000474836405754687</c:v>
                </c:pt>
                <c:pt idx="59">
                  <c:v>9.86582478295186E-005</c:v>
                </c:pt>
                <c:pt idx="60">
                  <c:v>0.00044248397652488</c:v>
                </c:pt>
                <c:pt idx="61">
                  <c:v>0.000407106440127834</c:v>
                </c:pt>
                <c:pt idx="62">
                  <c:v>0.000289818129382856</c:v>
                </c:pt>
                <c:pt idx="63">
                  <c:v>0.000152104223383664</c:v>
                </c:pt>
                <c:pt idx="64">
                  <c:v>0.000246967479350554</c:v>
                </c:pt>
                <c:pt idx="65">
                  <c:v>0.000152104223383664</c:v>
                </c:pt>
                <c:pt idx="66">
                  <c:v>0.000110633403837475</c:v>
                </c:pt>
                <c:pt idx="67">
                  <c:v>8.40889856862053E-005</c:v>
                </c:pt>
                <c:pt idx="68">
                  <c:v>0.000763492788120107</c:v>
                </c:pt>
                <c:pt idx="69">
                  <c:v>0.000104926001148233</c:v>
                </c:pt>
                <c:pt idx="70">
                  <c:v>0.000162707452001302</c:v>
                </c:pt>
                <c:pt idx="71">
                  <c:v>0.000153174542391055</c:v>
                </c:pt>
                <c:pt idx="72">
                  <c:v>2.73525968555455E-006</c:v>
                </c:pt>
                <c:pt idx="73">
                  <c:v>2.73525968555455E-006</c:v>
                </c:pt>
                <c:pt idx="74">
                  <c:v>1.09410387422182E-005</c:v>
                </c:pt>
                <c:pt idx="75">
                  <c:v>2.73525968555455E-006</c:v>
                </c:pt>
                <c:pt idx="76">
                  <c:v>7.38520115099729E-005</c:v>
                </c:pt>
                <c:pt idx="77">
                  <c:v>1.64115581133273E-005</c:v>
                </c:pt>
                <c:pt idx="78">
                  <c:v>2.73525968555455E-005</c:v>
                </c:pt>
                <c:pt idx="79">
                  <c:v>1.64115581133273E-005</c:v>
                </c:pt>
                <c:pt idx="80">
                  <c:v>2.73525968555455E-006</c:v>
                </c:pt>
                <c:pt idx="81">
                  <c:v>3.28231162266546E-005</c:v>
                </c:pt>
              </c:numCache>
            </c:numRef>
          </c:yVal>
          <c:smooth val="0"/>
        </c:ser>
        <c:axId val="47870387"/>
        <c:axId val="74765613"/>
      </c:scatterChart>
      <c:valAx>
        <c:axId val="478703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765613"/>
        <c:crosses val="autoZero"/>
        <c:crossBetween val="midCat"/>
      </c:valAx>
      <c:valAx>
        <c:axId val="747656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8703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"S. aeneus"</c:f>
              <c:strCache>
                <c:ptCount val="1"/>
                <c:pt idx="0">
                  <c:v>S. aeneus</c:v>
                </c:pt>
              </c:strCache>
            </c:strRef>
          </c:tx>
          <c:spPr>
            <a:solidFill>
              <a:srgbClr val="fd631b"/>
            </a:solidFill>
            <a:ln w="19080">
              <a:noFill/>
            </a:ln>
          </c:spPr>
          <c:marker>
            <c:symbol val="circle"/>
            <c:size val="8"/>
            <c:spPr>
              <a:solidFill>
                <a:srgbClr val="fd631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Data_graphic2022!$C$2:$C$140</c:f>
              <c:numCache>
                <c:formatCode>General</c:formatCode>
                <c:ptCount val="1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88.8888888888889</c:v>
                </c:pt>
                <c:pt idx="9">
                  <c:v>100</c:v>
                </c:pt>
                <c:pt idx="10">
                  <c:v>88.8888888888889</c:v>
                </c:pt>
                <c:pt idx="11">
                  <c:v>100</c:v>
                </c:pt>
                <c:pt idx="12">
                  <c:v>88.8888888888889</c:v>
                </c:pt>
                <c:pt idx="13">
                  <c:v>88.8888888888889</c:v>
                </c:pt>
                <c:pt idx="14">
                  <c:v>77.7777777777778</c:v>
                </c:pt>
                <c:pt idx="15">
                  <c:v>88.8888888888889</c:v>
                </c:pt>
                <c:pt idx="16">
                  <c:v>88.8888888888889</c:v>
                </c:pt>
                <c:pt idx="17">
                  <c:v>88.8888888888889</c:v>
                </c:pt>
                <c:pt idx="18">
                  <c:v>88.8888888888889</c:v>
                </c:pt>
                <c:pt idx="19">
                  <c:v>88.8888888888889</c:v>
                </c:pt>
                <c:pt idx="20">
                  <c:v>66.6666666666667</c:v>
                </c:pt>
                <c:pt idx="21">
                  <c:v>77.7777777777778</c:v>
                </c:pt>
                <c:pt idx="22">
                  <c:v>88.8888888888889</c:v>
                </c:pt>
                <c:pt idx="23">
                  <c:v>88.8888888888889</c:v>
                </c:pt>
                <c:pt idx="24">
                  <c:v>66.6666666666667</c:v>
                </c:pt>
                <c:pt idx="25">
                  <c:v>77.7777777777778</c:v>
                </c:pt>
                <c:pt idx="26">
                  <c:v>77.7777777777778</c:v>
                </c:pt>
                <c:pt idx="27">
                  <c:v>66.6666666666667</c:v>
                </c:pt>
                <c:pt idx="28">
                  <c:v>66.6666666666667</c:v>
                </c:pt>
                <c:pt idx="29">
                  <c:v>66.6666666666667</c:v>
                </c:pt>
                <c:pt idx="30">
                  <c:v>66.6666666666667</c:v>
                </c:pt>
                <c:pt idx="31">
                  <c:v>33.3333333333333</c:v>
                </c:pt>
                <c:pt idx="32">
                  <c:v>55.5555555555556</c:v>
                </c:pt>
                <c:pt idx="33">
                  <c:v>66.6666666666667</c:v>
                </c:pt>
                <c:pt idx="34">
                  <c:v>55.5555555555556</c:v>
                </c:pt>
                <c:pt idx="35">
                  <c:v>33.3333333333333</c:v>
                </c:pt>
                <c:pt idx="36">
                  <c:v>55.5555555555556</c:v>
                </c:pt>
                <c:pt idx="37">
                  <c:v>55.5555555555556</c:v>
                </c:pt>
                <c:pt idx="38">
                  <c:v>77.7777777777778</c:v>
                </c:pt>
                <c:pt idx="39">
                  <c:v>66.6666666666667</c:v>
                </c:pt>
                <c:pt idx="40">
                  <c:v>55.5555555555556</c:v>
                </c:pt>
                <c:pt idx="41">
                  <c:v>44.4444444444444</c:v>
                </c:pt>
                <c:pt idx="42">
                  <c:v>33.3333333333333</c:v>
                </c:pt>
                <c:pt idx="43">
                  <c:v>66.6666666666667</c:v>
                </c:pt>
                <c:pt idx="44">
                  <c:v>55.5555555555556</c:v>
                </c:pt>
                <c:pt idx="45">
                  <c:v>66.6666666666667</c:v>
                </c:pt>
                <c:pt idx="46">
                  <c:v>33.3333333333333</c:v>
                </c:pt>
                <c:pt idx="47">
                  <c:v>55.5555555555556</c:v>
                </c:pt>
                <c:pt idx="48">
                  <c:v>22.2222222222222</c:v>
                </c:pt>
                <c:pt idx="49">
                  <c:v>33.3333333333333</c:v>
                </c:pt>
                <c:pt idx="50">
                  <c:v>44.4444444444444</c:v>
                </c:pt>
                <c:pt idx="51">
                  <c:v>44.4444444444444</c:v>
                </c:pt>
                <c:pt idx="52">
                  <c:v>55.5555555555556</c:v>
                </c:pt>
                <c:pt idx="53">
                  <c:v>44.4444444444444</c:v>
                </c:pt>
                <c:pt idx="54">
                  <c:v>55.5555555555556</c:v>
                </c:pt>
                <c:pt idx="55">
                  <c:v>22.2222222222222</c:v>
                </c:pt>
                <c:pt idx="56">
                  <c:v>22.2222222222222</c:v>
                </c:pt>
                <c:pt idx="57">
                  <c:v>55.5555555555556</c:v>
                </c:pt>
                <c:pt idx="58">
                  <c:v>44.4444444444444</c:v>
                </c:pt>
                <c:pt idx="59">
                  <c:v>44.4444444444444</c:v>
                </c:pt>
                <c:pt idx="60">
                  <c:v>44.4444444444444</c:v>
                </c:pt>
                <c:pt idx="61">
                  <c:v>22.2222222222222</c:v>
                </c:pt>
                <c:pt idx="62">
                  <c:v>11.1111111111111</c:v>
                </c:pt>
                <c:pt idx="63">
                  <c:v>33.3333333333333</c:v>
                </c:pt>
                <c:pt idx="64">
                  <c:v>33.3333333333333</c:v>
                </c:pt>
                <c:pt idx="65">
                  <c:v>33.3333333333333</c:v>
                </c:pt>
                <c:pt idx="66">
                  <c:v>11.1111111111111</c:v>
                </c:pt>
                <c:pt idx="67">
                  <c:v>44.4444444444444</c:v>
                </c:pt>
                <c:pt idx="68">
                  <c:v>33.3333333333333</c:v>
                </c:pt>
                <c:pt idx="69">
                  <c:v>22.2222222222222</c:v>
                </c:pt>
                <c:pt idx="70">
                  <c:v>0</c:v>
                </c:pt>
                <c:pt idx="71">
                  <c:v>33.3333333333333</c:v>
                </c:pt>
                <c:pt idx="72">
                  <c:v>11.1111111111111</c:v>
                </c:pt>
                <c:pt idx="73">
                  <c:v>22.2222222222222</c:v>
                </c:pt>
                <c:pt idx="74">
                  <c:v>22.2222222222222</c:v>
                </c:pt>
                <c:pt idx="75">
                  <c:v>0</c:v>
                </c:pt>
                <c:pt idx="76">
                  <c:v>44.4444444444444</c:v>
                </c:pt>
                <c:pt idx="77">
                  <c:v>11.1111111111111</c:v>
                </c:pt>
                <c:pt idx="78">
                  <c:v>22.2222222222222</c:v>
                </c:pt>
                <c:pt idx="79">
                  <c:v>22.2222222222222</c:v>
                </c:pt>
                <c:pt idx="80">
                  <c:v>0</c:v>
                </c:pt>
                <c:pt idx="81">
                  <c:v>22.2222222222222</c:v>
                </c:pt>
                <c:pt idx="82">
                  <c:v>11.1111111111111</c:v>
                </c:pt>
                <c:pt idx="83">
                  <c:v>11.1111111111111</c:v>
                </c:pt>
                <c:pt idx="84">
                  <c:v>22.2222222222222</c:v>
                </c:pt>
                <c:pt idx="85">
                  <c:v>0</c:v>
                </c:pt>
                <c:pt idx="86">
                  <c:v>0</c:v>
                </c:pt>
                <c:pt idx="87">
                  <c:v>11.1111111111111</c:v>
                </c:pt>
                <c:pt idx="88">
                  <c:v>11.1111111111111</c:v>
                </c:pt>
                <c:pt idx="89">
                  <c:v>11.1111111111111</c:v>
                </c:pt>
                <c:pt idx="90">
                  <c:v>22.2222222222222</c:v>
                </c:pt>
                <c:pt idx="91">
                  <c:v>22.2222222222222</c:v>
                </c:pt>
                <c:pt idx="92">
                  <c:v>11.1111111111111</c:v>
                </c:pt>
                <c:pt idx="93">
                  <c:v>22.2222222222222</c:v>
                </c:pt>
                <c:pt idx="94">
                  <c:v>22.2222222222222</c:v>
                </c:pt>
                <c:pt idx="95">
                  <c:v>11.1111111111111</c:v>
                </c:pt>
                <c:pt idx="96">
                  <c:v>22.2222222222222</c:v>
                </c:pt>
                <c:pt idx="97">
                  <c:v>11.1111111111111</c:v>
                </c:pt>
                <c:pt idx="98">
                  <c:v>22.2222222222222</c:v>
                </c:pt>
                <c:pt idx="99">
                  <c:v>11.1111111111111</c:v>
                </c:pt>
                <c:pt idx="100">
                  <c:v>11.1111111111111</c:v>
                </c:pt>
                <c:pt idx="101">
                  <c:v>11.1111111111111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11.1111111111111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11.1111111111111</c:v>
                </c:pt>
                <c:pt idx="116">
                  <c:v>0</c:v>
                </c:pt>
                <c:pt idx="117">
                  <c:v>11.1111111111111</c:v>
                </c:pt>
                <c:pt idx="118">
                  <c:v>11.1111111111111</c:v>
                </c:pt>
                <c:pt idx="119">
                  <c:v>0</c:v>
                </c:pt>
                <c:pt idx="120">
                  <c:v>11.1111111111111</c:v>
                </c:pt>
                <c:pt idx="121">
                  <c:v>0</c:v>
                </c:pt>
                <c:pt idx="122">
                  <c:v>0</c:v>
                </c:pt>
                <c:pt idx="123">
                  <c:v>11.1111111111111</c:v>
                </c:pt>
                <c:pt idx="124">
                  <c:v>11.1111111111111</c:v>
                </c:pt>
                <c:pt idx="125">
                  <c:v>11.1111111111111</c:v>
                </c:pt>
                <c:pt idx="126">
                  <c:v>11.1111111111111</c:v>
                </c:pt>
                <c:pt idx="127">
                  <c:v>0</c:v>
                </c:pt>
                <c:pt idx="128">
                  <c:v>11.1111111111111</c:v>
                </c:pt>
                <c:pt idx="129">
                  <c:v>11.1111111111111</c:v>
                </c:pt>
                <c:pt idx="130">
                  <c:v>11.1111111111111</c:v>
                </c:pt>
                <c:pt idx="131">
                  <c:v>11.1111111111111</c:v>
                </c:pt>
                <c:pt idx="132">
                  <c:v>0</c:v>
                </c:pt>
                <c:pt idx="133">
                  <c:v>11.1111111111111</c:v>
                </c:pt>
                <c:pt idx="134">
                  <c:v>11.1111111111111</c:v>
                </c:pt>
                <c:pt idx="135">
                  <c:v>11.1111111111111</c:v>
                </c:pt>
                <c:pt idx="136">
                  <c:v>0</c:v>
                </c:pt>
                <c:pt idx="137">
                  <c:v>11.1111111111111</c:v>
                </c:pt>
                <c:pt idx="138">
                  <c:v>0</c:v>
                </c:pt>
              </c:numCache>
            </c:numRef>
          </c:xVal>
          <c:yVal>
            <c:numRef>
              <c:f>Data_graphic2022!$D$2:$D$140</c:f>
              <c:numCache>
                <c:formatCode>General</c:formatCode>
                <c:ptCount val="139"/>
                <c:pt idx="0">
                  <c:v>0.15554310639688</c:v>
                </c:pt>
                <c:pt idx="1">
                  <c:v>0.101325982634979</c:v>
                </c:pt>
                <c:pt idx="2">
                  <c:v>0.0975045939359278</c:v>
                </c:pt>
                <c:pt idx="3">
                  <c:v>0.0824099147805944</c:v>
                </c:pt>
                <c:pt idx="4">
                  <c:v>0.0684769898993878</c:v>
                </c:pt>
                <c:pt idx="5">
                  <c:v>0.0231146329988967</c:v>
                </c:pt>
                <c:pt idx="6">
                  <c:v>0.0132395227122749</c:v>
                </c:pt>
                <c:pt idx="7">
                  <c:v>0.00737618278589441</c:v>
                </c:pt>
                <c:pt idx="8">
                  <c:v>0.0252925824669647</c:v>
                </c:pt>
                <c:pt idx="9">
                  <c:v>0.0227009898837157</c:v>
                </c:pt>
                <c:pt idx="10">
                  <c:v>0.0155799272400003</c:v>
                </c:pt>
                <c:pt idx="11">
                  <c:v>0.0120084553984002</c:v>
                </c:pt>
                <c:pt idx="12">
                  <c:v>0.00811884909561026</c:v>
                </c:pt>
                <c:pt idx="13">
                  <c:v>0.0051138008731561</c:v>
                </c:pt>
                <c:pt idx="14">
                  <c:v>0.0170851386891549</c:v>
                </c:pt>
                <c:pt idx="15">
                  <c:v>0.0129297187115063</c:v>
                </c:pt>
                <c:pt idx="16">
                  <c:v>0.0104793477787799</c:v>
                </c:pt>
                <c:pt idx="17">
                  <c:v>0.00770499015520343</c:v>
                </c:pt>
                <c:pt idx="18">
                  <c:v>0.00261582409573897</c:v>
                </c:pt>
                <c:pt idx="19">
                  <c:v>0.110217180899659</c:v>
                </c:pt>
                <c:pt idx="20">
                  <c:v>0.0070294551678058</c:v>
                </c:pt>
                <c:pt idx="21">
                  <c:v>0.00396019953423117</c:v>
                </c:pt>
                <c:pt idx="22">
                  <c:v>0.00595848814063888</c:v>
                </c:pt>
                <c:pt idx="23">
                  <c:v>0.00293346196173522</c:v>
                </c:pt>
                <c:pt idx="24">
                  <c:v>0.00350055182490274</c:v>
                </c:pt>
                <c:pt idx="25">
                  <c:v>0.00250181365835689</c:v>
                </c:pt>
                <c:pt idx="26">
                  <c:v>0.00279284157757837</c:v>
                </c:pt>
                <c:pt idx="27">
                  <c:v>0.00276886030707798</c:v>
                </c:pt>
                <c:pt idx="28">
                  <c:v>0.00294720120070156</c:v>
                </c:pt>
                <c:pt idx="29">
                  <c:v>0.00180941388007779</c:v>
                </c:pt>
                <c:pt idx="30">
                  <c:v>0.00479329501753634</c:v>
                </c:pt>
                <c:pt idx="31">
                  <c:v>0.00224149478418729</c:v>
                </c:pt>
                <c:pt idx="32">
                  <c:v>0.00346515584411162</c:v>
                </c:pt>
                <c:pt idx="33">
                  <c:v>0.00186108956298999</c:v>
                </c:pt>
                <c:pt idx="34">
                  <c:v>0.00101551862988594</c:v>
                </c:pt>
                <c:pt idx="35">
                  <c:v>0.00121210847585449</c:v>
                </c:pt>
                <c:pt idx="36">
                  <c:v>0.00403745353864089</c:v>
                </c:pt>
                <c:pt idx="37">
                  <c:v>0.00227381868823161</c:v>
                </c:pt>
                <c:pt idx="38">
                  <c:v>0.00227453882569489</c:v>
                </c:pt>
                <c:pt idx="39">
                  <c:v>0.00285300983451665</c:v>
                </c:pt>
                <c:pt idx="40">
                  <c:v>0.00426850006755626</c:v>
                </c:pt>
                <c:pt idx="41">
                  <c:v>0.000779806503801394</c:v>
                </c:pt>
                <c:pt idx="42">
                  <c:v>0.00106747094964728</c:v>
                </c:pt>
                <c:pt idx="43">
                  <c:v>0.0015588253803185</c:v>
                </c:pt>
                <c:pt idx="44">
                  <c:v>0.00119366479142626</c:v>
                </c:pt>
                <c:pt idx="45">
                  <c:v>0.0449406654245325</c:v>
                </c:pt>
                <c:pt idx="46">
                  <c:v>0.0164053549404378</c:v>
                </c:pt>
                <c:pt idx="47">
                  <c:v>0.0145798070455802</c:v>
                </c:pt>
                <c:pt idx="48">
                  <c:v>0.00273945235190956</c:v>
                </c:pt>
                <c:pt idx="49">
                  <c:v>0.00101718814117783</c:v>
                </c:pt>
                <c:pt idx="50">
                  <c:v>0.00125275263084816</c:v>
                </c:pt>
                <c:pt idx="51">
                  <c:v>0.00125915113835724</c:v>
                </c:pt>
                <c:pt idx="52">
                  <c:v>0.00288087131596298</c:v>
                </c:pt>
                <c:pt idx="53">
                  <c:v>0.00124683317516617</c:v>
                </c:pt>
                <c:pt idx="54">
                  <c:v>0.00216741685190977</c:v>
                </c:pt>
                <c:pt idx="55">
                  <c:v>0.000467785020324504</c:v>
                </c:pt>
                <c:pt idx="56">
                  <c:v>0.000306179823955477</c:v>
                </c:pt>
                <c:pt idx="57">
                  <c:v>0.00177666664040233</c:v>
                </c:pt>
                <c:pt idx="58">
                  <c:v>0.000783944137317878</c:v>
                </c:pt>
                <c:pt idx="59">
                  <c:v>0.00115541402306123</c:v>
                </c:pt>
                <c:pt idx="60">
                  <c:v>0.000957896242188505</c:v>
                </c:pt>
                <c:pt idx="61">
                  <c:v>0.000480289517595315</c:v>
                </c:pt>
                <c:pt idx="62">
                  <c:v>0.00018840374923461</c:v>
                </c:pt>
                <c:pt idx="63">
                  <c:v>0.00136013313023415</c:v>
                </c:pt>
                <c:pt idx="64">
                  <c:v>0.00112033446155043</c:v>
                </c:pt>
                <c:pt idx="65">
                  <c:v>0.000937640666678656</c:v>
                </c:pt>
                <c:pt idx="66">
                  <c:v>0.000208385429690756</c:v>
                </c:pt>
                <c:pt idx="67">
                  <c:v>0.000397498366628448</c:v>
                </c:pt>
                <c:pt idx="68">
                  <c:v>0.000502327634777068</c:v>
                </c:pt>
                <c:pt idx="69">
                  <c:v>0.000319600593403545</c:v>
                </c:pt>
                <c:pt idx="70">
                  <c:v>0</c:v>
                </c:pt>
                <c:pt idx="71">
                  <c:v>0.000441371903719267</c:v>
                </c:pt>
                <c:pt idx="72">
                  <c:v>0.000791864632824873</c:v>
                </c:pt>
                <c:pt idx="73">
                  <c:v>0.000941315994641522</c:v>
                </c:pt>
                <c:pt idx="74">
                  <c:v>0.00046563458259632</c:v>
                </c:pt>
                <c:pt idx="75">
                  <c:v>0</c:v>
                </c:pt>
                <c:pt idx="76">
                  <c:v>0.00094541604912784</c:v>
                </c:pt>
                <c:pt idx="77">
                  <c:v>4.59675009768094E-005</c:v>
                </c:pt>
                <c:pt idx="78">
                  <c:v>0.000539236466099793</c:v>
                </c:pt>
                <c:pt idx="79">
                  <c:v>0.000353374999404089</c:v>
                </c:pt>
                <c:pt idx="80">
                  <c:v>0</c:v>
                </c:pt>
                <c:pt idx="81">
                  <c:v>0.000509512972649811</c:v>
                </c:pt>
                <c:pt idx="82">
                  <c:v>0.000157003124362175</c:v>
                </c:pt>
                <c:pt idx="83">
                  <c:v>7.42721330956625E-005</c:v>
                </c:pt>
                <c:pt idx="84">
                  <c:v>0.00586048024198201</c:v>
                </c:pt>
                <c:pt idx="85">
                  <c:v>0</c:v>
                </c:pt>
                <c:pt idx="86">
                  <c:v>0</c:v>
                </c:pt>
                <c:pt idx="87">
                  <c:v>0.00025120499897948</c:v>
                </c:pt>
                <c:pt idx="88">
                  <c:v>0.000184979652238254</c:v>
                </c:pt>
                <c:pt idx="89">
                  <c:v>0.000291739601567058</c:v>
                </c:pt>
                <c:pt idx="90">
                  <c:v>0.000246242256542744</c:v>
                </c:pt>
                <c:pt idx="91">
                  <c:v>0.000266159699433925</c:v>
                </c:pt>
                <c:pt idx="92">
                  <c:v>2.40396172892927E-005</c:v>
                </c:pt>
                <c:pt idx="93">
                  <c:v>0.0091897028171538</c:v>
                </c:pt>
                <c:pt idx="94">
                  <c:v>0.00125731672133936</c:v>
                </c:pt>
                <c:pt idx="95">
                  <c:v>0.000382063839394255</c:v>
                </c:pt>
                <c:pt idx="96">
                  <c:v>0.000412091252398313</c:v>
                </c:pt>
                <c:pt idx="97">
                  <c:v>0.000109902187053522</c:v>
                </c:pt>
                <c:pt idx="98">
                  <c:v>0.000311722399708325</c:v>
                </c:pt>
                <c:pt idx="99">
                  <c:v>5.3628751139611E-005</c:v>
                </c:pt>
                <c:pt idx="100">
                  <c:v>7.85015621810874E-005</c:v>
                </c:pt>
                <c:pt idx="101">
                  <c:v>0.00214735498099301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0.00120863549220639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0.000411065893862786</c:v>
                </c:pt>
                <c:pt idx="116">
                  <c:v>0</c:v>
                </c:pt>
                <c:pt idx="117">
                  <c:v>0.000375093773443361</c:v>
                </c:pt>
                <c:pt idx="118">
                  <c:v>0.000364896916621054</c:v>
                </c:pt>
                <c:pt idx="119">
                  <c:v>0</c:v>
                </c:pt>
                <c:pt idx="120">
                  <c:v>0.000319201416093555</c:v>
                </c:pt>
                <c:pt idx="121">
                  <c:v>0</c:v>
                </c:pt>
                <c:pt idx="122">
                  <c:v>0</c:v>
                </c:pt>
                <c:pt idx="123">
                  <c:v>0.000229837504884047</c:v>
                </c:pt>
                <c:pt idx="124">
                  <c:v>0.000192316938314342</c:v>
                </c:pt>
                <c:pt idx="125">
                  <c:v>0.000174109863323757</c:v>
                </c:pt>
                <c:pt idx="126">
                  <c:v>0.000157003124362175</c:v>
                </c:pt>
                <c:pt idx="127">
                  <c:v>0</c:v>
                </c:pt>
                <c:pt idx="128">
                  <c:v>0.000145091552769798</c:v>
                </c:pt>
                <c:pt idx="129">
                  <c:v>0.000141302811925957</c:v>
                </c:pt>
                <c:pt idx="130">
                  <c:v>0.000141302811925957</c:v>
                </c:pt>
                <c:pt idx="131">
                  <c:v>0.000141302811925957</c:v>
                </c:pt>
                <c:pt idx="132">
                  <c:v>0</c:v>
                </c:pt>
                <c:pt idx="133">
                  <c:v>9.42018746173049E-005</c:v>
                </c:pt>
                <c:pt idx="134">
                  <c:v>8.70549316618787E-005</c:v>
                </c:pt>
                <c:pt idx="135">
                  <c:v>6.16598840794179E-005</c:v>
                </c:pt>
                <c:pt idx="136">
                  <c:v>0</c:v>
                </c:pt>
                <c:pt idx="137">
                  <c:v>3.60594259339391E-005</c:v>
                </c:pt>
                <c:pt idx="13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"S. bicanthalis"</c:f>
              <c:strCache>
                <c:ptCount val="1"/>
                <c:pt idx="0">
                  <c:v>S. bicanthalis</c:v>
                </c:pt>
              </c:strCache>
            </c:strRef>
          </c:tx>
          <c:spPr>
            <a:solidFill>
              <a:srgbClr val="00b050"/>
            </a:solidFill>
            <a:ln w="25560">
              <a:noFill/>
            </a:ln>
          </c:spPr>
          <c:marker>
            <c:symbol val="circle"/>
            <c:size val="8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Data_graphic2022!$E$2:$E$140</c:f>
              <c:numCache>
                <c:formatCode>General</c:formatCode>
                <c:ptCount val="1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88.8888888888889</c:v>
                </c:pt>
                <c:pt idx="10">
                  <c:v>100</c:v>
                </c:pt>
                <c:pt idx="11">
                  <c:v>88.8888888888889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88.8888888888889</c:v>
                </c:pt>
                <c:pt idx="16">
                  <c:v>88.8888888888889</c:v>
                </c:pt>
                <c:pt idx="17">
                  <c:v>88.8888888888889</c:v>
                </c:pt>
                <c:pt idx="18">
                  <c:v>88.8888888888889</c:v>
                </c:pt>
                <c:pt idx="19">
                  <c:v>77.7777777777778</c:v>
                </c:pt>
                <c:pt idx="20">
                  <c:v>100</c:v>
                </c:pt>
                <c:pt idx="21">
                  <c:v>88.8888888888889</c:v>
                </c:pt>
                <c:pt idx="22">
                  <c:v>77.7777777777778</c:v>
                </c:pt>
                <c:pt idx="23">
                  <c:v>77.7777777777778</c:v>
                </c:pt>
                <c:pt idx="24">
                  <c:v>88.8888888888889</c:v>
                </c:pt>
                <c:pt idx="25">
                  <c:v>77.7777777777778</c:v>
                </c:pt>
                <c:pt idx="26">
                  <c:v>77.7777777777778</c:v>
                </c:pt>
                <c:pt idx="27">
                  <c:v>77.7777777777778</c:v>
                </c:pt>
                <c:pt idx="28">
                  <c:v>77.7777777777778</c:v>
                </c:pt>
                <c:pt idx="29">
                  <c:v>77.7777777777778</c:v>
                </c:pt>
                <c:pt idx="30">
                  <c:v>66.6666666666667</c:v>
                </c:pt>
                <c:pt idx="31">
                  <c:v>100</c:v>
                </c:pt>
                <c:pt idx="32">
                  <c:v>77.7777777777778</c:v>
                </c:pt>
                <c:pt idx="33">
                  <c:v>66.6666666666667</c:v>
                </c:pt>
                <c:pt idx="34">
                  <c:v>77.7777777777778</c:v>
                </c:pt>
                <c:pt idx="35">
                  <c:v>88.8888888888889</c:v>
                </c:pt>
                <c:pt idx="36">
                  <c:v>66.6666666666667</c:v>
                </c:pt>
                <c:pt idx="37">
                  <c:v>66.6666666666667</c:v>
                </c:pt>
                <c:pt idx="38">
                  <c:v>44.4444444444444</c:v>
                </c:pt>
                <c:pt idx="39">
                  <c:v>55.5555555555556</c:v>
                </c:pt>
                <c:pt idx="40">
                  <c:v>55.5555555555556</c:v>
                </c:pt>
                <c:pt idx="41">
                  <c:v>66.6666666666667</c:v>
                </c:pt>
                <c:pt idx="42">
                  <c:v>77.7777777777778</c:v>
                </c:pt>
                <c:pt idx="43">
                  <c:v>44.4444444444444</c:v>
                </c:pt>
                <c:pt idx="44">
                  <c:v>55.5555555555556</c:v>
                </c:pt>
                <c:pt idx="45">
                  <c:v>33.3333333333333</c:v>
                </c:pt>
                <c:pt idx="46">
                  <c:v>66.6666666666667</c:v>
                </c:pt>
                <c:pt idx="47">
                  <c:v>44.4444444444444</c:v>
                </c:pt>
                <c:pt idx="48">
                  <c:v>77.7777777777778</c:v>
                </c:pt>
                <c:pt idx="49">
                  <c:v>66.6666666666667</c:v>
                </c:pt>
                <c:pt idx="50">
                  <c:v>55.5555555555556</c:v>
                </c:pt>
                <c:pt idx="51">
                  <c:v>55.5555555555556</c:v>
                </c:pt>
                <c:pt idx="52">
                  <c:v>33.3333333333333</c:v>
                </c:pt>
                <c:pt idx="53">
                  <c:v>44.4444444444444</c:v>
                </c:pt>
                <c:pt idx="54">
                  <c:v>33.3333333333333</c:v>
                </c:pt>
                <c:pt idx="55">
                  <c:v>66.6666666666667</c:v>
                </c:pt>
                <c:pt idx="56">
                  <c:v>66.6666666666667</c:v>
                </c:pt>
                <c:pt idx="57">
                  <c:v>22.2222222222222</c:v>
                </c:pt>
                <c:pt idx="58">
                  <c:v>33.3333333333333</c:v>
                </c:pt>
                <c:pt idx="59">
                  <c:v>33.3333333333333</c:v>
                </c:pt>
                <c:pt idx="60">
                  <c:v>33.3333333333333</c:v>
                </c:pt>
                <c:pt idx="61">
                  <c:v>44.4444444444444</c:v>
                </c:pt>
                <c:pt idx="62">
                  <c:v>55.5555555555556</c:v>
                </c:pt>
                <c:pt idx="63">
                  <c:v>33.3333333333333</c:v>
                </c:pt>
                <c:pt idx="64">
                  <c:v>33.3333333333333</c:v>
                </c:pt>
                <c:pt idx="65">
                  <c:v>33.3333333333333</c:v>
                </c:pt>
                <c:pt idx="66">
                  <c:v>55.5555555555556</c:v>
                </c:pt>
                <c:pt idx="67">
                  <c:v>22.2222222222222</c:v>
                </c:pt>
                <c:pt idx="68">
                  <c:v>33.3333333333333</c:v>
                </c:pt>
                <c:pt idx="69">
                  <c:v>44.4444444444444</c:v>
                </c:pt>
                <c:pt idx="70">
                  <c:v>55.5555555555556</c:v>
                </c:pt>
                <c:pt idx="71">
                  <c:v>22.2222222222222</c:v>
                </c:pt>
                <c:pt idx="72">
                  <c:v>44.4444444444444</c:v>
                </c:pt>
                <c:pt idx="73">
                  <c:v>33.3333333333333</c:v>
                </c:pt>
                <c:pt idx="74">
                  <c:v>33.3333333333333</c:v>
                </c:pt>
                <c:pt idx="75">
                  <c:v>55.5555555555556</c:v>
                </c:pt>
                <c:pt idx="76">
                  <c:v>11.1111111111111</c:v>
                </c:pt>
                <c:pt idx="77">
                  <c:v>33.3333333333333</c:v>
                </c:pt>
                <c:pt idx="78">
                  <c:v>22.2222222222222</c:v>
                </c:pt>
                <c:pt idx="79">
                  <c:v>22.2222222222222</c:v>
                </c:pt>
                <c:pt idx="80">
                  <c:v>44.4444444444444</c:v>
                </c:pt>
                <c:pt idx="81">
                  <c:v>22.2222222222222</c:v>
                </c:pt>
                <c:pt idx="82">
                  <c:v>33.3333333333333</c:v>
                </c:pt>
                <c:pt idx="83">
                  <c:v>33.3333333333333</c:v>
                </c:pt>
                <c:pt idx="84">
                  <c:v>11.1111111111111</c:v>
                </c:pt>
                <c:pt idx="85">
                  <c:v>33.3333333333333</c:v>
                </c:pt>
                <c:pt idx="86">
                  <c:v>33.3333333333333</c:v>
                </c:pt>
                <c:pt idx="87">
                  <c:v>22.2222222222222</c:v>
                </c:pt>
                <c:pt idx="88">
                  <c:v>22.2222222222222</c:v>
                </c:pt>
                <c:pt idx="89">
                  <c:v>22.2222222222222</c:v>
                </c:pt>
                <c:pt idx="90">
                  <c:v>11.1111111111111</c:v>
                </c:pt>
                <c:pt idx="91">
                  <c:v>11.1111111111111</c:v>
                </c:pt>
                <c:pt idx="92">
                  <c:v>22.2222222222222</c:v>
                </c:pt>
                <c:pt idx="93">
                  <c:v>0</c:v>
                </c:pt>
                <c:pt idx="94">
                  <c:v>0</c:v>
                </c:pt>
                <c:pt idx="95">
                  <c:v>11.1111111111111</c:v>
                </c:pt>
                <c:pt idx="96">
                  <c:v>0</c:v>
                </c:pt>
                <c:pt idx="97">
                  <c:v>11.1111111111111</c:v>
                </c:pt>
                <c:pt idx="98">
                  <c:v>0</c:v>
                </c:pt>
                <c:pt idx="99">
                  <c:v>11.1111111111111</c:v>
                </c:pt>
                <c:pt idx="100">
                  <c:v>11.1111111111111</c:v>
                </c:pt>
                <c:pt idx="101">
                  <c:v>0</c:v>
                </c:pt>
                <c:pt idx="102">
                  <c:v>11.1111111111111</c:v>
                </c:pt>
                <c:pt idx="103">
                  <c:v>11.1111111111111</c:v>
                </c:pt>
                <c:pt idx="104">
                  <c:v>11.1111111111111</c:v>
                </c:pt>
                <c:pt idx="105">
                  <c:v>0</c:v>
                </c:pt>
                <c:pt idx="106">
                  <c:v>11.1111111111111</c:v>
                </c:pt>
                <c:pt idx="107">
                  <c:v>11.1111111111111</c:v>
                </c:pt>
                <c:pt idx="108">
                  <c:v>11.1111111111111</c:v>
                </c:pt>
                <c:pt idx="109">
                  <c:v>11.1111111111111</c:v>
                </c:pt>
                <c:pt idx="110">
                  <c:v>11.1111111111111</c:v>
                </c:pt>
                <c:pt idx="111">
                  <c:v>11.1111111111111</c:v>
                </c:pt>
                <c:pt idx="112">
                  <c:v>11.1111111111111</c:v>
                </c:pt>
                <c:pt idx="113">
                  <c:v>11.1111111111111</c:v>
                </c:pt>
                <c:pt idx="114">
                  <c:v>11.1111111111111</c:v>
                </c:pt>
                <c:pt idx="115">
                  <c:v>0</c:v>
                </c:pt>
                <c:pt idx="116">
                  <c:v>11.1111111111111</c:v>
                </c:pt>
                <c:pt idx="117">
                  <c:v>0</c:v>
                </c:pt>
                <c:pt idx="118">
                  <c:v>0</c:v>
                </c:pt>
                <c:pt idx="119">
                  <c:v>11.1111111111111</c:v>
                </c:pt>
                <c:pt idx="120">
                  <c:v>0</c:v>
                </c:pt>
                <c:pt idx="121">
                  <c:v>11.1111111111111</c:v>
                </c:pt>
                <c:pt idx="122">
                  <c:v>11.1111111111111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11.1111111111111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11.1111111111111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11.1111111111111</c:v>
                </c:pt>
                <c:pt idx="137">
                  <c:v>0</c:v>
                </c:pt>
                <c:pt idx="138">
                  <c:v>11.1111111111111</c:v>
                </c:pt>
              </c:numCache>
            </c:numRef>
          </c:xVal>
          <c:yVal>
            <c:numRef>
              <c:f>Data_graphic2022!$F$2:$F$140</c:f>
              <c:numCache>
                <c:formatCode>General</c:formatCode>
                <c:ptCount val="139"/>
                <c:pt idx="0">
                  <c:v>0.142978290505088</c:v>
                </c:pt>
                <c:pt idx="1">
                  <c:v>0.164127694142343</c:v>
                </c:pt>
                <c:pt idx="2">
                  <c:v>0.089668810675315</c:v>
                </c:pt>
                <c:pt idx="3">
                  <c:v>0.0576961266184305</c:v>
                </c:pt>
                <c:pt idx="4">
                  <c:v>0.0379120791204486</c:v>
                </c:pt>
                <c:pt idx="5">
                  <c:v>0.0296477903399646</c:v>
                </c:pt>
                <c:pt idx="6">
                  <c:v>0.021406960221625</c:v>
                </c:pt>
                <c:pt idx="7">
                  <c:v>0.00594979292344262</c:v>
                </c:pt>
                <c:pt idx="8">
                  <c:v>0.0306972598862022</c:v>
                </c:pt>
                <c:pt idx="9">
                  <c:v>0.0249428575982158</c:v>
                </c:pt>
                <c:pt idx="10">
                  <c:v>0.0259144038260123</c:v>
                </c:pt>
                <c:pt idx="11">
                  <c:v>0.0164872611822141</c:v>
                </c:pt>
                <c:pt idx="12">
                  <c:v>0.00830594755972967</c:v>
                </c:pt>
                <c:pt idx="13">
                  <c:v>0.00690993965659591</c:v>
                </c:pt>
                <c:pt idx="14">
                  <c:v>0.024044290857281</c:v>
                </c:pt>
                <c:pt idx="15">
                  <c:v>0.015778207649922</c:v>
                </c:pt>
                <c:pt idx="16">
                  <c:v>0.014547213039602</c:v>
                </c:pt>
                <c:pt idx="17">
                  <c:v>0.0106084851534609</c:v>
                </c:pt>
                <c:pt idx="18">
                  <c:v>0.00443509936977601</c:v>
                </c:pt>
                <c:pt idx="19">
                  <c:v>0.0106598756755873</c:v>
                </c:pt>
                <c:pt idx="20">
                  <c:v>0.0149481903844744</c:v>
                </c:pt>
                <c:pt idx="21">
                  <c:v>0.0129667946942642</c:v>
                </c:pt>
                <c:pt idx="22">
                  <c:v>0.0060990568342168</c:v>
                </c:pt>
                <c:pt idx="23">
                  <c:v>0.00226057364797564</c:v>
                </c:pt>
                <c:pt idx="24">
                  <c:v>0.0122466181035052</c:v>
                </c:pt>
                <c:pt idx="25">
                  <c:v>0.00521882672204075</c:v>
                </c:pt>
                <c:pt idx="26">
                  <c:v>0.00269500565605964</c:v>
                </c:pt>
                <c:pt idx="27">
                  <c:v>0.00530926882899517</c:v>
                </c:pt>
                <c:pt idx="28">
                  <c:v>0.00309937444285287</c:v>
                </c:pt>
                <c:pt idx="29">
                  <c:v>0.0031026992048483</c:v>
                </c:pt>
                <c:pt idx="30">
                  <c:v>0.00978761697795111</c:v>
                </c:pt>
                <c:pt idx="31">
                  <c:v>0.0116008221688743</c:v>
                </c:pt>
                <c:pt idx="32">
                  <c:v>0.00556448785231766</c:v>
                </c:pt>
                <c:pt idx="33">
                  <c:v>0.00237534580133714</c:v>
                </c:pt>
                <c:pt idx="34">
                  <c:v>0.00222636324801464</c:v>
                </c:pt>
                <c:pt idx="35">
                  <c:v>0.00779514710684164</c:v>
                </c:pt>
                <c:pt idx="36">
                  <c:v>0.00478483896656379</c:v>
                </c:pt>
                <c:pt idx="37">
                  <c:v>0.0022316998917705</c:v>
                </c:pt>
                <c:pt idx="38">
                  <c:v>0.00220834569413382</c:v>
                </c:pt>
                <c:pt idx="39">
                  <c:v>0.00162529370489846</c:v>
                </c:pt>
                <c:pt idx="40">
                  <c:v>0.00159919755515249</c:v>
                </c:pt>
                <c:pt idx="41">
                  <c:v>0.00443520671144359</c:v>
                </c:pt>
                <c:pt idx="42">
                  <c:v>0.00287811715359532</c:v>
                </c:pt>
                <c:pt idx="43">
                  <c:v>0.00104037511806688</c:v>
                </c:pt>
                <c:pt idx="44">
                  <c:v>0.00121312260964455</c:v>
                </c:pt>
                <c:pt idx="45">
                  <c:v>0.00205946351523746</c:v>
                </c:pt>
                <c:pt idx="46">
                  <c:v>0.0127570703090223</c:v>
                </c:pt>
                <c:pt idx="47">
                  <c:v>0.00184602884474252</c:v>
                </c:pt>
                <c:pt idx="48">
                  <c:v>0.00449954936622253</c:v>
                </c:pt>
                <c:pt idx="49">
                  <c:v>0.00256778197482262</c:v>
                </c:pt>
                <c:pt idx="50">
                  <c:v>0.0023120863208569</c:v>
                </c:pt>
                <c:pt idx="51">
                  <c:v>0.00110420732791725</c:v>
                </c:pt>
                <c:pt idx="52">
                  <c:v>0.000283284070295637</c:v>
                </c:pt>
                <c:pt idx="53">
                  <c:v>0.00163479449977078</c:v>
                </c:pt>
                <c:pt idx="54">
                  <c:v>0.000702527799790173</c:v>
                </c:pt>
                <c:pt idx="55">
                  <c:v>0.00166521031698631</c:v>
                </c:pt>
                <c:pt idx="56">
                  <c:v>0.00120617166928644</c:v>
                </c:pt>
                <c:pt idx="57">
                  <c:v>0.000599300292016391</c:v>
                </c:pt>
                <c:pt idx="58">
                  <c:v>0.000908117175150353</c:v>
                </c:pt>
                <c:pt idx="59">
                  <c:v>0.000506024123823791</c:v>
                </c:pt>
                <c:pt idx="60">
                  <c:v>0.000692427213026767</c:v>
                </c:pt>
                <c:pt idx="61">
                  <c:v>0.0039730707176216</c:v>
                </c:pt>
                <c:pt idx="62">
                  <c:v>0.00259188556936296</c:v>
                </c:pt>
                <c:pt idx="63">
                  <c:v>0.00108365156326976</c:v>
                </c:pt>
                <c:pt idx="64">
                  <c:v>0.00102645197665495</c:v>
                </c:pt>
                <c:pt idx="65">
                  <c:v>0.00111718803238286</c:v>
                </c:pt>
                <c:pt idx="66">
                  <c:v>0.00107150477560354</c:v>
                </c:pt>
                <c:pt idx="67">
                  <c:v>0.000512008786769557</c:v>
                </c:pt>
                <c:pt idx="68">
                  <c:v>0.000361604538302653</c:v>
                </c:pt>
                <c:pt idx="69">
                  <c:v>0.00044783451492503</c:v>
                </c:pt>
                <c:pt idx="70">
                  <c:v>0.0241979996807132</c:v>
                </c:pt>
                <c:pt idx="71">
                  <c:v>0.017319264379366</c:v>
                </c:pt>
                <c:pt idx="72">
                  <c:v>0.0018769572250913</c:v>
                </c:pt>
                <c:pt idx="73">
                  <c:v>0.00122128910201542</c:v>
                </c:pt>
                <c:pt idx="74">
                  <c:v>0.00104019300811795</c:v>
                </c:pt>
                <c:pt idx="75">
                  <c:v>0.00127194387916744</c:v>
                </c:pt>
                <c:pt idx="76">
                  <c:v>0.000116042935886278</c:v>
                </c:pt>
                <c:pt idx="77">
                  <c:v>0.00947055257487744</c:v>
                </c:pt>
                <c:pt idx="78">
                  <c:v>0.000877619268289105</c:v>
                </c:pt>
                <c:pt idx="79">
                  <c:v>0.000904837809307476</c:v>
                </c:pt>
                <c:pt idx="80">
                  <c:v>0.0010578846395729</c:v>
                </c:pt>
                <c:pt idx="81">
                  <c:v>0.000258462876245684</c:v>
                </c:pt>
                <c:pt idx="82">
                  <c:v>0.000568071819185308</c:v>
                </c:pt>
                <c:pt idx="83">
                  <c:v>0.000160573091084487</c:v>
                </c:pt>
                <c:pt idx="84">
                  <c:v>0.000291357099748184</c:v>
                </c:pt>
                <c:pt idx="85">
                  <c:v>0.00182289553773035</c:v>
                </c:pt>
                <c:pt idx="86">
                  <c:v>0.00137512146983746</c:v>
                </c:pt>
                <c:pt idx="87">
                  <c:v>0.000882802410617337</c:v>
                </c:pt>
                <c:pt idx="88">
                  <c:v>0.00049324401436553</c:v>
                </c:pt>
                <c:pt idx="89">
                  <c:v>0.000268131370880654</c:v>
                </c:pt>
                <c:pt idx="90">
                  <c:v>0.000129802699896158</c:v>
                </c:pt>
                <c:pt idx="91">
                  <c:v>8.12300551203945E-005</c:v>
                </c:pt>
                <c:pt idx="92">
                  <c:v>0.000151957688358939</c:v>
                </c:pt>
                <c:pt idx="93">
                  <c:v>0</c:v>
                </c:pt>
                <c:pt idx="94">
                  <c:v>0</c:v>
                </c:pt>
                <c:pt idx="95">
                  <c:v>0.000108084738434933</c:v>
                </c:pt>
                <c:pt idx="96">
                  <c:v>0</c:v>
                </c:pt>
                <c:pt idx="97">
                  <c:v>0.000256410256410256</c:v>
                </c:pt>
                <c:pt idx="98">
                  <c:v>0</c:v>
                </c:pt>
                <c:pt idx="99">
                  <c:v>0.000203177699215734</c:v>
                </c:pt>
                <c:pt idx="100">
                  <c:v>0.000148996979424872</c:v>
                </c:pt>
                <c:pt idx="101">
                  <c:v>0</c:v>
                </c:pt>
                <c:pt idx="102">
                  <c:v>0.00209643605870021</c:v>
                </c:pt>
                <c:pt idx="103">
                  <c:v>0.0017688679245283</c:v>
                </c:pt>
                <c:pt idx="104">
                  <c:v>0.00163784067085954</c:v>
                </c:pt>
                <c:pt idx="105">
                  <c:v>0</c:v>
                </c:pt>
                <c:pt idx="106">
                  <c:v>0.000982704402515723</c:v>
                </c:pt>
                <c:pt idx="107">
                  <c:v>0.000917190775681342</c:v>
                </c:pt>
                <c:pt idx="108">
                  <c:v>0.00085167714884696</c:v>
                </c:pt>
                <c:pt idx="109">
                  <c:v>0.00085167714884696</c:v>
                </c:pt>
                <c:pt idx="110">
                  <c:v>0.000769230769230769</c:v>
                </c:pt>
                <c:pt idx="111">
                  <c:v>0.000720649895178197</c:v>
                </c:pt>
                <c:pt idx="112">
                  <c:v>0.000655136268343816</c:v>
                </c:pt>
                <c:pt idx="113">
                  <c:v>0.000589622641509434</c:v>
                </c:pt>
                <c:pt idx="114">
                  <c:v>0.000458595387840671</c:v>
                </c:pt>
                <c:pt idx="115">
                  <c:v>0</c:v>
                </c:pt>
                <c:pt idx="116">
                  <c:v>0.000393081761006289</c:v>
                </c:pt>
                <c:pt idx="117">
                  <c:v>0</c:v>
                </c:pt>
                <c:pt idx="118">
                  <c:v>0</c:v>
                </c:pt>
                <c:pt idx="119">
                  <c:v>0.000327568134171908</c:v>
                </c:pt>
                <c:pt idx="120">
                  <c:v>0</c:v>
                </c:pt>
                <c:pt idx="121">
                  <c:v>0.000262054507337526</c:v>
                </c:pt>
                <c:pt idx="122">
                  <c:v>0.000256410256410256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0.000145678549874092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0.000131027253668763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4.64171743545112E-005</c:v>
                </c:pt>
                <c:pt idx="137">
                  <c:v>0</c:v>
                </c:pt>
                <c:pt idx="138">
                  <c:v>2.32085871772556E-005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"Sceloporus spp."</c:f>
              <c:strCache>
                <c:ptCount val="1"/>
                <c:pt idx="0">
                  <c:v>Sceloporus spp.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circle"/>
            <c:size val="6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Data_graphic2022!$G$2:$G$140</c:f>
              <c:numCache>
                <c:formatCode>General</c:formatCode>
                <c:ptCount val="1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94.4444444444444</c:v>
                </c:pt>
                <c:pt idx="9">
                  <c:v>94.4444444444444</c:v>
                </c:pt>
                <c:pt idx="10">
                  <c:v>94.4444444444444</c:v>
                </c:pt>
                <c:pt idx="11">
                  <c:v>94.4444444444444</c:v>
                </c:pt>
                <c:pt idx="12">
                  <c:v>94.4444444444444</c:v>
                </c:pt>
                <c:pt idx="13">
                  <c:v>94.4444444444444</c:v>
                </c:pt>
                <c:pt idx="14">
                  <c:v>88.8888888888889</c:v>
                </c:pt>
                <c:pt idx="15">
                  <c:v>88.8888888888889</c:v>
                </c:pt>
                <c:pt idx="16">
                  <c:v>88.8888888888889</c:v>
                </c:pt>
                <c:pt idx="17">
                  <c:v>88.8888888888889</c:v>
                </c:pt>
                <c:pt idx="18">
                  <c:v>88.8888888888889</c:v>
                </c:pt>
                <c:pt idx="19">
                  <c:v>83.3333333333333</c:v>
                </c:pt>
                <c:pt idx="20">
                  <c:v>83.3333333333333</c:v>
                </c:pt>
                <c:pt idx="21">
                  <c:v>83.3333333333333</c:v>
                </c:pt>
                <c:pt idx="22">
                  <c:v>83.3333333333333</c:v>
                </c:pt>
                <c:pt idx="23">
                  <c:v>83.3333333333333</c:v>
                </c:pt>
                <c:pt idx="24">
                  <c:v>77.7777777777778</c:v>
                </c:pt>
                <c:pt idx="25">
                  <c:v>77.7777777777778</c:v>
                </c:pt>
                <c:pt idx="26">
                  <c:v>77.7777777777778</c:v>
                </c:pt>
                <c:pt idx="27">
                  <c:v>72.2222222222222</c:v>
                </c:pt>
                <c:pt idx="28">
                  <c:v>72.2222222222222</c:v>
                </c:pt>
                <c:pt idx="29">
                  <c:v>72.2222222222222</c:v>
                </c:pt>
                <c:pt idx="30">
                  <c:v>66.6666666666667</c:v>
                </c:pt>
                <c:pt idx="31">
                  <c:v>66.6666666666667</c:v>
                </c:pt>
                <c:pt idx="32">
                  <c:v>66.6666666666667</c:v>
                </c:pt>
                <c:pt idx="33">
                  <c:v>66.6666666666667</c:v>
                </c:pt>
                <c:pt idx="34">
                  <c:v>66.6666666666667</c:v>
                </c:pt>
                <c:pt idx="35">
                  <c:v>61.1111111111111</c:v>
                </c:pt>
                <c:pt idx="36">
                  <c:v>61.1111111111111</c:v>
                </c:pt>
                <c:pt idx="37">
                  <c:v>61.1111111111111</c:v>
                </c:pt>
                <c:pt idx="38">
                  <c:v>61.1111111111111</c:v>
                </c:pt>
                <c:pt idx="39">
                  <c:v>61.1111111111111</c:v>
                </c:pt>
                <c:pt idx="40">
                  <c:v>55.5555555555556</c:v>
                </c:pt>
                <c:pt idx="41">
                  <c:v>55.5555555555556</c:v>
                </c:pt>
                <c:pt idx="42">
                  <c:v>55.5555555555556</c:v>
                </c:pt>
                <c:pt idx="43">
                  <c:v>55.5555555555556</c:v>
                </c:pt>
                <c:pt idx="44">
                  <c:v>55.5555555555556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44.4444444444444</c:v>
                </c:pt>
                <c:pt idx="53">
                  <c:v>44.4444444444444</c:v>
                </c:pt>
                <c:pt idx="54">
                  <c:v>44.4444444444444</c:v>
                </c:pt>
                <c:pt idx="55">
                  <c:v>44.4444444444444</c:v>
                </c:pt>
                <c:pt idx="56">
                  <c:v>44.4444444444444</c:v>
                </c:pt>
                <c:pt idx="57">
                  <c:v>38.8888888888889</c:v>
                </c:pt>
                <c:pt idx="58">
                  <c:v>38.8888888888889</c:v>
                </c:pt>
                <c:pt idx="59">
                  <c:v>38.8888888888889</c:v>
                </c:pt>
                <c:pt idx="60">
                  <c:v>38.8888888888889</c:v>
                </c:pt>
                <c:pt idx="61">
                  <c:v>33.3333333333333</c:v>
                </c:pt>
                <c:pt idx="62">
                  <c:v>33.3333333333333</c:v>
                </c:pt>
                <c:pt idx="63">
                  <c:v>33.3333333333333</c:v>
                </c:pt>
                <c:pt idx="64">
                  <c:v>33.3333333333333</c:v>
                </c:pt>
                <c:pt idx="65">
                  <c:v>33.3333333333333</c:v>
                </c:pt>
                <c:pt idx="66">
                  <c:v>33.3333333333333</c:v>
                </c:pt>
                <c:pt idx="67">
                  <c:v>33.3333333333333</c:v>
                </c:pt>
                <c:pt idx="68">
                  <c:v>33.3333333333333</c:v>
                </c:pt>
                <c:pt idx="69">
                  <c:v>33.3333333333333</c:v>
                </c:pt>
                <c:pt idx="70">
                  <c:v>27.7777777777778</c:v>
                </c:pt>
                <c:pt idx="71">
                  <c:v>27.7777777777778</c:v>
                </c:pt>
                <c:pt idx="72">
                  <c:v>27.7777777777778</c:v>
                </c:pt>
                <c:pt idx="73">
                  <c:v>27.7777777777778</c:v>
                </c:pt>
                <c:pt idx="74">
                  <c:v>27.7777777777778</c:v>
                </c:pt>
                <c:pt idx="75">
                  <c:v>27.7777777777778</c:v>
                </c:pt>
                <c:pt idx="76">
                  <c:v>27.7777777777778</c:v>
                </c:pt>
                <c:pt idx="77">
                  <c:v>22.2222222222222</c:v>
                </c:pt>
                <c:pt idx="78">
                  <c:v>22.2222222222222</c:v>
                </c:pt>
                <c:pt idx="79">
                  <c:v>22.2222222222222</c:v>
                </c:pt>
                <c:pt idx="80">
                  <c:v>22.2222222222222</c:v>
                </c:pt>
                <c:pt idx="81">
                  <c:v>22.2222222222222</c:v>
                </c:pt>
                <c:pt idx="82">
                  <c:v>22.2222222222222</c:v>
                </c:pt>
                <c:pt idx="83">
                  <c:v>22.2222222222222</c:v>
                </c:pt>
                <c:pt idx="84">
                  <c:v>16.6666666666667</c:v>
                </c:pt>
                <c:pt idx="85">
                  <c:v>16.6666666666667</c:v>
                </c:pt>
                <c:pt idx="86">
                  <c:v>16.6666666666667</c:v>
                </c:pt>
                <c:pt idx="87">
                  <c:v>16.6666666666667</c:v>
                </c:pt>
                <c:pt idx="88">
                  <c:v>16.6666666666667</c:v>
                </c:pt>
                <c:pt idx="89">
                  <c:v>16.6666666666667</c:v>
                </c:pt>
                <c:pt idx="90">
                  <c:v>16.6666666666667</c:v>
                </c:pt>
                <c:pt idx="91">
                  <c:v>16.6666666666667</c:v>
                </c:pt>
                <c:pt idx="92">
                  <c:v>16.6666666666667</c:v>
                </c:pt>
                <c:pt idx="93">
                  <c:v>11.1111111111111</c:v>
                </c:pt>
                <c:pt idx="94">
                  <c:v>11.1111111111111</c:v>
                </c:pt>
                <c:pt idx="95">
                  <c:v>11.1111111111111</c:v>
                </c:pt>
                <c:pt idx="96">
                  <c:v>11.1111111111111</c:v>
                </c:pt>
                <c:pt idx="97">
                  <c:v>11.1111111111111</c:v>
                </c:pt>
                <c:pt idx="98">
                  <c:v>11.1111111111111</c:v>
                </c:pt>
                <c:pt idx="99">
                  <c:v>11.1111111111111</c:v>
                </c:pt>
                <c:pt idx="100">
                  <c:v>11.1111111111111</c:v>
                </c:pt>
                <c:pt idx="101">
                  <c:v>5.55555555555556</c:v>
                </c:pt>
                <c:pt idx="102">
                  <c:v>5.55555555555556</c:v>
                </c:pt>
                <c:pt idx="103">
                  <c:v>5.55555555555556</c:v>
                </c:pt>
                <c:pt idx="104">
                  <c:v>5.55555555555556</c:v>
                </c:pt>
                <c:pt idx="105">
                  <c:v>5.55555555555556</c:v>
                </c:pt>
                <c:pt idx="106">
                  <c:v>5.55555555555556</c:v>
                </c:pt>
                <c:pt idx="107">
                  <c:v>5.55555555555556</c:v>
                </c:pt>
                <c:pt idx="108">
                  <c:v>5.55555555555556</c:v>
                </c:pt>
                <c:pt idx="109">
                  <c:v>5.55555555555556</c:v>
                </c:pt>
                <c:pt idx="110">
                  <c:v>5.55555555555556</c:v>
                </c:pt>
                <c:pt idx="111">
                  <c:v>5.55555555555556</c:v>
                </c:pt>
                <c:pt idx="112">
                  <c:v>5.55555555555556</c:v>
                </c:pt>
                <c:pt idx="113">
                  <c:v>5.55555555555556</c:v>
                </c:pt>
                <c:pt idx="114">
                  <c:v>5.55555555555556</c:v>
                </c:pt>
                <c:pt idx="115">
                  <c:v>5.55555555555556</c:v>
                </c:pt>
                <c:pt idx="116">
                  <c:v>5.55555555555556</c:v>
                </c:pt>
                <c:pt idx="117">
                  <c:v>5.55555555555556</c:v>
                </c:pt>
                <c:pt idx="118">
                  <c:v>5.55555555555556</c:v>
                </c:pt>
                <c:pt idx="119">
                  <c:v>5.55555555555556</c:v>
                </c:pt>
                <c:pt idx="120">
                  <c:v>5.55555555555556</c:v>
                </c:pt>
                <c:pt idx="121">
                  <c:v>5.55555555555556</c:v>
                </c:pt>
                <c:pt idx="122">
                  <c:v>5.55555555555556</c:v>
                </c:pt>
                <c:pt idx="123">
                  <c:v>5.55555555555556</c:v>
                </c:pt>
                <c:pt idx="124">
                  <c:v>5.55555555555556</c:v>
                </c:pt>
                <c:pt idx="125">
                  <c:v>5.55555555555556</c:v>
                </c:pt>
                <c:pt idx="126">
                  <c:v>5.55555555555556</c:v>
                </c:pt>
                <c:pt idx="127">
                  <c:v>5.55555555555556</c:v>
                </c:pt>
                <c:pt idx="128">
                  <c:v>5.55555555555556</c:v>
                </c:pt>
                <c:pt idx="129">
                  <c:v>5.55555555555556</c:v>
                </c:pt>
                <c:pt idx="130">
                  <c:v>5.55555555555556</c:v>
                </c:pt>
                <c:pt idx="131">
                  <c:v>5.55555555555556</c:v>
                </c:pt>
                <c:pt idx="132">
                  <c:v>5.55555555555556</c:v>
                </c:pt>
                <c:pt idx="133">
                  <c:v>5.55555555555556</c:v>
                </c:pt>
                <c:pt idx="134">
                  <c:v>5.55555555555556</c:v>
                </c:pt>
                <c:pt idx="135">
                  <c:v>5.55555555555556</c:v>
                </c:pt>
                <c:pt idx="136">
                  <c:v>5.55555555555556</c:v>
                </c:pt>
                <c:pt idx="137">
                  <c:v>5.55555555555556</c:v>
                </c:pt>
                <c:pt idx="138">
                  <c:v>5.55555555555556</c:v>
                </c:pt>
              </c:numCache>
            </c:numRef>
          </c:xVal>
          <c:yVal>
            <c:numRef>
              <c:f>Data_graphic2022!$H$2:$H$140</c:f>
              <c:numCache>
                <c:formatCode>General</c:formatCode>
                <c:ptCount val="139"/>
                <c:pt idx="0">
                  <c:v>0.149260698450984</c:v>
                </c:pt>
                <c:pt idx="1">
                  <c:v>0.132726838388661</c:v>
                </c:pt>
                <c:pt idx="2">
                  <c:v>0.0935867023056214</c:v>
                </c:pt>
                <c:pt idx="3">
                  <c:v>0.0700530206995124</c:v>
                </c:pt>
                <c:pt idx="4">
                  <c:v>0.0531945345099182</c:v>
                </c:pt>
                <c:pt idx="5">
                  <c:v>0.0263812116694306</c:v>
                </c:pt>
                <c:pt idx="6">
                  <c:v>0.01732324146695</c:v>
                </c:pt>
                <c:pt idx="7">
                  <c:v>0.00666298785466851</c:v>
                </c:pt>
                <c:pt idx="8">
                  <c:v>0.0279949211765835</c:v>
                </c:pt>
                <c:pt idx="9">
                  <c:v>0.0238219237409658</c:v>
                </c:pt>
                <c:pt idx="10">
                  <c:v>0.0207471655330063</c:v>
                </c:pt>
                <c:pt idx="11">
                  <c:v>0.0142478582903072</c:v>
                </c:pt>
                <c:pt idx="12">
                  <c:v>0.00821239832766997</c:v>
                </c:pt>
                <c:pt idx="13">
                  <c:v>0.006011870264876</c:v>
                </c:pt>
                <c:pt idx="14">
                  <c:v>0.0205647147732179</c:v>
                </c:pt>
                <c:pt idx="15">
                  <c:v>0.0143539631807142</c:v>
                </c:pt>
                <c:pt idx="16">
                  <c:v>0.012513280409191</c:v>
                </c:pt>
                <c:pt idx="17">
                  <c:v>0.00915673765433218</c:v>
                </c:pt>
                <c:pt idx="18">
                  <c:v>0.00352546173275749</c:v>
                </c:pt>
                <c:pt idx="19">
                  <c:v>0.060438528287623</c:v>
                </c:pt>
                <c:pt idx="20">
                  <c:v>0.0109888227761401</c:v>
                </c:pt>
                <c:pt idx="21">
                  <c:v>0.00846349711424768</c:v>
                </c:pt>
                <c:pt idx="22">
                  <c:v>0.00602877248742784</c:v>
                </c:pt>
                <c:pt idx="23">
                  <c:v>0.00259701780485543</c:v>
                </c:pt>
                <c:pt idx="24">
                  <c:v>0.00787358496420399</c:v>
                </c:pt>
                <c:pt idx="25">
                  <c:v>0.00386032019019882</c:v>
                </c:pt>
                <c:pt idx="26">
                  <c:v>0.002743923616819</c:v>
                </c:pt>
                <c:pt idx="27">
                  <c:v>0.00403906456803658</c:v>
                </c:pt>
                <c:pt idx="28">
                  <c:v>0.00302328782177721</c:v>
                </c:pt>
                <c:pt idx="29">
                  <c:v>0.00245605654246305</c:v>
                </c:pt>
                <c:pt idx="30">
                  <c:v>0.00729045599774372</c:v>
                </c:pt>
                <c:pt idx="31">
                  <c:v>0.00692115847653082</c:v>
                </c:pt>
                <c:pt idx="32">
                  <c:v>0.00451482184821464</c:v>
                </c:pt>
                <c:pt idx="33">
                  <c:v>0.00211821768216357</c:v>
                </c:pt>
                <c:pt idx="34">
                  <c:v>0.00162094093895029</c:v>
                </c:pt>
                <c:pt idx="35">
                  <c:v>0.00450362779134806</c:v>
                </c:pt>
                <c:pt idx="36">
                  <c:v>0.00441114625260234</c:v>
                </c:pt>
                <c:pt idx="37">
                  <c:v>0.00225275929000106</c:v>
                </c:pt>
                <c:pt idx="38">
                  <c:v>0.00224144225991435</c:v>
                </c:pt>
                <c:pt idx="39">
                  <c:v>0.00223915176970755</c:v>
                </c:pt>
                <c:pt idx="40">
                  <c:v>0.00293384881135437</c:v>
                </c:pt>
                <c:pt idx="41">
                  <c:v>0.00260750660762249</c:v>
                </c:pt>
                <c:pt idx="42">
                  <c:v>0.0019727940516213</c:v>
                </c:pt>
                <c:pt idx="43">
                  <c:v>0.00129960024919269</c:v>
                </c:pt>
                <c:pt idx="44">
                  <c:v>0.0012033937005354</c:v>
                </c:pt>
                <c:pt idx="45">
                  <c:v>0.023500064469885</c:v>
                </c:pt>
                <c:pt idx="46">
                  <c:v>0.0145812126247301</c:v>
                </c:pt>
                <c:pt idx="47">
                  <c:v>0.00821291794516135</c:v>
                </c:pt>
                <c:pt idx="48">
                  <c:v>0.00361950085906605</c:v>
                </c:pt>
                <c:pt idx="49">
                  <c:v>0.00179248505800023</c:v>
                </c:pt>
                <c:pt idx="50">
                  <c:v>0.00178241947585253</c:v>
                </c:pt>
                <c:pt idx="51">
                  <c:v>0.00118167923313724</c:v>
                </c:pt>
                <c:pt idx="52">
                  <c:v>0.00158207769312931</c:v>
                </c:pt>
                <c:pt idx="53">
                  <c:v>0.00144081383746847</c:v>
                </c:pt>
                <c:pt idx="54">
                  <c:v>0.00143497232584997</c:v>
                </c:pt>
                <c:pt idx="55">
                  <c:v>0.00106649766865541</c:v>
                </c:pt>
                <c:pt idx="56">
                  <c:v>0.000756175746620956</c:v>
                </c:pt>
                <c:pt idx="57">
                  <c:v>0.00118798346620936</c:v>
                </c:pt>
                <c:pt idx="58">
                  <c:v>0.000846030656234115</c:v>
                </c:pt>
                <c:pt idx="59">
                  <c:v>0.000830719073442511</c:v>
                </c:pt>
                <c:pt idx="60">
                  <c:v>0.000825161727607636</c:v>
                </c:pt>
                <c:pt idx="61">
                  <c:v>0.00222668011760846</c:v>
                </c:pt>
                <c:pt idx="62">
                  <c:v>0.00139014465929878</c:v>
                </c:pt>
                <c:pt idx="63">
                  <c:v>0.00122189234675196</c:v>
                </c:pt>
                <c:pt idx="64">
                  <c:v>0.00107339321910269</c:v>
                </c:pt>
                <c:pt idx="65">
                  <c:v>0.00102741434953076</c:v>
                </c:pt>
                <c:pt idx="66">
                  <c:v>0.00063994510264715</c:v>
                </c:pt>
                <c:pt idx="67">
                  <c:v>0.000454753576699002</c:v>
                </c:pt>
                <c:pt idx="68">
                  <c:v>0.000431966086539861</c:v>
                </c:pt>
                <c:pt idx="69">
                  <c:v>0.000383717554164287</c:v>
                </c:pt>
                <c:pt idx="70">
                  <c:v>0.0120989998403566</c:v>
                </c:pt>
                <c:pt idx="71">
                  <c:v>0.00888031814154265</c:v>
                </c:pt>
                <c:pt idx="72">
                  <c:v>0.00133441092895808</c:v>
                </c:pt>
                <c:pt idx="73">
                  <c:v>0.00108130254832847</c:v>
                </c:pt>
                <c:pt idx="74">
                  <c:v>0.000752913795357133</c:v>
                </c:pt>
                <c:pt idx="75">
                  <c:v>0.000635971939583721</c:v>
                </c:pt>
                <c:pt idx="76">
                  <c:v>0.000530729492507059</c:v>
                </c:pt>
                <c:pt idx="77">
                  <c:v>0.00475826003792712</c:v>
                </c:pt>
                <c:pt idx="78">
                  <c:v>0.000708427867194449</c:v>
                </c:pt>
                <c:pt idx="79">
                  <c:v>0.000629106404355783</c:v>
                </c:pt>
                <c:pt idx="80">
                  <c:v>0.00052894231978645</c:v>
                </c:pt>
                <c:pt idx="81">
                  <c:v>0.000383987924447748</c:v>
                </c:pt>
                <c:pt idx="82">
                  <c:v>0.000362537471773741</c:v>
                </c:pt>
                <c:pt idx="83">
                  <c:v>0.000117422612090075</c:v>
                </c:pt>
                <c:pt idx="84">
                  <c:v>0.0030759186708651</c:v>
                </c:pt>
                <c:pt idx="85">
                  <c:v>0.000911447768865176</c:v>
                </c:pt>
                <c:pt idx="86">
                  <c:v>0.000687560734918728</c:v>
                </c:pt>
                <c:pt idx="87">
                  <c:v>0.000567003704798408</c:v>
                </c:pt>
                <c:pt idx="88">
                  <c:v>0.000339111833301892</c:v>
                </c:pt>
                <c:pt idx="89">
                  <c:v>0.000279935486223856</c:v>
                </c:pt>
                <c:pt idx="90">
                  <c:v>0.000188022478219451</c:v>
                </c:pt>
                <c:pt idx="91">
                  <c:v>0.00017369487727716</c:v>
                </c:pt>
                <c:pt idx="92">
                  <c:v>8.79986528241157E-005</c:v>
                </c:pt>
                <c:pt idx="93">
                  <c:v>0.0045948514085769</c:v>
                </c:pt>
                <c:pt idx="94">
                  <c:v>0.000628658360669681</c:v>
                </c:pt>
                <c:pt idx="95">
                  <c:v>0.000245074288914594</c:v>
                </c:pt>
                <c:pt idx="96">
                  <c:v>0.000206045626199156</c:v>
                </c:pt>
                <c:pt idx="97">
                  <c:v>0.000183156221731889</c:v>
                </c:pt>
                <c:pt idx="98">
                  <c:v>0.000155861199854163</c:v>
                </c:pt>
                <c:pt idx="99">
                  <c:v>0.000128403225177673</c:v>
                </c:pt>
                <c:pt idx="100">
                  <c:v>0.00011374927080298</c:v>
                </c:pt>
                <c:pt idx="101">
                  <c:v>0.0010736774904965</c:v>
                </c:pt>
                <c:pt idx="102">
                  <c:v>0.0010482180293501</c:v>
                </c:pt>
                <c:pt idx="103">
                  <c:v>0.000884433962264151</c:v>
                </c:pt>
                <c:pt idx="104">
                  <c:v>0.000818920335429769</c:v>
                </c:pt>
                <c:pt idx="105">
                  <c:v>0.000604317746103193</c:v>
                </c:pt>
                <c:pt idx="106">
                  <c:v>0.000491352201257862</c:v>
                </c:pt>
                <c:pt idx="107">
                  <c:v>0.000458595387840671</c:v>
                </c:pt>
                <c:pt idx="108">
                  <c:v>0.00042583857442348</c:v>
                </c:pt>
                <c:pt idx="109">
                  <c:v>0.00042583857442348</c:v>
                </c:pt>
                <c:pt idx="110">
                  <c:v>0.000384615384615385</c:v>
                </c:pt>
                <c:pt idx="111">
                  <c:v>0.000360324947589099</c:v>
                </c:pt>
                <c:pt idx="112">
                  <c:v>0.000327568134171908</c:v>
                </c:pt>
                <c:pt idx="113">
                  <c:v>0.000294811320754717</c:v>
                </c:pt>
                <c:pt idx="114">
                  <c:v>0.000229297693920335</c:v>
                </c:pt>
                <c:pt idx="115">
                  <c:v>0.000205532946931393</c:v>
                </c:pt>
                <c:pt idx="116">
                  <c:v>0.000196540880503145</c:v>
                </c:pt>
                <c:pt idx="117">
                  <c:v>0.00018754688672168</c:v>
                </c:pt>
                <c:pt idx="118">
                  <c:v>0.000182448458310527</c:v>
                </c:pt>
                <c:pt idx="119">
                  <c:v>0.000163784067085954</c:v>
                </c:pt>
                <c:pt idx="120">
                  <c:v>0.000159600708046778</c:v>
                </c:pt>
                <c:pt idx="121">
                  <c:v>0.000131027253668763</c:v>
                </c:pt>
                <c:pt idx="122">
                  <c:v>0.000128205128205128</c:v>
                </c:pt>
                <c:pt idx="123">
                  <c:v>0.000114918752442024</c:v>
                </c:pt>
                <c:pt idx="124">
                  <c:v>9.6158469157171E-005</c:v>
                </c:pt>
                <c:pt idx="125">
                  <c:v>8.70549316618787E-005</c:v>
                </c:pt>
                <c:pt idx="126">
                  <c:v>7.85015621810874E-005</c:v>
                </c:pt>
                <c:pt idx="127">
                  <c:v>7.2839274937046E-005</c:v>
                </c:pt>
                <c:pt idx="128">
                  <c:v>7.25457763848989E-005</c:v>
                </c:pt>
                <c:pt idx="129">
                  <c:v>7.06514059629787E-005</c:v>
                </c:pt>
                <c:pt idx="130">
                  <c:v>7.06514059629787E-005</c:v>
                </c:pt>
                <c:pt idx="131">
                  <c:v>7.06514059629787E-005</c:v>
                </c:pt>
                <c:pt idx="132">
                  <c:v>6.55136268343816E-005</c:v>
                </c:pt>
                <c:pt idx="133">
                  <c:v>4.71009373086524E-005</c:v>
                </c:pt>
                <c:pt idx="134">
                  <c:v>4.35274658309393E-005</c:v>
                </c:pt>
                <c:pt idx="135">
                  <c:v>3.0829942039709E-005</c:v>
                </c:pt>
                <c:pt idx="136">
                  <c:v>2.32085871772556E-005</c:v>
                </c:pt>
                <c:pt idx="137">
                  <c:v>1.80297129669696E-005</c:v>
                </c:pt>
                <c:pt idx="138">
                  <c:v>1.16042935886278E-005</c:v>
                </c:pt>
              </c:numCache>
            </c:numRef>
          </c:yVal>
          <c:smooth val="0"/>
        </c:ser>
        <c:axId val="67861504"/>
        <c:axId val="72362603"/>
      </c:scatterChart>
      <c:valAx>
        <c:axId val="67861504"/>
        <c:scaling>
          <c:orientation val="minMax"/>
          <c:max val="110"/>
          <c:min val="0"/>
        </c:scaling>
        <c:delete val="0"/>
        <c:axPos val="b"/>
        <c:majorGridlines>
          <c:spPr>
            <a:ln w="9360">
              <a:solidFill>
                <a:srgbClr val="fffff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Arial"/>
                  </a:rPr>
                  <a:t>Prevalence (%)</a:t>
                </a:r>
              </a:p>
            </c:rich>
          </c:tx>
          <c:layout>
            <c:manualLayout>
              <c:xMode val="edge"/>
              <c:yMode val="edge"/>
              <c:x val="0.3656233607274"/>
              <c:y val="0.94337278971211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ffff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362603"/>
        <c:crosses val="autoZero"/>
        <c:crossBetween val="midCat"/>
      </c:valAx>
      <c:valAx>
        <c:axId val="72362603"/>
        <c:scaling>
          <c:orientation val="minMax"/>
          <c:max val="0.2"/>
          <c:min val="-0.02"/>
        </c:scaling>
        <c:delete val="0"/>
        <c:axPos val="l"/>
        <c:majorGridlines>
          <c:spPr>
            <a:ln w="9360">
              <a:solidFill>
                <a:srgbClr val="ffffff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latin typeface="Arial"/>
                  </a:rPr>
                  <a:t>Average relative abundance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ffff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861504"/>
        <c:crosses val="autoZero"/>
        <c:crossBetween val="midCat"/>
      </c:valAx>
      <c:spPr>
        <a:solidFill>
          <a:srgbClr val="e7e6e6"/>
        </a:solidFill>
        <a:ln>
          <a:solidFill>
            <a:srgbClr val="ffffff"/>
          </a:solidFill>
        </a:ln>
      </c:spPr>
    </c:plotArea>
    <c:legend>
      <c:legendPos val="r"/>
      <c:layout>
        <c:manualLayout>
          <c:xMode val="edge"/>
          <c:yMode val="edge"/>
          <c:x val="0.116794059838393"/>
          <c:y val="0.0541389639804194"/>
          <c:w val="0.258451996156198"/>
          <c:h val="0.1570217740756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4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6840</xdr:colOff>
      <xdr:row>1</xdr:row>
      <xdr:rowOff>12600</xdr:rowOff>
    </xdr:from>
    <xdr:to>
      <xdr:col>20</xdr:col>
      <xdr:colOff>113400</xdr:colOff>
      <xdr:row>25</xdr:row>
      <xdr:rowOff>62640</xdr:rowOff>
    </xdr:to>
    <xdr:graphicFrame>
      <xdr:nvGraphicFramePr>
        <xdr:cNvPr id="0" name="Gráfico 1"/>
        <xdr:cNvGraphicFramePr/>
      </xdr:nvGraphicFramePr>
      <xdr:xfrm>
        <a:off x="15347160" y="215640"/>
        <a:ext cx="8221680" cy="492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119880</xdr:colOff>
      <xdr:row>24</xdr:row>
      <xdr:rowOff>50040</xdr:rowOff>
    </xdr:to>
    <xdr:graphicFrame>
      <xdr:nvGraphicFramePr>
        <xdr:cNvPr id="1" name="Gráfico 1"/>
        <xdr:cNvGraphicFramePr/>
      </xdr:nvGraphicFramePr>
      <xdr:xfrm>
        <a:off x="0" y="0"/>
        <a:ext cx="8235000" cy="492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266760</xdr:colOff>
      <xdr:row>14</xdr:row>
      <xdr:rowOff>152280</xdr:rowOff>
    </xdr:from>
    <xdr:to>
      <xdr:col>8</xdr:col>
      <xdr:colOff>482040</xdr:colOff>
      <xdr:row>15</xdr:row>
      <xdr:rowOff>164160</xdr:rowOff>
    </xdr:to>
    <xdr:sp>
      <xdr:nvSpPr>
        <xdr:cNvPr id="2" name="CustomShape 1"/>
        <xdr:cNvSpPr/>
      </xdr:nvSpPr>
      <xdr:spPr>
        <a:xfrm>
          <a:off x="5947200" y="2997000"/>
          <a:ext cx="1027080" cy="214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MX" sz="1000" spc="-1" strike="noStrike">
              <a:solidFill>
                <a:srgbClr val="000000"/>
              </a:solidFill>
              <a:latin typeface="Arial"/>
            </a:rPr>
            <a:t>Allistipes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291960</xdr:colOff>
      <xdr:row>10</xdr:row>
      <xdr:rowOff>152280</xdr:rowOff>
    </xdr:from>
    <xdr:to>
      <xdr:col>8</xdr:col>
      <xdr:colOff>507240</xdr:colOff>
      <xdr:row>11</xdr:row>
      <xdr:rowOff>164160</xdr:rowOff>
    </xdr:to>
    <xdr:sp>
      <xdr:nvSpPr>
        <xdr:cNvPr id="3" name="CustomShape 1"/>
        <xdr:cNvSpPr/>
      </xdr:nvSpPr>
      <xdr:spPr>
        <a:xfrm>
          <a:off x="5972400" y="2184120"/>
          <a:ext cx="1027080" cy="214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MX" sz="1000" spc="-1" strike="noStrike">
              <a:solidFill>
                <a:srgbClr val="000000"/>
              </a:solidFill>
              <a:latin typeface="Arial"/>
            </a:rPr>
            <a:t>Odoribacter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596880</xdr:colOff>
      <xdr:row>14</xdr:row>
      <xdr:rowOff>152280</xdr:rowOff>
    </xdr:from>
    <xdr:to>
      <xdr:col>5</xdr:col>
      <xdr:colOff>812160</xdr:colOff>
      <xdr:row>15</xdr:row>
      <xdr:rowOff>164160</xdr:rowOff>
    </xdr:to>
    <xdr:sp>
      <xdr:nvSpPr>
        <xdr:cNvPr id="4" name="CustomShape 1"/>
        <xdr:cNvSpPr/>
      </xdr:nvSpPr>
      <xdr:spPr>
        <a:xfrm>
          <a:off x="3843000" y="2997000"/>
          <a:ext cx="1026720" cy="214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MX" sz="1000" spc="-1" strike="noStrike">
              <a:solidFill>
                <a:srgbClr val="000000"/>
              </a:solidFill>
              <a:latin typeface="Arial"/>
            </a:rPr>
            <a:t>Roseburia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304920</xdr:colOff>
      <xdr:row>3</xdr:row>
      <xdr:rowOff>139680</xdr:rowOff>
    </xdr:from>
    <xdr:to>
      <xdr:col>9</xdr:col>
      <xdr:colOff>75600</xdr:colOff>
      <xdr:row>4</xdr:row>
      <xdr:rowOff>151560</xdr:rowOff>
    </xdr:to>
    <xdr:sp>
      <xdr:nvSpPr>
        <xdr:cNvPr id="5" name="CustomShape 1"/>
        <xdr:cNvSpPr/>
      </xdr:nvSpPr>
      <xdr:spPr>
        <a:xfrm>
          <a:off x="5985360" y="749160"/>
          <a:ext cx="1393920" cy="214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000" spc="-1" strike="noStrike">
              <a:solidFill>
                <a:srgbClr val="000000"/>
              </a:solidFill>
              <a:latin typeface="Arial"/>
            </a:rPr>
            <a:t>Lachnospiraceae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279360</xdr:colOff>
      <xdr:row>6</xdr:row>
      <xdr:rowOff>0</xdr:rowOff>
    </xdr:from>
    <xdr:to>
      <xdr:col>8</xdr:col>
      <xdr:colOff>494640</xdr:colOff>
      <xdr:row>7</xdr:row>
      <xdr:rowOff>11880</xdr:rowOff>
    </xdr:to>
    <xdr:sp>
      <xdr:nvSpPr>
        <xdr:cNvPr id="6" name="CustomShape 1"/>
        <xdr:cNvSpPr/>
      </xdr:nvSpPr>
      <xdr:spPr>
        <a:xfrm>
          <a:off x="5959800" y="1218960"/>
          <a:ext cx="1027080" cy="215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MX" sz="1000" spc="-1" strike="noStrike">
              <a:solidFill>
                <a:srgbClr val="000000"/>
              </a:solidFill>
              <a:latin typeface="Arial"/>
            </a:rPr>
            <a:t>Bacteroides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279360</xdr:colOff>
      <xdr:row>10</xdr:row>
      <xdr:rowOff>12600</xdr:rowOff>
    </xdr:from>
    <xdr:to>
      <xdr:col>9</xdr:col>
      <xdr:colOff>62640</xdr:colOff>
      <xdr:row>10</xdr:row>
      <xdr:rowOff>202320</xdr:rowOff>
    </xdr:to>
    <xdr:sp>
      <xdr:nvSpPr>
        <xdr:cNvPr id="7" name="CustomShape 1"/>
        <xdr:cNvSpPr/>
      </xdr:nvSpPr>
      <xdr:spPr>
        <a:xfrm>
          <a:off x="5959800" y="2044440"/>
          <a:ext cx="1406520" cy="189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MX" sz="1000" spc="-1" strike="noStrike">
              <a:solidFill>
                <a:srgbClr val="000000"/>
              </a:solidFill>
              <a:latin typeface="Arial"/>
            </a:rPr>
            <a:t>Parabacteroides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279360</xdr:colOff>
      <xdr:row>17</xdr:row>
      <xdr:rowOff>50760</xdr:rowOff>
    </xdr:from>
    <xdr:to>
      <xdr:col>8</xdr:col>
      <xdr:colOff>812160</xdr:colOff>
      <xdr:row>19</xdr:row>
      <xdr:rowOff>88200</xdr:rowOff>
    </xdr:to>
    <xdr:sp>
      <xdr:nvSpPr>
        <xdr:cNvPr id="8" name="CustomShape 1"/>
        <xdr:cNvSpPr/>
      </xdr:nvSpPr>
      <xdr:spPr>
        <a:xfrm>
          <a:off x="5959800" y="3504960"/>
          <a:ext cx="1344600" cy="4438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000" spc="-1" strike="noStrike">
              <a:solidFill>
                <a:srgbClr val="000000"/>
              </a:solidFill>
              <a:latin typeface="Arial"/>
            </a:rPr>
            <a:t>[Eubacterium] coprostanoligenes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241200</xdr:colOff>
      <xdr:row>8</xdr:row>
      <xdr:rowOff>76320</xdr:rowOff>
    </xdr:from>
    <xdr:to>
      <xdr:col>7</xdr:col>
      <xdr:colOff>278640</xdr:colOff>
      <xdr:row>9</xdr:row>
      <xdr:rowOff>113760</xdr:rowOff>
    </xdr:to>
    <xdr:sp>
      <xdr:nvSpPr>
        <xdr:cNvPr id="9" name="CustomShape 1"/>
        <xdr:cNvSpPr/>
      </xdr:nvSpPr>
      <xdr:spPr>
        <a:xfrm>
          <a:off x="4298760" y="1701720"/>
          <a:ext cx="1660320" cy="2408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MX" sz="1000" spc="-1" strike="noStrike">
              <a:solidFill>
                <a:srgbClr val="000000"/>
              </a:solidFill>
              <a:latin typeface="Arial"/>
            </a:rPr>
            <a:t>Hafnia-Obesumbacterium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698400</xdr:colOff>
      <xdr:row>9</xdr:row>
      <xdr:rowOff>177840</xdr:rowOff>
    </xdr:from>
    <xdr:to>
      <xdr:col>7</xdr:col>
      <xdr:colOff>469080</xdr:colOff>
      <xdr:row>10</xdr:row>
      <xdr:rowOff>189720</xdr:rowOff>
    </xdr:to>
    <xdr:sp>
      <xdr:nvSpPr>
        <xdr:cNvPr id="10" name="CustomShape 1"/>
        <xdr:cNvSpPr/>
      </xdr:nvSpPr>
      <xdr:spPr>
        <a:xfrm>
          <a:off x="4755960" y="2006640"/>
          <a:ext cx="1393560" cy="214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000" spc="-1" strike="noStrike">
              <a:solidFill>
                <a:srgbClr val="000000"/>
              </a:solidFill>
              <a:latin typeface="Arial"/>
            </a:rPr>
            <a:t>Lachnospiraceae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291960</xdr:colOff>
      <xdr:row>5</xdr:row>
      <xdr:rowOff>50760</xdr:rowOff>
    </xdr:from>
    <xdr:to>
      <xdr:col>8</xdr:col>
      <xdr:colOff>507240</xdr:colOff>
      <xdr:row>6</xdr:row>
      <xdr:rowOff>62640</xdr:rowOff>
    </xdr:to>
    <xdr:sp>
      <xdr:nvSpPr>
        <xdr:cNvPr id="11" name="CustomShape 1"/>
        <xdr:cNvSpPr/>
      </xdr:nvSpPr>
      <xdr:spPr>
        <a:xfrm>
          <a:off x="5972400" y="1066680"/>
          <a:ext cx="1027080" cy="2149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MX" sz="1000" spc="-1" strike="noStrike">
              <a:solidFill>
                <a:srgbClr val="000000"/>
              </a:solidFill>
              <a:latin typeface="Arial"/>
            </a:rPr>
            <a:t>Bacteroides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279360</xdr:colOff>
      <xdr:row>6</xdr:row>
      <xdr:rowOff>152280</xdr:rowOff>
    </xdr:from>
    <xdr:to>
      <xdr:col>9</xdr:col>
      <xdr:colOff>50040</xdr:colOff>
      <xdr:row>7</xdr:row>
      <xdr:rowOff>164160</xdr:rowOff>
    </xdr:to>
    <xdr:sp>
      <xdr:nvSpPr>
        <xdr:cNvPr id="12" name="CustomShape 1"/>
        <xdr:cNvSpPr/>
      </xdr:nvSpPr>
      <xdr:spPr>
        <a:xfrm>
          <a:off x="5959800" y="1371240"/>
          <a:ext cx="1393920" cy="215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s-MX" sz="1000" spc="-1" strike="noStrike">
              <a:solidFill>
                <a:srgbClr val="000000"/>
              </a:solidFill>
              <a:latin typeface="Arial"/>
            </a:rPr>
            <a:t>Lachnospiraceae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152280</xdr:colOff>
      <xdr:row>4</xdr:row>
      <xdr:rowOff>127080</xdr:rowOff>
    </xdr:from>
    <xdr:to>
      <xdr:col>7</xdr:col>
      <xdr:colOff>367560</xdr:colOff>
      <xdr:row>5</xdr:row>
      <xdr:rowOff>138960</xdr:rowOff>
    </xdr:to>
    <xdr:sp>
      <xdr:nvSpPr>
        <xdr:cNvPr id="13" name="CustomShape 1"/>
        <xdr:cNvSpPr/>
      </xdr:nvSpPr>
      <xdr:spPr>
        <a:xfrm>
          <a:off x="5021280" y="939600"/>
          <a:ext cx="1026720" cy="2152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MX" sz="1000" spc="-1" strike="noStrike">
              <a:solidFill>
                <a:srgbClr val="000000"/>
              </a:solidFill>
              <a:latin typeface="Arial"/>
            </a:rPr>
            <a:t>Bacteroides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266760</xdr:colOff>
      <xdr:row>13</xdr:row>
      <xdr:rowOff>25560</xdr:rowOff>
    </xdr:from>
    <xdr:to>
      <xdr:col>9</xdr:col>
      <xdr:colOff>50040</xdr:colOff>
      <xdr:row>14</xdr:row>
      <xdr:rowOff>12240</xdr:rowOff>
    </xdr:to>
    <xdr:sp>
      <xdr:nvSpPr>
        <xdr:cNvPr id="14" name="CustomShape 1"/>
        <xdr:cNvSpPr/>
      </xdr:nvSpPr>
      <xdr:spPr>
        <a:xfrm>
          <a:off x="5947200" y="2666880"/>
          <a:ext cx="1406520" cy="19008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MX" sz="1000" spc="-1" strike="noStrike">
              <a:solidFill>
                <a:srgbClr val="000000"/>
              </a:solidFill>
              <a:latin typeface="Arial"/>
            </a:rPr>
            <a:t>Parabacteroides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88920</xdr:colOff>
      <xdr:row>13</xdr:row>
      <xdr:rowOff>63360</xdr:rowOff>
    </xdr:from>
    <xdr:to>
      <xdr:col>7</xdr:col>
      <xdr:colOff>126360</xdr:colOff>
      <xdr:row>14</xdr:row>
      <xdr:rowOff>100800</xdr:rowOff>
    </xdr:to>
    <xdr:sp>
      <xdr:nvSpPr>
        <xdr:cNvPr id="15" name="CustomShape 1"/>
        <xdr:cNvSpPr/>
      </xdr:nvSpPr>
      <xdr:spPr>
        <a:xfrm>
          <a:off x="4146480" y="2704680"/>
          <a:ext cx="1660320" cy="24084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MX" sz="1000" spc="-1" strike="noStrike">
              <a:solidFill>
                <a:srgbClr val="000000"/>
              </a:solidFill>
              <a:latin typeface="Arial"/>
            </a:rPr>
            <a:t>Hafnia-Obesumbacterium</a:t>
          </a:r>
          <a:endParaRPr b="0" lang="es-MX" sz="1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266760</xdr:colOff>
      <xdr:row>14</xdr:row>
      <xdr:rowOff>12600</xdr:rowOff>
    </xdr:from>
    <xdr:to>
      <xdr:col>9</xdr:col>
      <xdr:colOff>50040</xdr:colOff>
      <xdr:row>14</xdr:row>
      <xdr:rowOff>202320</xdr:rowOff>
    </xdr:to>
    <xdr:sp>
      <xdr:nvSpPr>
        <xdr:cNvPr id="16" name="CustomShape 1"/>
        <xdr:cNvSpPr/>
      </xdr:nvSpPr>
      <xdr:spPr>
        <a:xfrm>
          <a:off x="5947200" y="2857320"/>
          <a:ext cx="1406520" cy="1897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i="1" lang="es-MX" sz="1000" spc="-1" strike="noStrike">
              <a:solidFill>
                <a:srgbClr val="000000"/>
              </a:solidFill>
              <a:latin typeface="Arial"/>
            </a:rPr>
            <a:t>Parabacteroides</a:t>
          </a:r>
          <a:endParaRPr b="0" lang="es-MX" sz="1000" spc="-1" strike="noStrike">
            <a:latin typeface="Times New Roman"/>
          </a:endParaRPr>
        </a:p>
      </xdr:txBody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9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6" zeroHeight="false" outlineLevelRow="0" outlineLevelCol="0"/>
  <cols>
    <col collapsed="false" customWidth="true" hidden="false" outlineLevel="0" max="1" min="1" style="0" width="13"/>
    <col collapsed="false" customWidth="true" hidden="false" outlineLevel="0" max="1025" min="2" style="0" width="10.4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</row>
    <row r="2" customFormat="false" ht="16" hidden="false" customHeight="false" outlineLevel="0" collapsed="false">
      <c r="A2" s="0" t="s">
        <v>102</v>
      </c>
      <c r="B2" s="0" t="n">
        <v>9</v>
      </c>
      <c r="C2" s="0" t="n">
        <v>11</v>
      </c>
      <c r="D2" s="0" t="n">
        <v>37</v>
      </c>
      <c r="E2" s="0" t="n">
        <v>90</v>
      </c>
      <c r="F2" s="0" t="n">
        <v>13</v>
      </c>
      <c r="G2" s="0" t="n">
        <v>31</v>
      </c>
      <c r="H2" s="0" t="n">
        <v>27</v>
      </c>
      <c r="I2" s="0" t="n">
        <v>85</v>
      </c>
      <c r="J2" s="0" t="n">
        <v>22</v>
      </c>
      <c r="K2" s="0" t="n">
        <v>0</v>
      </c>
      <c r="L2" s="0" t="n">
        <v>0</v>
      </c>
      <c r="M2" s="0" t="n">
        <v>0</v>
      </c>
      <c r="N2" s="0" t="n">
        <v>6</v>
      </c>
      <c r="O2" s="0" t="n">
        <v>6</v>
      </c>
      <c r="P2" s="0" t="n">
        <v>1</v>
      </c>
      <c r="Q2" s="0" t="n">
        <v>8</v>
      </c>
      <c r="R2" s="0" t="n">
        <v>1</v>
      </c>
      <c r="S2" s="0" t="n">
        <v>1</v>
      </c>
      <c r="T2" s="0" t="n">
        <v>1</v>
      </c>
      <c r="U2" s="0" t="n">
        <v>2</v>
      </c>
      <c r="V2" s="0" t="n">
        <v>7</v>
      </c>
      <c r="W2" s="0" t="n">
        <v>0</v>
      </c>
      <c r="X2" s="0" t="n">
        <v>0</v>
      </c>
      <c r="Y2" s="0" t="n">
        <v>1</v>
      </c>
      <c r="Z2" s="0" t="n">
        <v>0</v>
      </c>
      <c r="AA2" s="0" t="n">
        <v>1</v>
      </c>
      <c r="AB2" s="0" t="n">
        <v>0</v>
      </c>
      <c r="AC2" s="0" t="n">
        <v>2</v>
      </c>
      <c r="AD2" s="0" t="n">
        <v>2</v>
      </c>
      <c r="AE2" s="0" t="n">
        <v>0</v>
      </c>
      <c r="AF2" s="0" t="n">
        <v>0</v>
      </c>
      <c r="AG2" s="0" t="n">
        <v>0</v>
      </c>
      <c r="AH2" s="0" t="n">
        <v>3</v>
      </c>
      <c r="AI2" s="0" t="n">
        <v>1</v>
      </c>
      <c r="AJ2" s="0" t="n">
        <v>0</v>
      </c>
      <c r="AK2" s="0" t="n">
        <v>1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0</v>
      </c>
      <c r="CX2" s="0" t="n">
        <v>0</v>
      </c>
    </row>
    <row r="3" customFormat="false" ht="16" hidden="false" customHeight="false" outlineLevel="0" collapsed="false">
      <c r="A3" s="0" t="s">
        <v>103</v>
      </c>
      <c r="B3" s="0" t="n">
        <v>7</v>
      </c>
      <c r="C3" s="0" t="n">
        <v>3</v>
      </c>
      <c r="D3" s="0" t="n">
        <v>23</v>
      </c>
      <c r="E3" s="0" t="n">
        <v>58</v>
      </c>
      <c r="F3" s="0" t="n">
        <v>6</v>
      </c>
      <c r="G3" s="0" t="n">
        <v>6</v>
      </c>
      <c r="H3" s="0" t="n">
        <v>9</v>
      </c>
      <c r="I3" s="0" t="n">
        <v>7</v>
      </c>
      <c r="J3" s="0" t="n">
        <v>9</v>
      </c>
      <c r="K3" s="0" t="n">
        <v>0</v>
      </c>
      <c r="L3" s="0" t="n">
        <v>0</v>
      </c>
      <c r="M3" s="0" t="n">
        <v>0</v>
      </c>
      <c r="N3" s="0" t="n">
        <v>2</v>
      </c>
      <c r="O3" s="0" t="n">
        <v>2</v>
      </c>
      <c r="P3" s="0" t="n">
        <v>0</v>
      </c>
      <c r="Q3" s="0" t="n">
        <v>2</v>
      </c>
      <c r="R3" s="0" t="n">
        <v>5</v>
      </c>
      <c r="S3" s="0" t="n">
        <v>0</v>
      </c>
      <c r="T3" s="0" t="n">
        <v>0</v>
      </c>
      <c r="U3" s="0" t="n">
        <v>3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1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1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1</v>
      </c>
      <c r="AN3" s="0" t="n">
        <v>0</v>
      </c>
      <c r="AO3" s="0" t="n">
        <v>0</v>
      </c>
      <c r="AP3" s="0" t="n">
        <v>1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2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</row>
    <row r="4" customFormat="false" ht="16" hidden="false" customHeight="false" outlineLevel="0" collapsed="false">
      <c r="A4" s="0" t="s">
        <v>104</v>
      </c>
      <c r="B4" s="0" t="n">
        <v>170</v>
      </c>
      <c r="C4" s="0" t="n">
        <v>348</v>
      </c>
      <c r="D4" s="0" t="n">
        <v>6</v>
      </c>
      <c r="E4" s="0" t="n">
        <v>16</v>
      </c>
      <c r="F4" s="0" t="n">
        <v>4</v>
      </c>
      <c r="G4" s="0" t="n">
        <v>2</v>
      </c>
      <c r="H4" s="0" t="n">
        <v>2</v>
      </c>
      <c r="I4" s="0" t="n">
        <v>9</v>
      </c>
      <c r="J4" s="0" t="n">
        <v>1</v>
      </c>
      <c r="K4" s="0" t="n">
        <v>1</v>
      </c>
      <c r="L4" s="0" t="n">
        <v>1</v>
      </c>
      <c r="M4" s="0" t="n">
        <v>3</v>
      </c>
      <c r="N4" s="0" t="n">
        <v>1</v>
      </c>
      <c r="O4" s="0" t="n">
        <v>1</v>
      </c>
      <c r="P4" s="0" t="n">
        <v>5</v>
      </c>
      <c r="Q4" s="0" t="n">
        <v>3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7</v>
      </c>
      <c r="Z4" s="0" t="n">
        <v>1</v>
      </c>
      <c r="AA4" s="0" t="n">
        <v>1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3</v>
      </c>
      <c r="AJ4" s="0" t="n">
        <v>0</v>
      </c>
      <c r="AK4" s="0" t="n">
        <v>0</v>
      </c>
      <c r="AL4" s="0" t="n">
        <v>1</v>
      </c>
      <c r="AM4" s="0" t="n">
        <v>0</v>
      </c>
      <c r="AN4" s="0" t="n">
        <v>0</v>
      </c>
      <c r="AO4" s="0" t="n">
        <v>0</v>
      </c>
      <c r="AP4" s="0" t="n">
        <v>1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5</v>
      </c>
      <c r="AY4" s="0" t="n">
        <v>0</v>
      </c>
      <c r="AZ4" s="0" t="n">
        <v>0</v>
      </c>
      <c r="BA4" s="0" t="n">
        <v>1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</row>
    <row r="5" customFormat="false" ht="16" hidden="false" customHeight="false" outlineLevel="0" collapsed="false">
      <c r="A5" s="0" t="s">
        <v>105</v>
      </c>
      <c r="B5" s="0" t="n">
        <v>63</v>
      </c>
      <c r="C5" s="0" t="n">
        <v>48</v>
      </c>
      <c r="D5" s="0" t="n">
        <v>4</v>
      </c>
      <c r="E5" s="0" t="n">
        <v>4</v>
      </c>
      <c r="F5" s="0" t="n">
        <v>1</v>
      </c>
      <c r="G5" s="0" t="n">
        <v>11</v>
      </c>
      <c r="H5" s="0" t="n">
        <v>5</v>
      </c>
      <c r="I5" s="0" t="n">
        <v>14</v>
      </c>
      <c r="J5" s="0" t="n">
        <v>0</v>
      </c>
      <c r="K5" s="0" t="n">
        <v>0</v>
      </c>
      <c r="L5" s="0" t="n">
        <v>0</v>
      </c>
      <c r="M5" s="0" t="n">
        <v>3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2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</row>
    <row r="6" customFormat="false" ht="16" hidden="false" customHeight="false" outlineLevel="0" collapsed="false">
      <c r="A6" s="0" t="s">
        <v>106</v>
      </c>
      <c r="B6" s="0" t="n">
        <v>28</v>
      </c>
      <c r="C6" s="0" t="n">
        <v>18</v>
      </c>
      <c r="D6" s="0" t="n">
        <v>16</v>
      </c>
      <c r="E6" s="0" t="n">
        <v>6</v>
      </c>
      <c r="F6" s="0" t="n">
        <v>10</v>
      </c>
      <c r="G6" s="0" t="n">
        <v>12</v>
      </c>
      <c r="H6" s="0" t="n">
        <v>6</v>
      </c>
      <c r="I6" s="0" t="n">
        <v>50</v>
      </c>
      <c r="J6" s="0" t="n">
        <v>2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0</v>
      </c>
      <c r="P6" s="0" t="n">
        <v>29</v>
      </c>
      <c r="Q6" s="0" t="n">
        <v>5</v>
      </c>
      <c r="R6" s="0" t="n">
        <v>2</v>
      </c>
      <c r="S6" s="0" t="n">
        <v>4</v>
      </c>
      <c r="T6" s="0" t="n">
        <v>4</v>
      </c>
      <c r="U6" s="0" t="n">
        <v>22</v>
      </c>
      <c r="V6" s="0" t="n">
        <v>6</v>
      </c>
      <c r="W6" s="0" t="n">
        <v>0</v>
      </c>
      <c r="X6" s="0" t="n">
        <v>1</v>
      </c>
      <c r="Y6" s="0" t="n">
        <v>0</v>
      </c>
      <c r="Z6" s="0" t="n">
        <v>0</v>
      </c>
      <c r="AA6" s="0" t="n">
        <v>1</v>
      </c>
      <c r="AB6" s="0" t="n">
        <v>0</v>
      </c>
      <c r="AC6" s="0" t="n">
        <v>3</v>
      </c>
      <c r="AD6" s="0" t="n">
        <v>3</v>
      </c>
      <c r="AE6" s="0" t="n">
        <v>0</v>
      </c>
      <c r="AF6" s="0" t="n">
        <v>1</v>
      </c>
      <c r="AG6" s="0" t="n">
        <v>0</v>
      </c>
      <c r="AH6" s="0" t="n">
        <v>1</v>
      </c>
      <c r="AI6" s="0" t="n">
        <v>0</v>
      </c>
      <c r="AJ6" s="0" t="n">
        <v>0</v>
      </c>
      <c r="AK6" s="0" t="n">
        <v>1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</row>
    <row r="7" customFormat="false" ht="16" hidden="false" customHeight="false" outlineLevel="0" collapsed="false">
      <c r="A7" s="0" t="s">
        <v>107</v>
      </c>
      <c r="B7" s="0" t="n">
        <v>113</v>
      </c>
      <c r="C7" s="0" t="n">
        <v>124</v>
      </c>
      <c r="D7" s="0" t="n">
        <v>32</v>
      </c>
      <c r="E7" s="0" t="n">
        <v>39</v>
      </c>
      <c r="F7" s="0" t="n">
        <v>6</v>
      </c>
      <c r="G7" s="0" t="n">
        <v>6</v>
      </c>
      <c r="H7" s="0" t="n">
        <v>9</v>
      </c>
      <c r="I7" s="0" t="n">
        <v>5</v>
      </c>
      <c r="J7" s="0" t="n">
        <v>3</v>
      </c>
      <c r="K7" s="0" t="n">
        <v>1</v>
      </c>
      <c r="L7" s="0" t="n">
        <v>1</v>
      </c>
      <c r="M7" s="0" t="n">
        <v>5</v>
      </c>
      <c r="N7" s="0" t="n">
        <v>2</v>
      </c>
      <c r="O7" s="0" t="n">
        <v>1</v>
      </c>
      <c r="P7" s="0" t="n">
        <v>0</v>
      </c>
      <c r="Q7" s="0" t="n">
        <v>2</v>
      </c>
      <c r="R7" s="0" t="n">
        <v>1</v>
      </c>
      <c r="S7" s="0" t="n">
        <v>1</v>
      </c>
      <c r="T7" s="0" t="n">
        <v>0</v>
      </c>
      <c r="U7" s="0" t="n">
        <v>0</v>
      </c>
      <c r="V7" s="0" t="n">
        <v>0</v>
      </c>
      <c r="W7" s="0" t="n">
        <v>1</v>
      </c>
      <c r="X7" s="0" t="n">
        <v>0</v>
      </c>
      <c r="Y7" s="0" t="n">
        <v>1</v>
      </c>
      <c r="Z7" s="0" t="n">
        <v>3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0</v>
      </c>
      <c r="AI7" s="0" t="n">
        <v>0</v>
      </c>
      <c r="AJ7" s="0" t="n">
        <v>1</v>
      </c>
      <c r="AK7" s="0" t="n">
        <v>0</v>
      </c>
      <c r="AL7" s="0" t="n">
        <v>1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1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</row>
    <row r="8" customFormat="false" ht="16" hidden="false" customHeight="false" outlineLevel="0" collapsed="false">
      <c r="A8" s="0" t="s">
        <v>108</v>
      </c>
      <c r="B8" s="0" t="n">
        <v>49</v>
      </c>
      <c r="C8" s="0" t="n">
        <v>61</v>
      </c>
      <c r="D8" s="0" t="n">
        <v>1</v>
      </c>
      <c r="E8" s="0" t="n">
        <v>4</v>
      </c>
      <c r="F8" s="0" t="n">
        <v>3</v>
      </c>
      <c r="G8" s="0" t="n">
        <v>10</v>
      </c>
      <c r="H8" s="0" t="n">
        <v>2</v>
      </c>
      <c r="I8" s="0" t="n">
        <v>6</v>
      </c>
      <c r="J8" s="0" t="n">
        <v>2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1</v>
      </c>
      <c r="T8" s="0" t="n">
        <v>2</v>
      </c>
      <c r="U8" s="0" t="n">
        <v>0</v>
      </c>
      <c r="V8" s="0" t="n">
        <v>0</v>
      </c>
      <c r="W8" s="0" t="n">
        <v>1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1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0</v>
      </c>
      <c r="CV8" s="0" t="n">
        <v>0</v>
      </c>
      <c r="CW8" s="0" t="n">
        <v>0</v>
      </c>
      <c r="CX8" s="0" t="n">
        <v>0</v>
      </c>
    </row>
    <row r="9" customFormat="false" ht="16" hidden="false" customHeight="false" outlineLevel="0" collapsed="false">
      <c r="A9" s="0" t="s">
        <v>109</v>
      </c>
      <c r="B9" s="0" t="n">
        <v>29</v>
      </c>
      <c r="C9" s="0" t="n">
        <v>32</v>
      </c>
      <c r="D9" s="0" t="n">
        <v>78</v>
      </c>
      <c r="E9" s="0" t="n">
        <v>22</v>
      </c>
      <c r="F9" s="0" t="n">
        <v>16</v>
      </c>
      <c r="G9" s="0" t="n">
        <v>22</v>
      </c>
      <c r="H9" s="0" t="n">
        <v>43</v>
      </c>
      <c r="I9" s="0" t="n">
        <v>70</v>
      </c>
      <c r="J9" s="0" t="n">
        <v>9</v>
      </c>
      <c r="K9" s="0" t="n">
        <v>4</v>
      </c>
      <c r="L9" s="0" t="n">
        <v>1</v>
      </c>
      <c r="M9" s="0" t="n">
        <v>2</v>
      </c>
      <c r="N9" s="0" t="n">
        <v>3</v>
      </c>
      <c r="O9" s="0" t="n">
        <v>3</v>
      </c>
      <c r="P9" s="0" t="n">
        <v>43</v>
      </c>
      <c r="Q9" s="0" t="n">
        <v>10</v>
      </c>
      <c r="R9" s="0" t="n">
        <v>1</v>
      </c>
      <c r="S9" s="0" t="n">
        <v>2</v>
      </c>
      <c r="T9" s="0" t="n">
        <v>1</v>
      </c>
      <c r="U9" s="0" t="n">
        <v>38</v>
      </c>
      <c r="V9" s="0" t="n">
        <v>8</v>
      </c>
      <c r="W9" s="0" t="n">
        <v>0</v>
      </c>
      <c r="X9" s="0" t="n">
        <v>1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2</v>
      </c>
      <c r="AD9" s="0" t="n">
        <v>4</v>
      </c>
      <c r="AE9" s="0" t="n">
        <v>1</v>
      </c>
      <c r="AF9" s="0" t="n">
        <v>1</v>
      </c>
      <c r="AG9" s="0" t="n">
        <v>0</v>
      </c>
      <c r="AH9" s="0" t="n">
        <v>1</v>
      </c>
      <c r="AI9" s="0" t="n">
        <v>0</v>
      </c>
      <c r="AJ9" s="0" t="n">
        <v>0</v>
      </c>
      <c r="AK9" s="0" t="n">
        <v>1</v>
      </c>
      <c r="AL9" s="0" t="n">
        <v>0</v>
      </c>
      <c r="AM9" s="0" t="n">
        <v>1</v>
      </c>
      <c r="AN9" s="0" t="n">
        <v>1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1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1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1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  <c r="CU9" s="0" t="n">
        <v>0</v>
      </c>
      <c r="CV9" s="0" t="n">
        <v>0</v>
      </c>
      <c r="CW9" s="0" t="n">
        <v>0</v>
      </c>
      <c r="CX9" s="0" t="n">
        <v>0</v>
      </c>
    </row>
    <row r="10" customFormat="false" ht="16" hidden="false" customHeight="false" outlineLevel="0" collapsed="false">
      <c r="A10" s="0" t="s">
        <v>110</v>
      </c>
      <c r="B10" s="0" t="n">
        <v>59</v>
      </c>
      <c r="C10" s="0" t="n">
        <v>27</v>
      </c>
      <c r="D10" s="0" t="n">
        <v>7</v>
      </c>
      <c r="E10" s="0" t="n">
        <v>5</v>
      </c>
      <c r="F10" s="0" t="n">
        <v>1</v>
      </c>
      <c r="G10" s="0" t="n">
        <v>1</v>
      </c>
      <c r="H10" s="0" t="n">
        <v>3</v>
      </c>
      <c r="I10" s="0" t="n">
        <v>3</v>
      </c>
      <c r="J10" s="0" t="n">
        <v>0</v>
      </c>
      <c r="K10" s="0" t="n">
        <v>9</v>
      </c>
      <c r="L10" s="0" t="n">
        <v>2</v>
      </c>
      <c r="M10" s="0" t="n">
        <v>2</v>
      </c>
      <c r="N10" s="0" t="n">
        <v>0</v>
      </c>
      <c r="O10" s="0" t="n">
        <v>0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2</v>
      </c>
      <c r="X10" s="0" t="n">
        <v>1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2</v>
      </c>
      <c r="AF10" s="0" t="n">
        <v>3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1</v>
      </c>
      <c r="AS10" s="0" t="n">
        <v>0</v>
      </c>
      <c r="AT10" s="0" t="n">
        <v>0</v>
      </c>
      <c r="AU10" s="0" t="n">
        <v>0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  <c r="CU10" s="0" t="n">
        <v>0</v>
      </c>
      <c r="CV10" s="0" t="n">
        <v>0</v>
      </c>
      <c r="CW10" s="0" t="n">
        <v>0</v>
      </c>
      <c r="CX10" s="0" t="n">
        <v>0</v>
      </c>
    </row>
    <row r="11" customFormat="false" ht="16" hidden="false" customHeight="false" outlineLevel="0" collapsed="false">
      <c r="A11" s="0" t="s">
        <v>111</v>
      </c>
      <c r="B11" s="0" t="n">
        <v>74</v>
      </c>
      <c r="C11" s="0" t="n">
        <v>61</v>
      </c>
      <c r="D11" s="0" t="n">
        <v>21</v>
      </c>
      <c r="E11" s="0" t="n">
        <v>28</v>
      </c>
      <c r="F11" s="0" t="n">
        <v>2</v>
      </c>
      <c r="G11" s="0" t="n">
        <v>3</v>
      </c>
      <c r="H11" s="0" t="n">
        <v>5</v>
      </c>
      <c r="I11" s="0" t="n">
        <v>5</v>
      </c>
      <c r="J11" s="0" t="n">
        <v>2</v>
      </c>
      <c r="K11" s="0" t="n">
        <v>3</v>
      </c>
      <c r="L11" s="0" t="n">
        <v>2</v>
      </c>
      <c r="M11" s="0" t="n">
        <v>0</v>
      </c>
      <c r="N11" s="0" t="n">
        <v>3</v>
      </c>
      <c r="O11" s="0" t="n">
        <v>2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6</v>
      </c>
      <c r="U11" s="0" t="n">
        <v>0</v>
      </c>
      <c r="V11" s="0" t="n">
        <v>1</v>
      </c>
      <c r="W11" s="0" t="n">
        <v>2</v>
      </c>
      <c r="X11" s="0" t="n">
        <v>1</v>
      </c>
      <c r="Y11" s="0" t="n">
        <v>0</v>
      </c>
      <c r="Z11" s="0" t="n">
        <v>1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1</v>
      </c>
      <c r="AK11" s="0" t="n">
        <v>0</v>
      </c>
      <c r="AL11" s="0" t="n">
        <v>1</v>
      </c>
      <c r="AM11" s="0" t="n">
        <v>0</v>
      </c>
      <c r="AN11" s="0" t="n">
        <v>1</v>
      </c>
      <c r="AO11" s="0" t="n">
        <v>0</v>
      </c>
      <c r="AP11" s="0" t="n">
        <v>0</v>
      </c>
      <c r="AQ11" s="0" t="n">
        <v>1</v>
      </c>
      <c r="AR11" s="0" t="n">
        <v>2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4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1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</row>
    <row r="12" customFormat="false" ht="16" hidden="false" customHeight="false" outlineLevel="0" collapsed="false">
      <c r="A12" s="0" t="s">
        <v>112</v>
      </c>
      <c r="B12" s="0" t="n">
        <v>50</v>
      </c>
      <c r="C12" s="0" t="n">
        <v>24</v>
      </c>
      <c r="D12" s="0" t="n">
        <v>5</v>
      </c>
      <c r="E12" s="0" t="n">
        <v>4</v>
      </c>
      <c r="F12" s="0" t="n">
        <v>1</v>
      </c>
      <c r="G12" s="0" t="n">
        <v>2</v>
      </c>
      <c r="H12" s="0" t="n">
        <v>4</v>
      </c>
      <c r="I12" s="0" t="n">
        <v>6</v>
      </c>
      <c r="J12" s="0" t="n">
        <v>2</v>
      </c>
      <c r="K12" s="0" t="n">
        <v>4</v>
      </c>
      <c r="L12" s="0" t="n">
        <v>1</v>
      </c>
      <c r="M12" s="0" t="n">
        <v>11</v>
      </c>
      <c r="N12" s="0" t="n">
        <v>3</v>
      </c>
      <c r="O12" s="0" t="n">
        <v>1</v>
      </c>
      <c r="P12" s="0" t="n">
        <v>4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1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2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</row>
    <row r="13" customFormat="false" ht="16" hidden="false" customHeight="false" outlineLevel="0" collapsed="false">
      <c r="A13" s="0" t="s">
        <v>113</v>
      </c>
      <c r="B13" s="0" t="n">
        <v>953</v>
      </c>
      <c r="C13" s="0" t="n">
        <v>434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8</v>
      </c>
      <c r="M13" s="0" t="n">
        <v>2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  <c r="CU13" s="0" t="n">
        <v>0</v>
      </c>
      <c r="CV13" s="0" t="n">
        <v>0</v>
      </c>
      <c r="CW13" s="0" t="n">
        <v>0</v>
      </c>
      <c r="CX13" s="0" t="n">
        <v>0</v>
      </c>
    </row>
    <row r="14" customFormat="false" ht="16" hidden="false" customHeight="false" outlineLevel="0" collapsed="false">
      <c r="A14" s="0" t="s">
        <v>114</v>
      </c>
      <c r="B14" s="0" t="n">
        <v>89</v>
      </c>
      <c r="C14" s="0" t="n">
        <v>74</v>
      </c>
      <c r="D14" s="0" t="n">
        <v>26</v>
      </c>
      <c r="E14" s="0" t="n">
        <v>12</v>
      </c>
      <c r="F14" s="0" t="n">
        <v>2</v>
      </c>
      <c r="G14" s="0" t="n">
        <v>5</v>
      </c>
      <c r="H14" s="0" t="n">
        <v>7</v>
      </c>
      <c r="I14" s="0" t="n">
        <v>1</v>
      </c>
      <c r="J14" s="0" t="n">
        <v>2</v>
      </c>
      <c r="K14" s="0" t="n">
        <v>2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2</v>
      </c>
      <c r="V14" s="0" t="n">
        <v>4</v>
      </c>
      <c r="W14" s="0" t="n">
        <v>0</v>
      </c>
      <c r="X14" s="0" t="n">
        <v>0</v>
      </c>
      <c r="Y14" s="0" t="n">
        <v>0</v>
      </c>
      <c r="Z14" s="0" t="n">
        <v>1</v>
      </c>
      <c r="AA14" s="0" t="n">
        <v>0</v>
      </c>
      <c r="AB14" s="0" t="n">
        <v>1</v>
      </c>
      <c r="AC14" s="0" t="n">
        <v>2</v>
      </c>
      <c r="AD14" s="0" t="n">
        <v>1</v>
      </c>
      <c r="AE14" s="0" t="n">
        <v>0</v>
      </c>
      <c r="AF14" s="0" t="n">
        <v>0</v>
      </c>
      <c r="AG14" s="0" t="n">
        <v>3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  <c r="CU14" s="0" t="n">
        <v>0</v>
      </c>
      <c r="CV14" s="0" t="n">
        <v>0</v>
      </c>
      <c r="CW14" s="0" t="n">
        <v>0</v>
      </c>
      <c r="CX14" s="0" t="n">
        <v>0</v>
      </c>
    </row>
    <row r="15" customFormat="false" ht="16" hidden="false" customHeight="false" outlineLevel="0" collapsed="false">
      <c r="A15" s="0" t="s">
        <v>115</v>
      </c>
      <c r="B15" s="0" t="n">
        <v>48</v>
      </c>
      <c r="C15" s="0" t="n">
        <v>41</v>
      </c>
      <c r="D15" s="0" t="n">
        <v>0</v>
      </c>
      <c r="E15" s="0" t="n">
        <v>1</v>
      </c>
      <c r="F15" s="0" t="n">
        <v>2</v>
      </c>
      <c r="G15" s="0" t="n">
        <v>4</v>
      </c>
      <c r="H15" s="0" t="n">
        <v>0</v>
      </c>
      <c r="I15" s="0" t="n">
        <v>1</v>
      </c>
      <c r="J15" s="0" t="n">
        <v>0</v>
      </c>
      <c r="K15" s="0" t="n">
        <v>7</v>
      </c>
      <c r="L15" s="0" t="n">
        <v>1</v>
      </c>
      <c r="M15" s="0" t="n">
        <v>2</v>
      </c>
      <c r="N15" s="0" t="n">
        <v>1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3</v>
      </c>
      <c r="X15" s="0" t="n">
        <v>2</v>
      </c>
      <c r="Y15" s="0" t="n">
        <v>0</v>
      </c>
      <c r="Z15" s="0" t="n">
        <v>0</v>
      </c>
      <c r="AA15" s="0" t="n">
        <v>0</v>
      </c>
      <c r="AB15" s="0" t="n">
        <v>1</v>
      </c>
      <c r="AC15" s="0" t="n">
        <v>0</v>
      </c>
      <c r="AD15" s="0" t="n">
        <v>0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1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1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  <c r="CU15" s="0" t="n">
        <v>0</v>
      </c>
      <c r="CV15" s="0" t="n">
        <v>0</v>
      </c>
      <c r="CW15" s="0" t="n">
        <v>0</v>
      </c>
      <c r="CX15" s="0" t="n">
        <v>0</v>
      </c>
    </row>
    <row r="16" customFormat="false" ht="16" hidden="false" customHeight="false" outlineLevel="0" collapsed="false">
      <c r="A16" s="0" t="s">
        <v>116</v>
      </c>
      <c r="B16" s="0" t="n">
        <v>28</v>
      </c>
      <c r="C16" s="0" t="n">
        <v>74</v>
      </c>
      <c r="D16" s="0" t="n">
        <v>2</v>
      </c>
      <c r="E16" s="0" t="n">
        <v>2</v>
      </c>
      <c r="F16" s="0" t="n">
        <v>3</v>
      </c>
      <c r="G16" s="0" t="n">
        <v>3</v>
      </c>
      <c r="H16" s="0" t="n">
        <v>4</v>
      </c>
      <c r="I16" s="0" t="n">
        <v>0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1</v>
      </c>
      <c r="AT16" s="0" t="n">
        <v>0</v>
      </c>
      <c r="AU16" s="0" t="n">
        <v>0</v>
      </c>
      <c r="AV16" s="0" t="n">
        <v>2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0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0</v>
      </c>
      <c r="CV16" s="0" t="n">
        <v>0</v>
      </c>
      <c r="CW16" s="0" t="n">
        <v>0</v>
      </c>
      <c r="CX16" s="0" t="n">
        <v>0</v>
      </c>
    </row>
    <row r="17" customFormat="false" ht="16" hidden="false" customHeight="false" outlineLevel="0" collapsed="false">
      <c r="A17" s="0" t="s">
        <v>117</v>
      </c>
      <c r="B17" s="0" t="n">
        <v>23</v>
      </c>
      <c r="C17" s="0" t="n">
        <v>7</v>
      </c>
      <c r="D17" s="0" t="n">
        <v>41</v>
      </c>
      <c r="E17" s="0" t="n">
        <v>29</v>
      </c>
      <c r="F17" s="0" t="n">
        <v>5</v>
      </c>
      <c r="G17" s="0" t="n">
        <v>4</v>
      </c>
      <c r="H17" s="0" t="n">
        <v>12</v>
      </c>
      <c r="I17" s="0" t="n">
        <v>7</v>
      </c>
      <c r="J17" s="0" t="n">
        <v>0</v>
      </c>
      <c r="K17" s="0" t="n">
        <v>4</v>
      </c>
      <c r="L17" s="0" t="n">
        <v>0</v>
      </c>
      <c r="M17" s="0" t="n">
        <v>2</v>
      </c>
      <c r="N17" s="0" t="n">
        <v>0</v>
      </c>
      <c r="O17" s="0" t="n">
        <v>0</v>
      </c>
      <c r="P17" s="0" t="n">
        <v>1</v>
      </c>
      <c r="Q17" s="0" t="n">
        <v>4</v>
      </c>
      <c r="R17" s="0" t="n">
        <v>2</v>
      </c>
      <c r="S17" s="0" t="n">
        <v>0</v>
      </c>
      <c r="T17" s="0" t="n">
        <v>0</v>
      </c>
      <c r="U17" s="0" t="n">
        <v>0</v>
      </c>
      <c r="V17" s="0" t="n">
        <v>3</v>
      </c>
      <c r="W17" s="0" t="n">
        <v>1</v>
      </c>
      <c r="X17" s="0" t="n">
        <v>0</v>
      </c>
      <c r="Y17" s="0" t="n">
        <v>0</v>
      </c>
      <c r="Z17" s="0" t="n">
        <v>1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2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  <c r="CM17" s="0" t="n">
        <v>0</v>
      </c>
      <c r="CN17" s="0" t="n">
        <v>0</v>
      </c>
      <c r="CO17" s="0" t="n">
        <v>0</v>
      </c>
      <c r="CP17" s="0" t="n">
        <v>0</v>
      </c>
      <c r="CQ17" s="0" t="n">
        <v>0</v>
      </c>
      <c r="CR17" s="0" t="n">
        <v>0</v>
      </c>
      <c r="CS17" s="0" t="n">
        <v>0</v>
      </c>
      <c r="CT17" s="0" t="n">
        <v>0</v>
      </c>
      <c r="CU17" s="0" t="n">
        <v>0</v>
      </c>
      <c r="CV17" s="0" t="n">
        <v>0</v>
      </c>
      <c r="CW17" s="0" t="n">
        <v>0</v>
      </c>
      <c r="CX17" s="0" t="n">
        <v>0</v>
      </c>
    </row>
    <row r="18" customFormat="false" ht="16" hidden="false" customHeight="false" outlineLevel="0" collapsed="false">
      <c r="A18" s="0" t="s">
        <v>118</v>
      </c>
      <c r="B18" s="0" t="n">
        <v>92</v>
      </c>
      <c r="C18" s="0" t="n">
        <v>57</v>
      </c>
      <c r="D18" s="0" t="n">
        <v>59</v>
      </c>
      <c r="E18" s="0" t="n">
        <v>35</v>
      </c>
      <c r="F18" s="0" t="n">
        <v>14</v>
      </c>
      <c r="G18" s="0" t="n">
        <v>10</v>
      </c>
      <c r="H18" s="0" t="n">
        <v>13</v>
      </c>
      <c r="I18" s="0" t="n">
        <v>40</v>
      </c>
      <c r="J18" s="0" t="n">
        <v>8</v>
      </c>
      <c r="K18" s="0" t="n">
        <v>0</v>
      </c>
      <c r="L18" s="0" t="n">
        <v>0</v>
      </c>
      <c r="M18" s="0" t="n">
        <v>0</v>
      </c>
      <c r="N18" s="0" t="n">
        <v>2</v>
      </c>
      <c r="O18" s="0" t="n">
        <v>1</v>
      </c>
      <c r="P18" s="0" t="n">
        <v>10</v>
      </c>
      <c r="Q18" s="0" t="n">
        <v>8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18</v>
      </c>
      <c r="W18" s="0" t="n">
        <v>0</v>
      </c>
      <c r="X18" s="0" t="n">
        <v>0</v>
      </c>
      <c r="Y18" s="0" t="n">
        <v>1</v>
      </c>
      <c r="Z18" s="0" t="n">
        <v>0</v>
      </c>
      <c r="AA18" s="0" t="n">
        <v>3</v>
      </c>
      <c r="AB18" s="0" t="n">
        <v>0</v>
      </c>
      <c r="AC18" s="0" t="n">
        <v>0</v>
      </c>
      <c r="AD18" s="0" t="n">
        <v>1</v>
      </c>
      <c r="AE18" s="0" t="n">
        <v>1</v>
      </c>
      <c r="AF18" s="0" t="n">
        <v>0</v>
      </c>
      <c r="AG18" s="0" t="n">
        <v>2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1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1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1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1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0</v>
      </c>
      <c r="CV18" s="0" t="n">
        <v>0</v>
      </c>
      <c r="CW18" s="0" t="n">
        <v>0</v>
      </c>
      <c r="CX18" s="0" t="n">
        <v>0</v>
      </c>
    </row>
    <row r="19" customFormat="false" ht="16" hidden="false" customHeight="false" outlineLevel="0" collapsed="false">
      <c r="A19" s="0" t="s">
        <v>119</v>
      </c>
      <c r="B19" s="0" t="n">
        <v>103</v>
      </c>
      <c r="C19" s="0" t="n">
        <v>28</v>
      </c>
      <c r="D19" s="0" t="n">
        <v>63</v>
      </c>
      <c r="E19" s="0" t="n">
        <v>59</v>
      </c>
      <c r="F19" s="0" t="n">
        <v>12</v>
      </c>
      <c r="G19" s="0" t="n">
        <v>4</v>
      </c>
      <c r="H19" s="0" t="n">
        <v>17</v>
      </c>
      <c r="I19" s="0" t="n">
        <v>30</v>
      </c>
      <c r="J19" s="0" t="n">
        <v>3</v>
      </c>
      <c r="K19" s="0" t="n">
        <v>2</v>
      </c>
      <c r="L19" s="0" t="n">
        <v>1</v>
      </c>
      <c r="M19" s="0" t="n">
        <v>1</v>
      </c>
      <c r="N19" s="0" t="n">
        <v>0</v>
      </c>
      <c r="O19" s="0" t="n">
        <v>4</v>
      </c>
      <c r="P19" s="0" t="n">
        <v>14</v>
      </c>
      <c r="Q19" s="0" t="n">
        <v>11</v>
      </c>
      <c r="R19" s="0" t="n">
        <v>1</v>
      </c>
      <c r="S19" s="0" t="n">
        <v>2</v>
      </c>
      <c r="T19" s="0" t="n">
        <v>7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10</v>
      </c>
      <c r="Z19" s="0" t="n">
        <v>1</v>
      </c>
      <c r="AA19" s="0" t="n">
        <v>0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3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2</v>
      </c>
      <c r="AN19" s="0" t="n">
        <v>0</v>
      </c>
      <c r="AO19" s="0" t="n">
        <v>0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2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</v>
      </c>
      <c r="CW19" s="0" t="n">
        <v>0</v>
      </c>
      <c r="CX19" s="0" t="n">
        <v>0</v>
      </c>
    </row>
    <row r="20" customFormat="false" ht="16" hidden="false" customHeight="false" outlineLevel="0" collapsed="false">
      <c r="A20" s="0" t="s">
        <v>120</v>
      </c>
      <c r="B20" s="0" t="n">
        <v>23</v>
      </c>
      <c r="C20" s="0" t="n">
        <v>39</v>
      </c>
      <c r="D20" s="0" t="n">
        <v>16</v>
      </c>
      <c r="E20" s="0" t="n">
        <v>4</v>
      </c>
      <c r="F20" s="0" t="n">
        <v>3</v>
      </c>
      <c r="G20" s="0" t="n">
        <v>4</v>
      </c>
      <c r="H20" s="0" t="n">
        <v>4</v>
      </c>
      <c r="I20" s="0" t="n">
        <v>11</v>
      </c>
      <c r="J20" s="0" t="n">
        <v>0</v>
      </c>
      <c r="K20" s="0" t="n">
        <v>1</v>
      </c>
      <c r="L20" s="0" t="n">
        <v>1</v>
      </c>
      <c r="M20" s="0" t="n">
        <v>2</v>
      </c>
      <c r="N20" s="0" t="n">
        <v>0</v>
      </c>
      <c r="O20" s="0" t="n">
        <v>1</v>
      </c>
      <c r="P20" s="0" t="n">
        <v>3</v>
      </c>
      <c r="Q20" s="0" t="n">
        <v>3</v>
      </c>
      <c r="R20" s="0" t="n">
        <v>0</v>
      </c>
      <c r="S20" s="0" t="n">
        <v>3</v>
      </c>
      <c r="T20" s="0" t="n">
        <v>0</v>
      </c>
      <c r="U20" s="0" t="n">
        <v>0</v>
      </c>
      <c r="V20" s="0" t="n">
        <v>1</v>
      </c>
      <c r="W20" s="0" t="n">
        <v>0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1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  <c r="CM20" s="0" t="n">
        <v>0</v>
      </c>
      <c r="CN20" s="0" t="n">
        <v>0</v>
      </c>
      <c r="CO20" s="0" t="n">
        <v>0</v>
      </c>
      <c r="CP20" s="0" t="n">
        <v>0</v>
      </c>
      <c r="CQ20" s="0" t="n">
        <v>0</v>
      </c>
      <c r="CR20" s="0" t="n">
        <v>0</v>
      </c>
      <c r="CS20" s="0" t="n">
        <v>0</v>
      </c>
      <c r="CT20" s="0" t="n">
        <v>0</v>
      </c>
      <c r="CU20" s="0" t="n">
        <v>0</v>
      </c>
      <c r="CV20" s="0" t="n">
        <v>0</v>
      </c>
      <c r="CW20" s="0" t="n">
        <v>0</v>
      </c>
      <c r="CX20" s="0" t="n">
        <v>0</v>
      </c>
    </row>
    <row r="21" customFormat="false" ht="16" hidden="false" customHeight="false" outlineLevel="0" collapsed="false">
      <c r="A21" s="0" t="s">
        <v>121</v>
      </c>
      <c r="B21" s="0" t="n">
        <v>4</v>
      </c>
      <c r="C21" s="0" t="n">
        <v>19</v>
      </c>
      <c r="D21" s="0" t="n">
        <v>28</v>
      </c>
      <c r="E21" s="0" t="n">
        <v>26</v>
      </c>
      <c r="F21" s="0" t="n">
        <v>9</v>
      </c>
      <c r="G21" s="0" t="n">
        <v>25</v>
      </c>
      <c r="H21" s="0" t="n">
        <v>12</v>
      </c>
      <c r="I21" s="0" t="n">
        <v>24</v>
      </c>
      <c r="J21" s="0" t="n">
        <v>8</v>
      </c>
      <c r="K21" s="0" t="n">
        <v>0</v>
      </c>
      <c r="L21" s="0" t="n">
        <v>0</v>
      </c>
      <c r="M21" s="0" t="n">
        <v>0</v>
      </c>
      <c r="N21" s="0" t="n">
        <v>3</v>
      </c>
      <c r="O21" s="0" t="n">
        <v>2</v>
      </c>
      <c r="P21" s="0" t="n">
        <v>3</v>
      </c>
      <c r="Q21" s="0" t="n">
        <v>6</v>
      </c>
      <c r="R21" s="0" t="n">
        <v>0</v>
      </c>
      <c r="S21" s="0" t="n">
        <v>1</v>
      </c>
      <c r="T21" s="0" t="n">
        <v>0</v>
      </c>
      <c r="U21" s="0" t="n">
        <v>0</v>
      </c>
      <c r="V21" s="0" t="n">
        <v>5</v>
      </c>
      <c r="W21" s="0" t="n">
        <v>0</v>
      </c>
      <c r="X21" s="0" t="n">
        <v>0</v>
      </c>
      <c r="Y21" s="0" t="n">
        <v>1</v>
      </c>
      <c r="Z21" s="0" t="n">
        <v>0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5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T21" s="0" t="n">
        <v>0</v>
      </c>
      <c r="CU21" s="0" t="n">
        <v>0</v>
      </c>
      <c r="CV21" s="0" t="n">
        <v>0</v>
      </c>
      <c r="CW21" s="0" t="n">
        <v>0</v>
      </c>
      <c r="CX21" s="0" t="n">
        <v>0</v>
      </c>
    </row>
    <row r="22" customFormat="false" ht="16" hidden="false" customHeight="false" outlineLevel="0" collapsed="false">
      <c r="A22" s="0" t="s">
        <v>122</v>
      </c>
      <c r="B22" s="0" t="n">
        <v>27</v>
      </c>
      <c r="C22" s="0" t="n">
        <v>10</v>
      </c>
      <c r="D22" s="0" t="n">
        <v>102</v>
      </c>
      <c r="E22" s="0" t="n">
        <v>15</v>
      </c>
      <c r="F22" s="0" t="n">
        <v>10</v>
      </c>
      <c r="G22" s="0" t="n">
        <v>20</v>
      </c>
      <c r="H22" s="0" t="n">
        <v>36</v>
      </c>
      <c r="I22" s="0" t="n">
        <v>32</v>
      </c>
      <c r="J22" s="0" t="n">
        <v>1</v>
      </c>
      <c r="K22" s="0" t="n">
        <v>4</v>
      </c>
      <c r="L22" s="0" t="n">
        <v>0</v>
      </c>
      <c r="M22" s="0" t="n">
        <v>4</v>
      </c>
      <c r="N22" s="0" t="n">
        <v>1</v>
      </c>
      <c r="O22" s="0" t="n">
        <v>2</v>
      </c>
      <c r="P22" s="0" t="n">
        <v>13</v>
      </c>
      <c r="Q22" s="0" t="n">
        <v>13</v>
      </c>
      <c r="R22" s="0" t="n">
        <v>1</v>
      </c>
      <c r="S22" s="0" t="n">
        <v>1</v>
      </c>
      <c r="T22" s="0" t="n">
        <v>2</v>
      </c>
      <c r="U22" s="0" t="n">
        <v>0</v>
      </c>
      <c r="V22" s="0" t="n">
        <v>11</v>
      </c>
      <c r="W22" s="0" t="n">
        <v>0</v>
      </c>
      <c r="X22" s="0" t="n">
        <v>0</v>
      </c>
      <c r="Y22" s="0" t="n">
        <v>2</v>
      </c>
      <c r="Z22" s="0" t="n">
        <v>0</v>
      </c>
      <c r="AA22" s="0" t="n">
        <v>3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1</v>
      </c>
      <c r="AH22" s="0" t="n">
        <v>0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0</v>
      </c>
      <c r="AO22" s="0" t="n">
        <v>1</v>
      </c>
      <c r="AP22" s="0" t="n">
        <v>0</v>
      </c>
      <c r="AQ22" s="0" t="n">
        <v>1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2</v>
      </c>
      <c r="AX22" s="0" t="n">
        <v>0</v>
      </c>
      <c r="AY22" s="0" t="n">
        <v>4</v>
      </c>
      <c r="AZ22" s="0" t="n">
        <v>1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1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1</v>
      </c>
      <c r="BQ22" s="0" t="n">
        <v>0</v>
      </c>
      <c r="BR22" s="0" t="n">
        <v>7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</v>
      </c>
      <c r="CR22" s="0" t="n">
        <v>0</v>
      </c>
      <c r="CS22" s="0" t="n">
        <v>0</v>
      </c>
      <c r="CT22" s="0" t="n">
        <v>0</v>
      </c>
      <c r="CU22" s="0" t="n">
        <v>0</v>
      </c>
      <c r="CV22" s="0" t="n">
        <v>0</v>
      </c>
      <c r="CW22" s="0" t="n">
        <v>0</v>
      </c>
      <c r="CX22" s="0" t="n">
        <v>0</v>
      </c>
    </row>
    <row r="23" customFormat="false" ht="16" hidden="false" customHeight="false" outlineLevel="0" collapsed="false">
      <c r="A23" s="0" t="s">
        <v>123</v>
      </c>
      <c r="B23" s="0" t="n">
        <v>27</v>
      </c>
      <c r="C23" s="0" t="n">
        <v>50</v>
      </c>
      <c r="D23" s="0" t="n">
        <v>47</v>
      </c>
      <c r="E23" s="0" t="n">
        <v>24</v>
      </c>
      <c r="F23" s="0" t="n">
        <v>3</v>
      </c>
      <c r="G23" s="0" t="n">
        <v>72</v>
      </c>
      <c r="H23" s="0" t="n">
        <v>10</v>
      </c>
      <c r="I23" s="0" t="n">
        <v>90</v>
      </c>
      <c r="J23" s="0" t="n">
        <v>0</v>
      </c>
      <c r="K23" s="0" t="n">
        <v>0</v>
      </c>
      <c r="L23" s="0" t="n">
        <v>1</v>
      </c>
      <c r="M23" s="0" t="n">
        <v>1</v>
      </c>
      <c r="N23" s="0" t="n">
        <v>0</v>
      </c>
      <c r="O23" s="0" t="n">
        <v>0</v>
      </c>
      <c r="P23" s="0" t="n">
        <v>0</v>
      </c>
      <c r="Q23" s="0" t="n">
        <v>3</v>
      </c>
      <c r="R23" s="0" t="n">
        <v>1</v>
      </c>
      <c r="S23" s="0" t="n">
        <v>1</v>
      </c>
      <c r="T23" s="0" t="n">
        <v>0</v>
      </c>
      <c r="U23" s="0" t="n">
        <v>0</v>
      </c>
      <c r="V23" s="0" t="n">
        <v>6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2</v>
      </c>
      <c r="BK23" s="0" t="n">
        <v>0</v>
      </c>
      <c r="BL23" s="0" t="n">
        <v>0</v>
      </c>
      <c r="BM23" s="0" t="n">
        <v>0</v>
      </c>
      <c r="BN23" s="0" t="n">
        <v>1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  <c r="CM23" s="0" t="n">
        <v>0</v>
      </c>
      <c r="CN23" s="0" t="n">
        <v>0</v>
      </c>
      <c r="CO23" s="0" t="n">
        <v>0</v>
      </c>
      <c r="CP23" s="0" t="n">
        <v>0</v>
      </c>
      <c r="CQ23" s="0" t="n">
        <v>0</v>
      </c>
      <c r="CR23" s="0" t="n">
        <v>0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</v>
      </c>
    </row>
    <row r="24" customFormat="false" ht="16" hidden="false" customHeight="false" outlineLevel="0" collapsed="false">
      <c r="A24" s="0" t="s">
        <v>124</v>
      </c>
      <c r="B24" s="0" t="n">
        <v>15</v>
      </c>
      <c r="C24" s="0" t="n">
        <v>15</v>
      </c>
      <c r="D24" s="0" t="n">
        <v>71</v>
      </c>
      <c r="E24" s="0" t="n">
        <v>38</v>
      </c>
      <c r="F24" s="0" t="n">
        <v>22</v>
      </c>
      <c r="G24" s="0" t="n">
        <v>25</v>
      </c>
      <c r="H24" s="0" t="n">
        <v>36</v>
      </c>
      <c r="I24" s="0" t="n">
        <v>62</v>
      </c>
      <c r="J24" s="0" t="n">
        <v>12</v>
      </c>
      <c r="K24" s="0" t="n">
        <v>0</v>
      </c>
      <c r="L24" s="0" t="n">
        <v>0</v>
      </c>
      <c r="M24" s="0" t="n">
        <v>2</v>
      </c>
      <c r="N24" s="0" t="n">
        <v>2</v>
      </c>
      <c r="O24" s="0" t="n">
        <v>5</v>
      </c>
      <c r="P24" s="0" t="n">
        <v>23</v>
      </c>
      <c r="Q24" s="0" t="n">
        <v>32</v>
      </c>
      <c r="R24" s="0" t="n">
        <v>2</v>
      </c>
      <c r="S24" s="0" t="n">
        <v>6</v>
      </c>
      <c r="T24" s="0" t="n">
        <v>0</v>
      </c>
      <c r="U24" s="0" t="n">
        <v>0</v>
      </c>
      <c r="V24" s="0" t="n">
        <v>33</v>
      </c>
      <c r="W24" s="0" t="n">
        <v>0</v>
      </c>
      <c r="X24" s="0" t="n">
        <v>0</v>
      </c>
      <c r="Y24" s="0" t="n">
        <v>11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7</v>
      </c>
      <c r="AH24" s="0" t="n">
        <v>1</v>
      </c>
      <c r="AI24" s="0" t="n">
        <v>2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2</v>
      </c>
      <c r="AX24" s="0" t="n">
        <v>1</v>
      </c>
      <c r="AY24" s="0" t="n">
        <v>4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1</v>
      </c>
      <c r="BK24" s="0" t="n">
        <v>3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1</v>
      </c>
      <c r="BR24" s="0" t="n">
        <v>0</v>
      </c>
      <c r="BS24" s="0" t="n">
        <v>0</v>
      </c>
      <c r="BT24" s="0" t="n">
        <v>2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  <c r="CM24" s="0" t="n">
        <v>0</v>
      </c>
      <c r="CN24" s="0" t="n">
        <v>0</v>
      </c>
      <c r="CO24" s="0" t="n">
        <v>0</v>
      </c>
      <c r="CP24" s="0" t="n">
        <v>0</v>
      </c>
      <c r="CQ24" s="0" t="n">
        <v>0</v>
      </c>
      <c r="CR24" s="0" t="n">
        <v>0</v>
      </c>
      <c r="CS24" s="0" t="n">
        <v>0</v>
      </c>
      <c r="CT24" s="0" t="n">
        <v>0</v>
      </c>
      <c r="CU24" s="0" t="n">
        <v>0</v>
      </c>
      <c r="CV24" s="0" t="n">
        <v>0</v>
      </c>
      <c r="CW24" s="0" t="n">
        <v>0</v>
      </c>
      <c r="CX24" s="0" t="n">
        <v>0</v>
      </c>
    </row>
    <row r="25" customFormat="false" ht="16" hidden="false" customHeight="false" outlineLevel="0" collapsed="false">
      <c r="A25" s="0" t="s">
        <v>125</v>
      </c>
      <c r="B25" s="0" t="n">
        <v>5</v>
      </c>
      <c r="C25" s="0" t="n">
        <v>8</v>
      </c>
      <c r="D25" s="0" t="n">
        <v>54</v>
      </c>
      <c r="E25" s="0" t="n">
        <v>66</v>
      </c>
      <c r="F25" s="0" t="n">
        <v>66</v>
      </c>
      <c r="G25" s="0" t="n">
        <v>12</v>
      </c>
      <c r="H25" s="0" t="n">
        <v>34</v>
      </c>
      <c r="I25" s="0" t="n">
        <v>41</v>
      </c>
      <c r="J25" s="0" t="n">
        <v>18</v>
      </c>
      <c r="K25" s="0" t="n">
        <v>0</v>
      </c>
      <c r="L25" s="0" t="n">
        <v>2</v>
      </c>
      <c r="M25" s="0" t="n">
        <v>1</v>
      </c>
      <c r="N25" s="0" t="n">
        <v>2</v>
      </c>
      <c r="O25" s="0" t="n">
        <v>11</v>
      </c>
      <c r="P25" s="0" t="n">
        <v>145</v>
      </c>
      <c r="Q25" s="0" t="n">
        <v>18</v>
      </c>
      <c r="R25" s="0" t="n">
        <v>0</v>
      </c>
      <c r="S25" s="0" t="n">
        <v>0</v>
      </c>
      <c r="T25" s="0" t="n">
        <v>2</v>
      </c>
      <c r="U25" s="0" t="n">
        <v>0</v>
      </c>
      <c r="V25" s="0" t="n">
        <v>2</v>
      </c>
      <c r="W25" s="0" t="n">
        <v>0</v>
      </c>
      <c r="X25" s="0" t="n">
        <v>0</v>
      </c>
      <c r="Y25" s="0" t="n">
        <v>14</v>
      </c>
      <c r="Z25" s="0" t="n">
        <v>1</v>
      </c>
      <c r="AA25" s="0" t="n">
        <v>2</v>
      </c>
      <c r="AB25" s="0" t="n">
        <v>0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2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3</v>
      </c>
      <c r="AN25" s="0" t="n">
        <v>3</v>
      </c>
      <c r="AO25" s="0" t="n">
        <v>4</v>
      </c>
      <c r="AP25" s="0" t="n">
        <v>0</v>
      </c>
      <c r="AQ25" s="0" t="n">
        <v>0</v>
      </c>
      <c r="AR25" s="0" t="n">
        <v>1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2</v>
      </c>
      <c r="AX25" s="0" t="n">
        <v>2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3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2</v>
      </c>
      <c r="BM25" s="0" t="n">
        <v>0</v>
      </c>
      <c r="BN25" s="0" t="n">
        <v>0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</v>
      </c>
      <c r="CT25" s="0" t="n">
        <v>0</v>
      </c>
      <c r="CU25" s="0" t="n">
        <v>0</v>
      </c>
      <c r="CV25" s="0" t="n">
        <v>0</v>
      </c>
      <c r="CW25" s="0" t="n">
        <v>0</v>
      </c>
      <c r="CX25" s="0" t="n">
        <v>0</v>
      </c>
    </row>
    <row r="26" customFormat="false" ht="16" hidden="false" customHeight="false" outlineLevel="0" collapsed="false">
      <c r="A26" s="0" t="s">
        <v>126</v>
      </c>
      <c r="B26" s="0" t="n">
        <v>50</v>
      </c>
      <c r="C26" s="0" t="n">
        <v>43</v>
      </c>
      <c r="D26" s="0" t="n">
        <v>36</v>
      </c>
      <c r="E26" s="0" t="n">
        <v>14</v>
      </c>
      <c r="F26" s="0" t="n">
        <v>5</v>
      </c>
      <c r="G26" s="0" t="n">
        <v>35</v>
      </c>
      <c r="H26" s="0" t="n">
        <v>4</v>
      </c>
      <c r="I26" s="0" t="n">
        <v>30</v>
      </c>
      <c r="J26" s="0" t="n">
        <v>1</v>
      </c>
      <c r="K26" s="0" t="n">
        <v>1</v>
      </c>
      <c r="L26" s="0" t="n">
        <v>0</v>
      </c>
      <c r="M26" s="0" t="n">
        <v>3</v>
      </c>
      <c r="N26" s="0" t="n">
        <v>0</v>
      </c>
      <c r="O26" s="0" t="n">
        <v>2</v>
      </c>
      <c r="P26" s="0" t="n">
        <v>2</v>
      </c>
      <c r="Q26" s="0" t="n">
        <v>7</v>
      </c>
      <c r="R26" s="0" t="n">
        <v>1</v>
      </c>
      <c r="S26" s="0" t="n">
        <v>0</v>
      </c>
      <c r="T26" s="0" t="n">
        <v>0</v>
      </c>
      <c r="U26" s="0" t="n">
        <v>2</v>
      </c>
      <c r="V26" s="0" t="n">
        <v>3</v>
      </c>
      <c r="W26" s="0" t="n">
        <v>0</v>
      </c>
      <c r="X26" s="0" t="n">
        <v>0</v>
      </c>
      <c r="Y26" s="0" t="n">
        <v>1</v>
      </c>
      <c r="Z26" s="0" t="n">
        <v>1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1</v>
      </c>
      <c r="AI26" s="0" t="n">
        <v>1</v>
      </c>
      <c r="AJ26" s="0" t="n">
        <v>6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1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1</v>
      </c>
      <c r="BL26" s="0" t="n">
        <v>0</v>
      </c>
      <c r="BM26" s="0" t="n">
        <v>1</v>
      </c>
      <c r="BN26" s="0" t="n">
        <v>0</v>
      </c>
      <c r="BO26" s="0" t="n">
        <v>1</v>
      </c>
      <c r="BP26" s="0" t="n">
        <v>0</v>
      </c>
      <c r="BQ26" s="0" t="n">
        <v>0</v>
      </c>
      <c r="BR26" s="0" t="n">
        <v>0</v>
      </c>
      <c r="BS26" s="0" t="n">
        <v>0</v>
      </c>
      <c r="BT26" s="0" t="n">
        <v>0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</v>
      </c>
      <c r="CU26" s="0" t="n">
        <v>0</v>
      </c>
      <c r="CV26" s="0" t="n">
        <v>0</v>
      </c>
      <c r="CW26" s="0" t="n">
        <v>0</v>
      </c>
      <c r="CX26" s="0" t="n">
        <v>0</v>
      </c>
    </row>
    <row r="27" customFormat="false" ht="16" hidden="false" customHeight="false" outlineLevel="0" collapsed="false">
      <c r="A27" s="0" t="s">
        <v>127</v>
      </c>
      <c r="B27" s="0" t="n">
        <v>21</v>
      </c>
      <c r="C27" s="0" t="n">
        <v>23</v>
      </c>
      <c r="D27" s="0" t="n">
        <v>302</v>
      </c>
      <c r="E27" s="0" t="n">
        <v>144</v>
      </c>
      <c r="F27" s="0" t="n">
        <v>46</v>
      </c>
      <c r="G27" s="0" t="n">
        <v>91</v>
      </c>
      <c r="H27" s="0" t="n">
        <v>63</v>
      </c>
      <c r="I27" s="0" t="n">
        <v>104</v>
      </c>
      <c r="J27" s="0" t="n">
        <v>40</v>
      </c>
      <c r="K27" s="0" t="n">
        <v>0</v>
      </c>
      <c r="L27" s="0" t="n">
        <v>2</v>
      </c>
      <c r="M27" s="0" t="n">
        <v>6</v>
      </c>
      <c r="N27" s="0" t="n">
        <v>1</v>
      </c>
      <c r="O27" s="0" t="n">
        <v>3</v>
      </c>
      <c r="P27" s="0" t="n">
        <v>28</v>
      </c>
      <c r="Q27" s="0" t="n">
        <v>24</v>
      </c>
      <c r="R27" s="0" t="n">
        <v>3</v>
      </c>
      <c r="S27" s="0" t="n">
        <v>3</v>
      </c>
      <c r="T27" s="0" t="n">
        <v>3</v>
      </c>
      <c r="U27" s="0" t="n">
        <v>1</v>
      </c>
      <c r="V27" s="0" t="n">
        <v>3</v>
      </c>
      <c r="W27" s="0" t="n">
        <v>0</v>
      </c>
      <c r="X27" s="0" t="n">
        <v>0</v>
      </c>
      <c r="Y27" s="0" t="n">
        <v>3</v>
      </c>
      <c r="Z27" s="0" t="n">
        <v>1</v>
      </c>
      <c r="AA27" s="0" t="n">
        <v>0</v>
      </c>
      <c r="AB27" s="0" t="n">
        <v>0</v>
      </c>
      <c r="AC27" s="0" t="n">
        <v>1</v>
      </c>
      <c r="AD27" s="0" t="n">
        <v>4</v>
      </c>
      <c r="AE27" s="0" t="n">
        <v>0</v>
      </c>
      <c r="AF27" s="0" t="n">
        <v>0</v>
      </c>
      <c r="AG27" s="0" t="n">
        <v>1</v>
      </c>
      <c r="AH27" s="0" t="n">
        <v>4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0</v>
      </c>
      <c r="AP27" s="0" t="n">
        <v>0</v>
      </c>
      <c r="AQ27" s="0" t="n">
        <v>1</v>
      </c>
      <c r="AR27" s="0" t="n">
        <v>2</v>
      </c>
      <c r="AS27" s="0" t="n">
        <v>0</v>
      </c>
      <c r="AT27" s="0" t="n">
        <v>0</v>
      </c>
      <c r="AU27" s="0" t="n">
        <v>9</v>
      </c>
      <c r="AV27" s="0" t="n">
        <v>0</v>
      </c>
      <c r="AW27" s="0" t="n">
        <v>0</v>
      </c>
      <c r="AX27" s="0" t="n">
        <v>0</v>
      </c>
      <c r="AY27" s="0" t="n">
        <v>2</v>
      </c>
      <c r="AZ27" s="0" t="n">
        <v>0</v>
      </c>
      <c r="BA27" s="0" t="n">
        <v>9</v>
      </c>
      <c r="BB27" s="0" t="n">
        <v>3</v>
      </c>
      <c r="BC27" s="0" t="n">
        <v>1</v>
      </c>
      <c r="BD27" s="0" t="n">
        <v>1</v>
      </c>
      <c r="BE27" s="0" t="n">
        <v>0</v>
      </c>
      <c r="BF27" s="0" t="n">
        <v>1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4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</v>
      </c>
      <c r="CX27" s="0" t="n">
        <v>0</v>
      </c>
    </row>
    <row r="28" customFormat="false" ht="16" hidden="false" customHeight="false" outlineLevel="0" collapsed="false">
      <c r="A28" s="0" t="s">
        <v>128</v>
      </c>
      <c r="B28" s="0" t="n">
        <v>201</v>
      </c>
      <c r="C28" s="0" t="n">
        <v>24</v>
      </c>
      <c r="D28" s="0" t="n">
        <v>4831</v>
      </c>
      <c r="E28" s="0" t="n">
        <v>1566</v>
      </c>
      <c r="F28" s="0" t="n">
        <v>465</v>
      </c>
      <c r="G28" s="0" t="n">
        <v>387</v>
      </c>
      <c r="H28" s="0" t="n">
        <v>1431</v>
      </c>
      <c r="I28" s="0" t="n">
        <v>811</v>
      </c>
      <c r="J28" s="0" t="n">
        <v>728</v>
      </c>
      <c r="K28" s="0" t="n">
        <v>22</v>
      </c>
      <c r="L28" s="0" t="n">
        <v>33</v>
      </c>
      <c r="M28" s="0" t="n">
        <v>44</v>
      </c>
      <c r="N28" s="0" t="n">
        <v>594</v>
      </c>
      <c r="O28" s="0" t="n">
        <v>168</v>
      </c>
      <c r="P28" s="0" t="n">
        <v>190</v>
      </c>
      <c r="Q28" s="0" t="n">
        <v>194</v>
      </c>
      <c r="R28" s="0" t="n">
        <v>6</v>
      </c>
      <c r="S28" s="0" t="n">
        <v>27</v>
      </c>
      <c r="T28" s="0" t="n">
        <v>39</v>
      </c>
      <c r="U28" s="0" t="n">
        <v>0</v>
      </c>
      <c r="V28" s="0" t="n">
        <v>58</v>
      </c>
      <c r="W28" s="0" t="n">
        <v>261</v>
      </c>
      <c r="X28" s="0" t="n">
        <v>2</v>
      </c>
      <c r="Y28" s="0" t="n">
        <v>79</v>
      </c>
      <c r="Z28" s="0" t="n">
        <v>17</v>
      </c>
      <c r="AA28" s="0" t="n">
        <v>10</v>
      </c>
      <c r="AB28" s="0" t="n">
        <v>27</v>
      </c>
      <c r="AC28" s="0" t="n">
        <v>38</v>
      </c>
      <c r="AD28" s="0" t="n">
        <v>58</v>
      </c>
      <c r="AE28" s="0" t="n">
        <v>2</v>
      </c>
      <c r="AF28" s="0" t="n">
        <v>0</v>
      </c>
      <c r="AG28" s="0" t="n">
        <v>92</v>
      </c>
      <c r="AH28" s="0" t="n">
        <v>5</v>
      </c>
      <c r="AI28" s="0" t="n">
        <v>0</v>
      </c>
      <c r="AJ28" s="0" t="n">
        <v>5</v>
      </c>
      <c r="AK28" s="0" t="n">
        <v>0</v>
      </c>
      <c r="AL28" s="0" t="n">
        <v>0</v>
      </c>
      <c r="AM28" s="0" t="n">
        <v>23</v>
      </c>
      <c r="AN28" s="0" t="n">
        <v>29</v>
      </c>
      <c r="AO28" s="0" t="n">
        <v>33</v>
      </c>
      <c r="AP28" s="0" t="n">
        <v>7</v>
      </c>
      <c r="AQ28" s="0" t="n">
        <v>0</v>
      </c>
      <c r="AR28" s="0" t="n">
        <v>7</v>
      </c>
      <c r="AS28" s="0" t="n">
        <v>48</v>
      </c>
      <c r="AT28" s="0" t="n">
        <v>23</v>
      </c>
      <c r="AU28" s="0" t="n">
        <v>0</v>
      </c>
      <c r="AV28" s="0" t="n">
        <v>66</v>
      </c>
      <c r="AW28" s="0" t="n">
        <v>20</v>
      </c>
      <c r="AX28" s="0" t="n">
        <v>0</v>
      </c>
      <c r="AY28" s="0" t="n">
        <v>3</v>
      </c>
      <c r="AZ28" s="0" t="n">
        <v>0</v>
      </c>
      <c r="BA28" s="0" t="n">
        <v>3</v>
      </c>
      <c r="BB28" s="0" t="n">
        <v>66</v>
      </c>
      <c r="BC28" s="0" t="n">
        <v>15</v>
      </c>
      <c r="BD28" s="0" t="n">
        <v>3</v>
      </c>
      <c r="BE28" s="0" t="n">
        <v>7</v>
      </c>
      <c r="BF28" s="0" t="n">
        <v>0</v>
      </c>
      <c r="BG28" s="0" t="n">
        <v>7</v>
      </c>
      <c r="BH28" s="0" t="n">
        <v>62</v>
      </c>
      <c r="BI28" s="0" t="n">
        <v>0</v>
      </c>
      <c r="BJ28" s="0" t="n">
        <v>16</v>
      </c>
      <c r="BK28" s="0" t="n">
        <v>8</v>
      </c>
      <c r="BL28" s="0" t="n">
        <v>2</v>
      </c>
      <c r="BM28" s="0" t="n">
        <v>4</v>
      </c>
      <c r="BN28" s="0" t="n">
        <v>52</v>
      </c>
      <c r="BO28" s="0" t="n">
        <v>4</v>
      </c>
      <c r="BP28" s="0" t="n">
        <v>1</v>
      </c>
      <c r="BQ28" s="0" t="n">
        <v>1</v>
      </c>
      <c r="BR28" s="0" t="n">
        <v>3</v>
      </c>
      <c r="BS28" s="0" t="n">
        <v>4</v>
      </c>
      <c r="BT28" s="0" t="n">
        <v>0</v>
      </c>
      <c r="BU28" s="0" t="n">
        <v>56</v>
      </c>
      <c r="BV28" s="0" t="n">
        <v>1</v>
      </c>
      <c r="BW28" s="0" t="n">
        <v>1</v>
      </c>
      <c r="BX28" s="0" t="n">
        <v>4</v>
      </c>
      <c r="BY28" s="0" t="n">
        <v>1</v>
      </c>
      <c r="BZ28" s="0" t="n">
        <v>27</v>
      </c>
      <c r="CA28" s="0" t="n">
        <v>6</v>
      </c>
      <c r="CB28" s="0" t="n">
        <v>10</v>
      </c>
      <c r="CC28" s="0" t="n">
        <v>6</v>
      </c>
      <c r="CD28" s="0" t="n">
        <v>1</v>
      </c>
      <c r="CE28" s="0" t="n">
        <v>12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</row>
    <row r="29" customFormat="false" ht="16" hidden="false" customHeight="false" outlineLevel="0" collapsed="false">
      <c r="A29" s="0" t="s">
        <v>129</v>
      </c>
      <c r="B29" s="0" t="n">
        <v>10</v>
      </c>
      <c r="C29" s="0" t="n">
        <v>0</v>
      </c>
      <c r="D29" s="0" t="n">
        <v>8</v>
      </c>
      <c r="E29" s="0" t="n">
        <v>22</v>
      </c>
      <c r="F29" s="0" t="n">
        <v>2</v>
      </c>
      <c r="G29" s="0" t="n">
        <v>0</v>
      </c>
      <c r="H29" s="0" t="n">
        <v>9</v>
      </c>
      <c r="I29" s="0" t="n">
        <v>3</v>
      </c>
      <c r="J29" s="0" t="n">
        <v>1</v>
      </c>
      <c r="K29" s="0" t="n">
        <v>0</v>
      </c>
      <c r="L29" s="0" t="n">
        <v>2</v>
      </c>
      <c r="M29" s="0" t="n">
        <v>0</v>
      </c>
      <c r="N29" s="0" t="n">
        <v>0</v>
      </c>
      <c r="O29" s="0" t="n">
        <v>1</v>
      </c>
      <c r="P29" s="0" t="n">
        <v>23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0</v>
      </c>
      <c r="AV29" s="0" t="n">
        <v>0</v>
      </c>
      <c r="AW29" s="0" t="n">
        <v>2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  <c r="BN29" s="0" t="n">
        <v>0</v>
      </c>
      <c r="BO29" s="0" t="n">
        <v>0</v>
      </c>
      <c r="BP29" s="0" t="n">
        <v>0</v>
      </c>
      <c r="BQ29" s="0" t="n">
        <v>0</v>
      </c>
      <c r="BR29" s="0" t="n">
        <v>0</v>
      </c>
      <c r="BS29" s="0" t="n">
        <v>0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</v>
      </c>
      <c r="CW29" s="0" t="n">
        <v>0</v>
      </c>
      <c r="CX29" s="0" t="n">
        <v>0</v>
      </c>
    </row>
    <row r="30" customFormat="false" ht="16" hidden="false" customHeight="false" outlineLevel="0" collapsed="false">
      <c r="A30" s="0" t="s">
        <v>130</v>
      </c>
      <c r="B30" s="0" t="n">
        <v>0</v>
      </c>
      <c r="C30" s="0" t="n">
        <v>0</v>
      </c>
      <c r="D30" s="0" t="n">
        <v>200</v>
      </c>
      <c r="E30" s="0" t="n">
        <v>53</v>
      </c>
      <c r="F30" s="0" t="n">
        <v>18</v>
      </c>
      <c r="G30" s="0" t="n">
        <v>45</v>
      </c>
      <c r="H30" s="0" t="n">
        <v>34</v>
      </c>
      <c r="I30" s="0" t="n">
        <v>31</v>
      </c>
      <c r="J30" s="0" t="n">
        <v>37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11</v>
      </c>
      <c r="P30" s="0" t="n">
        <v>0</v>
      </c>
      <c r="Q30" s="0" t="n">
        <v>16</v>
      </c>
      <c r="R30" s="0" t="n">
        <v>13</v>
      </c>
      <c r="S30" s="0" t="n">
        <v>4</v>
      </c>
      <c r="T30" s="0" t="n">
        <v>3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15</v>
      </c>
      <c r="AB30" s="0" t="n">
        <v>0</v>
      </c>
      <c r="AC30" s="0" t="n">
        <v>11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2</v>
      </c>
      <c r="AN30" s="0" t="n">
        <v>0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5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3</v>
      </c>
      <c r="BN30" s="0" t="n">
        <v>2</v>
      </c>
      <c r="BO30" s="0" t="n">
        <v>0</v>
      </c>
      <c r="BP30" s="0" t="n">
        <v>10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1</v>
      </c>
      <c r="BV30" s="0" t="n">
        <v>0</v>
      </c>
      <c r="BW30" s="0" t="n">
        <v>14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3</v>
      </c>
      <c r="CG30" s="0" t="n">
        <v>0</v>
      </c>
      <c r="CH30" s="0" t="n">
        <v>0</v>
      </c>
      <c r="CI30" s="0" t="n">
        <v>0</v>
      </c>
      <c r="CJ30" s="0" t="n">
        <v>1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</row>
    <row r="31" customFormat="false" ht="16" hidden="false" customHeight="false" outlineLevel="0" collapsed="false">
      <c r="A31" s="0" t="s">
        <v>131</v>
      </c>
      <c r="B31" s="0" t="n">
        <v>0</v>
      </c>
      <c r="C31" s="0" t="n">
        <v>0</v>
      </c>
      <c r="D31" s="0" t="n">
        <v>319</v>
      </c>
      <c r="E31" s="0" t="n">
        <v>139</v>
      </c>
      <c r="F31" s="0" t="n">
        <v>15</v>
      </c>
      <c r="G31" s="0" t="n">
        <v>11</v>
      </c>
      <c r="H31" s="0" t="n">
        <v>35</v>
      </c>
      <c r="I31" s="0" t="n">
        <v>27</v>
      </c>
      <c r="J31" s="0" t="n">
        <v>59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5</v>
      </c>
      <c r="P31" s="0" t="n">
        <v>1</v>
      </c>
      <c r="Q31" s="0" t="n">
        <v>9</v>
      </c>
      <c r="R31" s="0" t="n">
        <v>36</v>
      </c>
      <c r="S31" s="0" t="n">
        <v>0</v>
      </c>
      <c r="T31" s="0" t="n">
        <v>0</v>
      </c>
      <c r="U31" s="0" t="n">
        <v>0</v>
      </c>
      <c r="V31" s="0" t="n">
        <v>1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2</v>
      </c>
      <c r="AB31" s="0" t="n">
        <v>0</v>
      </c>
      <c r="AC31" s="0" t="n">
        <v>2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2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3</v>
      </c>
      <c r="AN31" s="0" t="n">
        <v>0</v>
      </c>
      <c r="AO31" s="0" t="n">
        <v>0</v>
      </c>
      <c r="AP31" s="0" t="n">
        <v>8</v>
      </c>
      <c r="AQ31" s="0" t="n">
        <v>0</v>
      </c>
      <c r="AR31" s="0" t="n">
        <v>12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1</v>
      </c>
      <c r="BL31" s="0" t="n">
        <v>0</v>
      </c>
      <c r="BM31" s="0" t="n">
        <v>5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2</v>
      </c>
      <c r="BW31" s="0" t="n">
        <v>1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11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</row>
    <row r="32" customFormat="false" ht="16" hidden="false" customHeight="false" outlineLevel="0" collapsed="false">
      <c r="A32" s="0" t="s">
        <v>132</v>
      </c>
      <c r="B32" s="0" t="n">
        <v>0</v>
      </c>
      <c r="C32" s="0" t="n">
        <v>0</v>
      </c>
      <c r="D32" s="0" t="n">
        <v>112</v>
      </c>
      <c r="E32" s="0" t="n">
        <v>26</v>
      </c>
      <c r="F32" s="0" t="n">
        <v>2</v>
      </c>
      <c r="G32" s="0" t="n">
        <v>16</v>
      </c>
      <c r="H32" s="0" t="n">
        <v>11</v>
      </c>
      <c r="I32" s="0" t="n">
        <v>44</v>
      </c>
      <c r="J32" s="0" t="n">
        <v>29</v>
      </c>
      <c r="K32" s="0" t="n">
        <v>0</v>
      </c>
      <c r="L32" s="0" t="n">
        <v>0</v>
      </c>
      <c r="M32" s="0" t="n">
        <v>0</v>
      </c>
      <c r="N32" s="0" t="n">
        <v>1</v>
      </c>
      <c r="O32" s="0" t="n">
        <v>0</v>
      </c>
      <c r="P32" s="0" t="n">
        <v>3</v>
      </c>
      <c r="Q32" s="0" t="n">
        <v>11</v>
      </c>
      <c r="R32" s="0" t="n">
        <v>8</v>
      </c>
      <c r="S32" s="0" t="n">
        <v>2</v>
      </c>
      <c r="T32" s="0" t="n">
        <v>7</v>
      </c>
      <c r="U32" s="0" t="n">
        <v>0</v>
      </c>
      <c r="V32" s="0" t="n">
        <v>7</v>
      </c>
      <c r="W32" s="0" t="n">
        <v>0</v>
      </c>
      <c r="X32" s="0" t="n">
        <v>0</v>
      </c>
      <c r="Y32" s="0" t="n">
        <v>0</v>
      </c>
      <c r="Z32" s="0" t="n">
        <v>5</v>
      </c>
      <c r="AA32" s="0" t="n">
        <v>3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3</v>
      </c>
      <c r="AQ32" s="0" t="n">
        <v>0</v>
      </c>
      <c r="AR32" s="0" t="n">
        <v>1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2</v>
      </c>
      <c r="BN32" s="0" t="n">
        <v>0</v>
      </c>
      <c r="BO32" s="0" t="n">
        <v>5</v>
      </c>
      <c r="BP32" s="0" t="n">
        <v>78</v>
      </c>
      <c r="BQ32" s="0" t="n">
        <v>0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14</v>
      </c>
      <c r="CG32" s="0" t="n">
        <v>0</v>
      </c>
      <c r="CH32" s="0" t="n">
        <v>1</v>
      </c>
      <c r="CI32" s="0" t="n">
        <v>0</v>
      </c>
      <c r="CJ32" s="0" t="n">
        <v>1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2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</row>
    <row r="33" customFormat="false" ht="16" hidden="false" customHeight="false" outlineLevel="0" collapsed="false">
      <c r="A33" s="0" t="s">
        <v>133</v>
      </c>
      <c r="B33" s="0" t="n">
        <v>0</v>
      </c>
      <c r="C33" s="0" t="n">
        <v>0</v>
      </c>
      <c r="D33" s="0" t="n">
        <v>97</v>
      </c>
      <c r="E33" s="0" t="n">
        <v>92</v>
      </c>
      <c r="F33" s="0" t="n">
        <v>6</v>
      </c>
      <c r="G33" s="0" t="n">
        <v>11</v>
      </c>
      <c r="H33" s="0" t="n">
        <v>13</v>
      </c>
      <c r="I33" s="0" t="n">
        <v>19</v>
      </c>
      <c r="J33" s="0" t="n">
        <v>32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8</v>
      </c>
      <c r="R33" s="0" t="n">
        <v>2</v>
      </c>
      <c r="S33" s="0" t="n">
        <v>2</v>
      </c>
      <c r="T33" s="0" t="n">
        <v>6</v>
      </c>
      <c r="U33" s="0" t="n">
        <v>0</v>
      </c>
      <c r="V33" s="0" t="n">
        <v>1</v>
      </c>
      <c r="W33" s="0" t="n">
        <v>0</v>
      </c>
      <c r="X33" s="0" t="n">
        <v>0</v>
      </c>
      <c r="Y33" s="0" t="n">
        <v>0</v>
      </c>
      <c r="Z33" s="0" t="n">
        <v>4</v>
      </c>
      <c r="AA33" s="0" t="n">
        <v>4</v>
      </c>
      <c r="AB33" s="0" t="n">
        <v>0</v>
      </c>
      <c r="AC33" s="0" t="n">
        <v>1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2</v>
      </c>
      <c r="AN33" s="0" t="n">
        <v>0</v>
      </c>
      <c r="AO33" s="0" t="n">
        <v>0</v>
      </c>
      <c r="AP33" s="0" t="n">
        <v>4</v>
      </c>
      <c r="AQ33" s="0" t="n">
        <v>0</v>
      </c>
      <c r="AR33" s="0" t="n">
        <v>3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1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2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168</v>
      </c>
      <c r="CH33" s="0" t="n">
        <v>0</v>
      </c>
      <c r="CI33" s="0" t="n">
        <v>0</v>
      </c>
      <c r="CJ33" s="0" t="n">
        <v>0</v>
      </c>
      <c r="CK33" s="0" t="n">
        <v>1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2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1</v>
      </c>
      <c r="CW33" s="0" t="n">
        <v>0</v>
      </c>
      <c r="CX33" s="0" t="n">
        <v>0</v>
      </c>
    </row>
    <row r="34" customFormat="false" ht="16" hidden="false" customHeight="false" outlineLevel="0" collapsed="false">
      <c r="A34" s="0" t="s">
        <v>134</v>
      </c>
      <c r="B34" s="0" t="n">
        <v>0</v>
      </c>
      <c r="C34" s="0" t="n">
        <v>0</v>
      </c>
      <c r="D34" s="0" t="n">
        <v>129</v>
      </c>
      <c r="E34" s="0" t="n">
        <v>38</v>
      </c>
      <c r="F34" s="0" t="n">
        <v>47</v>
      </c>
      <c r="G34" s="0" t="n">
        <v>76</v>
      </c>
      <c r="H34" s="0" t="n">
        <v>35</v>
      </c>
      <c r="I34" s="0" t="n">
        <v>35</v>
      </c>
      <c r="J34" s="0" t="n">
        <v>56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8</v>
      </c>
      <c r="P34" s="0" t="n">
        <v>1</v>
      </c>
      <c r="Q34" s="0" t="n">
        <v>20</v>
      </c>
      <c r="R34" s="0" t="n">
        <v>10</v>
      </c>
      <c r="S34" s="0" t="n">
        <v>3</v>
      </c>
      <c r="T34" s="0" t="n">
        <v>3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1</v>
      </c>
      <c r="AA34" s="0" t="n">
        <v>14</v>
      </c>
      <c r="AB34" s="0" t="n">
        <v>1</v>
      </c>
      <c r="AC34" s="0" t="n">
        <v>5</v>
      </c>
      <c r="AD34" s="0" t="n">
        <v>1</v>
      </c>
      <c r="AE34" s="0" t="n">
        <v>0</v>
      </c>
      <c r="AF34" s="0" t="n">
        <v>0</v>
      </c>
      <c r="AG34" s="0" t="n">
        <v>0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1</v>
      </c>
      <c r="AP34" s="0" t="n">
        <v>1</v>
      </c>
      <c r="AQ34" s="0" t="n">
        <v>0</v>
      </c>
      <c r="AR34" s="0" t="n">
        <v>1</v>
      </c>
      <c r="AS34" s="0" t="n">
        <v>0</v>
      </c>
      <c r="AT34" s="0" t="n">
        <v>0</v>
      </c>
      <c r="AU34" s="0" t="n">
        <v>6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1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7</v>
      </c>
      <c r="BO34" s="0" t="n">
        <v>1</v>
      </c>
      <c r="BP34" s="0" t="n">
        <v>4</v>
      </c>
      <c r="BQ34" s="0" t="n">
        <v>0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2</v>
      </c>
      <c r="BX34" s="0" t="n">
        <v>0</v>
      </c>
      <c r="BY34" s="0" t="n">
        <v>0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6</v>
      </c>
      <c r="CG34" s="0" t="n">
        <v>2</v>
      </c>
      <c r="CH34" s="0" t="n">
        <v>0</v>
      </c>
      <c r="CI34" s="0" t="n">
        <v>0</v>
      </c>
      <c r="CJ34" s="0" t="n">
        <v>7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</row>
    <row r="35" customFormat="false" ht="16" hidden="false" customHeight="false" outlineLevel="0" collapsed="false">
      <c r="A35" s="0" t="s">
        <v>135</v>
      </c>
      <c r="B35" s="0" t="n">
        <v>0</v>
      </c>
      <c r="C35" s="0" t="n">
        <v>0</v>
      </c>
      <c r="D35" s="0" t="n">
        <v>302</v>
      </c>
      <c r="E35" s="0" t="n">
        <v>153</v>
      </c>
      <c r="F35" s="0" t="n">
        <v>47</v>
      </c>
      <c r="G35" s="0" t="n">
        <v>99</v>
      </c>
      <c r="H35" s="0" t="n">
        <v>140</v>
      </c>
      <c r="I35" s="0" t="n">
        <v>305</v>
      </c>
      <c r="J35" s="0" t="n">
        <v>152</v>
      </c>
      <c r="K35" s="0" t="n">
        <v>0</v>
      </c>
      <c r="L35" s="0" t="n">
        <v>0</v>
      </c>
      <c r="M35" s="0" t="n">
        <v>1</v>
      </c>
      <c r="N35" s="0" t="n">
        <v>3</v>
      </c>
      <c r="O35" s="0" t="n">
        <v>20</v>
      </c>
      <c r="P35" s="0" t="n">
        <v>46</v>
      </c>
      <c r="Q35" s="0" t="n">
        <v>112</v>
      </c>
      <c r="R35" s="0" t="n">
        <v>87</v>
      </c>
      <c r="S35" s="0" t="n">
        <v>16</v>
      </c>
      <c r="T35" s="0" t="n">
        <v>6</v>
      </c>
      <c r="U35" s="0" t="n">
        <v>3</v>
      </c>
      <c r="V35" s="0" t="n">
        <v>74</v>
      </c>
      <c r="W35" s="0" t="n">
        <v>0</v>
      </c>
      <c r="X35" s="0" t="n">
        <v>3</v>
      </c>
      <c r="Y35" s="0" t="n">
        <v>4</v>
      </c>
      <c r="Z35" s="0" t="n">
        <v>3</v>
      </c>
      <c r="AA35" s="0" t="n">
        <v>8</v>
      </c>
      <c r="AB35" s="0" t="n">
        <v>2</v>
      </c>
      <c r="AC35" s="0" t="n">
        <v>4</v>
      </c>
      <c r="AD35" s="0" t="n">
        <v>2</v>
      </c>
      <c r="AE35" s="0" t="n">
        <v>0</v>
      </c>
      <c r="AF35" s="0" t="n">
        <v>0</v>
      </c>
      <c r="AG35" s="0" t="n">
        <v>1</v>
      </c>
      <c r="AH35" s="0" t="n">
        <v>3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8</v>
      </c>
      <c r="AN35" s="0" t="n">
        <v>0</v>
      </c>
      <c r="AO35" s="0" t="n">
        <v>0</v>
      </c>
      <c r="AP35" s="0" t="n">
        <v>13</v>
      </c>
      <c r="AQ35" s="0" t="n">
        <v>0</v>
      </c>
      <c r="AR35" s="0" t="n">
        <v>12</v>
      </c>
      <c r="AS35" s="0" t="n">
        <v>0</v>
      </c>
      <c r="AT35" s="0" t="n">
        <v>0</v>
      </c>
      <c r="AU35" s="0" t="n">
        <v>10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1</v>
      </c>
      <c r="BK35" s="0" t="n">
        <v>1</v>
      </c>
      <c r="BL35" s="0" t="n">
        <v>0</v>
      </c>
      <c r="BM35" s="0" t="n">
        <v>14</v>
      </c>
      <c r="BN35" s="0" t="n">
        <v>2</v>
      </c>
      <c r="BO35" s="0" t="n">
        <v>16</v>
      </c>
      <c r="BP35" s="0" t="n">
        <v>0</v>
      </c>
      <c r="BQ35" s="0" t="n">
        <v>0</v>
      </c>
      <c r="BR35" s="0" t="n">
        <v>0</v>
      </c>
      <c r="BS35" s="0" t="n">
        <v>0</v>
      </c>
      <c r="BT35" s="0" t="n">
        <v>0</v>
      </c>
      <c r="BU35" s="0" t="n">
        <v>0</v>
      </c>
      <c r="BV35" s="0" t="n">
        <v>0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10</v>
      </c>
      <c r="CG35" s="0" t="n">
        <v>34</v>
      </c>
      <c r="CH35" s="0" t="n">
        <v>0</v>
      </c>
      <c r="CI35" s="0" t="n">
        <v>0</v>
      </c>
      <c r="CJ35" s="0" t="n">
        <v>0</v>
      </c>
      <c r="CK35" s="0" t="n">
        <v>1</v>
      </c>
      <c r="CL35" s="0" t="n">
        <v>2</v>
      </c>
      <c r="CM35" s="0" t="n">
        <v>0</v>
      </c>
      <c r="CN35" s="0" t="n">
        <v>0</v>
      </c>
      <c r="CO35" s="0" t="n">
        <v>0</v>
      </c>
      <c r="CP35" s="0" t="n">
        <v>4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1</v>
      </c>
      <c r="CV35" s="0" t="n">
        <v>0</v>
      </c>
      <c r="CW35" s="0" t="n">
        <v>1</v>
      </c>
      <c r="CX35" s="0" t="n">
        <v>2</v>
      </c>
    </row>
    <row r="36" customFormat="false" ht="16" hidden="false" customHeight="false" outlineLevel="0" collapsed="false">
      <c r="A36" s="0" t="s">
        <v>136</v>
      </c>
      <c r="B36" s="0" t="n">
        <v>0</v>
      </c>
      <c r="C36" s="0" t="n">
        <v>0</v>
      </c>
      <c r="D36" s="0" t="n">
        <v>353</v>
      </c>
      <c r="E36" s="0" t="n">
        <v>128</v>
      </c>
      <c r="F36" s="0" t="n">
        <v>11</v>
      </c>
      <c r="G36" s="0" t="n">
        <v>38</v>
      </c>
      <c r="H36" s="0" t="n">
        <v>102</v>
      </c>
      <c r="I36" s="0" t="n">
        <v>124</v>
      </c>
      <c r="J36" s="0" t="n">
        <v>280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3</v>
      </c>
      <c r="P36" s="0" t="n">
        <v>1</v>
      </c>
      <c r="Q36" s="0" t="n">
        <v>22</v>
      </c>
      <c r="R36" s="0" t="n">
        <v>21</v>
      </c>
      <c r="S36" s="0" t="n">
        <v>8</v>
      </c>
      <c r="T36" s="0" t="n">
        <v>1</v>
      </c>
      <c r="U36" s="0" t="n">
        <v>3</v>
      </c>
      <c r="V36" s="0" t="n">
        <v>8</v>
      </c>
      <c r="W36" s="0" t="n">
        <v>0</v>
      </c>
      <c r="X36" s="0" t="n">
        <v>0</v>
      </c>
      <c r="Y36" s="0" t="n">
        <v>0</v>
      </c>
      <c r="Z36" s="0" t="n">
        <v>41</v>
      </c>
      <c r="AA36" s="0" t="n">
        <v>5</v>
      </c>
      <c r="AB36" s="0" t="n">
        <v>3</v>
      </c>
      <c r="AC36" s="0" t="n">
        <v>10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0</v>
      </c>
      <c r="AO36" s="0" t="n">
        <v>0</v>
      </c>
      <c r="AP36" s="0" t="n">
        <v>16</v>
      </c>
      <c r="AQ36" s="0" t="n">
        <v>0</v>
      </c>
      <c r="AR36" s="0" t="n">
        <v>10</v>
      </c>
      <c r="AS36" s="0" t="n">
        <v>0</v>
      </c>
      <c r="AT36" s="0" t="n">
        <v>0</v>
      </c>
      <c r="AU36" s="0" t="n">
        <v>13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1</v>
      </c>
      <c r="BJ36" s="0" t="n">
        <v>0</v>
      </c>
      <c r="BK36" s="0" t="n">
        <v>0</v>
      </c>
      <c r="BL36" s="0" t="n">
        <v>0</v>
      </c>
      <c r="BM36" s="0" t="n">
        <v>0</v>
      </c>
      <c r="BN36" s="0" t="n">
        <v>0</v>
      </c>
      <c r="BO36" s="0" t="n">
        <v>1</v>
      </c>
      <c r="BP36" s="0" t="n">
        <v>54</v>
      </c>
      <c r="BQ36" s="0" t="n">
        <v>0</v>
      </c>
      <c r="BR36" s="0" t="n">
        <v>0</v>
      </c>
      <c r="BS36" s="0" t="n">
        <v>0</v>
      </c>
      <c r="BT36" s="0" t="n">
        <v>0</v>
      </c>
      <c r="BU36" s="0" t="n">
        <v>0</v>
      </c>
      <c r="BV36" s="0" t="n">
        <v>0</v>
      </c>
      <c r="BW36" s="0" t="n">
        <v>0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2</v>
      </c>
      <c r="CG36" s="0" t="n">
        <v>0</v>
      </c>
      <c r="CH36" s="0" t="n">
        <v>4</v>
      </c>
      <c r="CI36" s="0" t="n">
        <v>0</v>
      </c>
      <c r="CJ36" s="0" t="n">
        <v>6</v>
      </c>
      <c r="CK36" s="0" t="n">
        <v>0</v>
      </c>
      <c r="CL36" s="0" t="n">
        <v>2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</row>
    <row r="37" customFormat="false" ht="16" hidden="false" customHeight="false" outlineLevel="0" collapsed="false">
      <c r="A37" s="0" t="s">
        <v>137</v>
      </c>
      <c r="B37" s="0" t="n">
        <v>0</v>
      </c>
      <c r="C37" s="0" t="n">
        <v>0</v>
      </c>
      <c r="D37" s="0" t="n">
        <v>146</v>
      </c>
      <c r="E37" s="0" t="n">
        <v>54</v>
      </c>
      <c r="F37" s="0" t="n">
        <v>24</v>
      </c>
      <c r="G37" s="0" t="n">
        <v>18</v>
      </c>
      <c r="H37" s="0" t="n">
        <v>39</v>
      </c>
      <c r="I37" s="0" t="n">
        <v>13</v>
      </c>
      <c r="J37" s="0" t="n">
        <v>81</v>
      </c>
      <c r="K37" s="0" t="n">
        <v>0</v>
      </c>
      <c r="L37" s="0" t="n">
        <v>0</v>
      </c>
      <c r="M37" s="0" t="n">
        <v>0</v>
      </c>
      <c r="N37" s="0" t="n">
        <v>1</v>
      </c>
      <c r="O37" s="0" t="n">
        <v>4</v>
      </c>
      <c r="P37" s="0" t="n">
        <v>32</v>
      </c>
      <c r="Q37" s="0" t="n">
        <v>19</v>
      </c>
      <c r="R37" s="0" t="n">
        <v>18</v>
      </c>
      <c r="S37" s="0" t="n">
        <v>0</v>
      </c>
      <c r="T37" s="0" t="n">
        <v>3</v>
      </c>
      <c r="U37" s="0" t="n">
        <v>0</v>
      </c>
      <c r="V37" s="0" t="n">
        <v>1</v>
      </c>
      <c r="W37" s="0" t="n">
        <v>0</v>
      </c>
      <c r="X37" s="0" t="n">
        <v>0</v>
      </c>
      <c r="Y37" s="0" t="n">
        <v>21</v>
      </c>
      <c r="Z37" s="0" t="n">
        <v>0</v>
      </c>
      <c r="AA37" s="0" t="n">
        <v>1</v>
      </c>
      <c r="AB37" s="0" t="n">
        <v>0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2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3</v>
      </c>
      <c r="AQ37" s="0" t="n">
        <v>0</v>
      </c>
      <c r="AR37" s="0" t="n">
        <v>3</v>
      </c>
      <c r="AS37" s="0" t="n">
        <v>0</v>
      </c>
      <c r="AT37" s="0" t="n">
        <v>0</v>
      </c>
      <c r="AU37" s="0" t="n">
        <v>2</v>
      </c>
      <c r="AV37" s="0" t="n">
        <v>0</v>
      </c>
      <c r="AW37" s="0" t="n">
        <v>7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1</v>
      </c>
      <c r="BK37" s="0" t="n">
        <v>0</v>
      </c>
      <c r="BL37" s="0" t="n">
        <v>0</v>
      </c>
      <c r="BM37" s="0" t="n">
        <v>4</v>
      </c>
      <c r="BN37" s="0" t="n">
        <v>0</v>
      </c>
      <c r="BO37" s="0" t="n">
        <v>0</v>
      </c>
      <c r="BP37" s="0" t="n">
        <v>0</v>
      </c>
      <c r="BQ37" s="0" t="n">
        <v>1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</v>
      </c>
      <c r="BW37" s="0" t="n">
        <v>0</v>
      </c>
      <c r="BX37" s="0" t="n">
        <v>0</v>
      </c>
      <c r="BY37" s="0" t="n">
        <v>0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11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</row>
    <row r="38" customFormat="false" ht="16" hidden="false" customHeight="false" outlineLevel="0" collapsed="false">
      <c r="A38" s="0" t="s">
        <v>138</v>
      </c>
      <c r="B38" s="0" t="n">
        <v>0</v>
      </c>
      <c r="C38" s="0" t="n">
        <v>0</v>
      </c>
      <c r="D38" s="0" t="n">
        <v>87</v>
      </c>
      <c r="E38" s="0" t="n">
        <v>46</v>
      </c>
      <c r="F38" s="0" t="n">
        <v>11</v>
      </c>
      <c r="G38" s="0" t="n">
        <v>15</v>
      </c>
      <c r="H38" s="0" t="n">
        <v>17</v>
      </c>
      <c r="I38" s="0" t="n">
        <v>163</v>
      </c>
      <c r="J38" s="0" t="n">
        <v>38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7</v>
      </c>
      <c r="P38" s="0" t="n">
        <v>9</v>
      </c>
      <c r="Q38" s="0" t="n">
        <v>21</v>
      </c>
      <c r="R38" s="0" t="n">
        <v>31</v>
      </c>
      <c r="S38" s="0" t="n">
        <v>12</v>
      </c>
      <c r="T38" s="0" t="n">
        <v>21</v>
      </c>
      <c r="U38" s="0" t="n">
        <v>2</v>
      </c>
      <c r="V38" s="0" t="n">
        <v>3</v>
      </c>
      <c r="W38" s="0" t="n">
        <v>0</v>
      </c>
      <c r="X38" s="0" t="n">
        <v>0</v>
      </c>
      <c r="Y38" s="0" t="n">
        <v>0</v>
      </c>
      <c r="Z38" s="0" t="n">
        <v>19</v>
      </c>
      <c r="AA38" s="0" t="n">
        <v>18</v>
      </c>
      <c r="AB38" s="0" t="n">
        <v>0</v>
      </c>
      <c r="AC38" s="0" t="n">
        <v>12</v>
      </c>
      <c r="AD38" s="0" t="n">
        <v>1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12</v>
      </c>
      <c r="AN38" s="0" t="n">
        <v>0</v>
      </c>
      <c r="AO38" s="0" t="n">
        <v>2</v>
      </c>
      <c r="AP38" s="0" t="n">
        <v>2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1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6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2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9</v>
      </c>
      <c r="BS38" s="0" t="n">
        <v>0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7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2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</row>
    <row r="39" customFormat="false" ht="16" hidden="false" customHeight="false" outlineLevel="0" collapsed="false">
      <c r="A39" s="0" t="s">
        <v>139</v>
      </c>
      <c r="B39" s="0" t="n">
        <v>0</v>
      </c>
      <c r="C39" s="0" t="n">
        <v>0</v>
      </c>
      <c r="D39" s="0" t="n">
        <v>182</v>
      </c>
      <c r="E39" s="0" t="n">
        <v>99</v>
      </c>
      <c r="F39" s="0" t="n">
        <v>22</v>
      </c>
      <c r="G39" s="0" t="n">
        <v>26</v>
      </c>
      <c r="H39" s="0" t="n">
        <v>30</v>
      </c>
      <c r="I39" s="0" t="n">
        <v>43</v>
      </c>
      <c r="J39" s="0" t="n">
        <v>9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6</v>
      </c>
      <c r="P39" s="0" t="n">
        <v>0</v>
      </c>
      <c r="Q39" s="0" t="n">
        <v>14</v>
      </c>
      <c r="R39" s="0" t="n">
        <v>42</v>
      </c>
      <c r="S39" s="0" t="n">
        <v>2</v>
      </c>
      <c r="T39" s="0" t="n">
        <v>0</v>
      </c>
      <c r="U39" s="0" t="n">
        <v>0</v>
      </c>
      <c r="V39" s="0" t="n">
        <v>5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3</v>
      </c>
      <c r="AB39" s="0" t="n">
        <v>0</v>
      </c>
      <c r="AC39" s="0" t="n">
        <v>2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3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4</v>
      </c>
      <c r="AN39" s="0" t="n">
        <v>0</v>
      </c>
      <c r="AO39" s="0" t="n">
        <v>0</v>
      </c>
      <c r="AP39" s="0" t="n">
        <v>11</v>
      </c>
      <c r="AQ39" s="0" t="n">
        <v>4</v>
      </c>
      <c r="AR39" s="0" t="n">
        <v>8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6</v>
      </c>
      <c r="BN39" s="0" t="n">
        <v>0</v>
      </c>
      <c r="BO39" s="0" t="n">
        <v>0</v>
      </c>
      <c r="BP39" s="0" t="n">
        <v>4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1</v>
      </c>
      <c r="BW39" s="0" t="n">
        <v>3</v>
      </c>
      <c r="BX39" s="0" t="n">
        <v>0</v>
      </c>
      <c r="BY39" s="0" t="n">
        <v>0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18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</row>
    <row r="40" customFormat="false" ht="16" hidden="false" customHeight="false" outlineLevel="0" collapsed="false">
      <c r="A40" s="0" t="s">
        <v>140</v>
      </c>
      <c r="B40" s="0" t="n">
        <v>0</v>
      </c>
      <c r="C40" s="0" t="n">
        <v>0</v>
      </c>
      <c r="D40" s="0" t="n">
        <v>219</v>
      </c>
      <c r="E40" s="0" t="n">
        <v>77</v>
      </c>
      <c r="F40" s="0" t="n">
        <v>22</v>
      </c>
      <c r="G40" s="0" t="n">
        <v>36</v>
      </c>
      <c r="H40" s="0" t="n">
        <v>21</v>
      </c>
      <c r="I40" s="0" t="n">
        <v>251</v>
      </c>
      <c r="J40" s="0" t="n">
        <v>20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8</v>
      </c>
      <c r="P40" s="0" t="n">
        <v>3</v>
      </c>
      <c r="Q40" s="0" t="n">
        <v>24</v>
      </c>
      <c r="R40" s="0" t="n">
        <v>33</v>
      </c>
      <c r="S40" s="0" t="n">
        <v>5</v>
      </c>
      <c r="T40" s="0" t="n">
        <v>3</v>
      </c>
      <c r="U40" s="0" t="n">
        <v>1</v>
      </c>
      <c r="V40" s="0" t="n">
        <v>13</v>
      </c>
      <c r="W40" s="0" t="n">
        <v>0</v>
      </c>
      <c r="X40" s="0" t="n">
        <v>0</v>
      </c>
      <c r="Y40" s="0" t="n">
        <v>1</v>
      </c>
      <c r="Z40" s="0" t="n">
        <v>21</v>
      </c>
      <c r="AA40" s="0" t="n">
        <v>9</v>
      </c>
      <c r="AB40" s="0" t="n">
        <v>2</v>
      </c>
      <c r="AC40" s="0" t="n">
        <v>14</v>
      </c>
      <c r="AD40" s="0" t="n">
        <v>1</v>
      </c>
      <c r="AE40" s="0" t="n">
        <v>0</v>
      </c>
      <c r="AF40" s="0" t="n">
        <v>0</v>
      </c>
      <c r="AG40" s="0" t="n">
        <v>2</v>
      </c>
      <c r="AH40" s="0" t="n">
        <v>1</v>
      </c>
      <c r="AI40" s="0" t="n">
        <v>0</v>
      </c>
      <c r="AJ40" s="0" t="n">
        <v>0</v>
      </c>
      <c r="AK40" s="0" t="n">
        <v>1</v>
      </c>
      <c r="AL40" s="0" t="n">
        <v>0</v>
      </c>
      <c r="AM40" s="0" t="n">
        <v>1</v>
      </c>
      <c r="AN40" s="0" t="n">
        <v>0</v>
      </c>
      <c r="AO40" s="0" t="n">
        <v>0</v>
      </c>
      <c r="AP40" s="0" t="n">
        <v>4</v>
      </c>
      <c r="AQ40" s="0" t="n">
        <v>0</v>
      </c>
      <c r="AR40" s="0" t="n">
        <v>1</v>
      </c>
      <c r="AS40" s="0" t="n">
        <v>0</v>
      </c>
      <c r="AT40" s="0" t="n">
        <v>0</v>
      </c>
      <c r="AU40" s="0" t="n">
        <v>1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1</v>
      </c>
      <c r="BJ40" s="0" t="n">
        <v>0</v>
      </c>
      <c r="BK40" s="0" t="n">
        <v>0</v>
      </c>
      <c r="BL40" s="0" t="n">
        <v>0</v>
      </c>
      <c r="BM40" s="0" t="n">
        <v>3</v>
      </c>
      <c r="BN40" s="0" t="n">
        <v>0</v>
      </c>
      <c r="BO40" s="0" t="n">
        <v>6</v>
      </c>
      <c r="BP40" s="0" t="n">
        <v>33</v>
      </c>
      <c r="BQ40" s="0" t="n">
        <v>1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10</v>
      </c>
      <c r="CG40" s="0" t="n">
        <v>0</v>
      </c>
      <c r="CH40" s="0" t="n">
        <v>1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</row>
    <row r="41" customFormat="false" ht="16" hidden="false" customHeight="false" outlineLevel="0" collapsed="false">
      <c r="A41" s="0" t="s">
        <v>141</v>
      </c>
      <c r="B41" s="0" t="n">
        <v>0</v>
      </c>
      <c r="C41" s="0" t="n">
        <v>0</v>
      </c>
      <c r="D41" s="0" t="n">
        <v>251</v>
      </c>
      <c r="E41" s="0" t="n">
        <v>114</v>
      </c>
      <c r="F41" s="0" t="n">
        <v>63</v>
      </c>
      <c r="G41" s="0" t="n">
        <v>115</v>
      </c>
      <c r="H41" s="0" t="n">
        <v>39</v>
      </c>
      <c r="I41" s="0" t="n">
        <v>294</v>
      </c>
      <c r="J41" s="0" t="n">
        <v>59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10</v>
      </c>
      <c r="P41" s="0" t="n">
        <v>0</v>
      </c>
      <c r="Q41" s="0" t="n">
        <v>116</v>
      </c>
      <c r="R41" s="0" t="n">
        <v>64</v>
      </c>
      <c r="S41" s="0" t="n">
        <v>9</v>
      </c>
      <c r="T41" s="0" t="n">
        <v>13</v>
      </c>
      <c r="U41" s="0" t="n">
        <v>3</v>
      </c>
      <c r="V41" s="0" t="n">
        <v>25</v>
      </c>
      <c r="W41" s="0" t="n">
        <v>0</v>
      </c>
      <c r="X41" s="0" t="n">
        <v>0</v>
      </c>
      <c r="Y41" s="0" t="n">
        <v>0</v>
      </c>
      <c r="Z41" s="0" t="n">
        <v>36</v>
      </c>
      <c r="AA41" s="0" t="n">
        <v>29</v>
      </c>
      <c r="AB41" s="0" t="n">
        <v>0</v>
      </c>
      <c r="AC41" s="0" t="n">
        <v>23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28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11</v>
      </c>
      <c r="AN41" s="0" t="n">
        <v>0</v>
      </c>
      <c r="AO41" s="0" t="n">
        <v>2</v>
      </c>
      <c r="AP41" s="0" t="n">
        <v>2</v>
      </c>
      <c r="AQ41" s="0" t="n">
        <v>0</v>
      </c>
      <c r="AR41" s="0" t="n">
        <v>6</v>
      </c>
      <c r="AS41" s="0" t="n">
        <v>0</v>
      </c>
      <c r="AT41" s="0" t="n">
        <v>0</v>
      </c>
      <c r="AU41" s="0" t="n">
        <v>5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1</v>
      </c>
      <c r="BK41" s="0" t="n">
        <v>3</v>
      </c>
      <c r="BL41" s="0" t="n">
        <v>0</v>
      </c>
      <c r="BM41" s="0" t="n">
        <v>6</v>
      </c>
      <c r="BN41" s="0" t="n">
        <v>2</v>
      </c>
      <c r="BO41" s="0" t="n">
        <v>6</v>
      </c>
      <c r="BP41" s="0" t="n">
        <v>0</v>
      </c>
      <c r="BQ41" s="0" t="n">
        <v>2</v>
      </c>
      <c r="BR41" s="0" t="n">
        <v>0</v>
      </c>
      <c r="BS41" s="0" t="n">
        <v>0</v>
      </c>
      <c r="BT41" s="0" t="n">
        <v>0</v>
      </c>
      <c r="BU41" s="0" t="n">
        <v>2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88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</v>
      </c>
      <c r="CW41" s="0" t="n">
        <v>0</v>
      </c>
      <c r="CX41" s="0" t="n">
        <v>0</v>
      </c>
    </row>
    <row r="42" customFormat="false" ht="16" hidden="false" customHeight="false" outlineLevel="0" collapsed="false">
      <c r="A42" s="0" t="s">
        <v>142</v>
      </c>
      <c r="B42" s="0" t="n">
        <v>0</v>
      </c>
      <c r="C42" s="0" t="n">
        <v>0</v>
      </c>
      <c r="D42" s="0" t="n">
        <v>62</v>
      </c>
      <c r="E42" s="0" t="n">
        <v>37</v>
      </c>
      <c r="F42" s="0" t="n">
        <v>8</v>
      </c>
      <c r="G42" s="0" t="n">
        <v>2</v>
      </c>
      <c r="H42" s="0" t="n">
        <v>7</v>
      </c>
      <c r="I42" s="0" t="n">
        <v>18</v>
      </c>
      <c r="J42" s="0" t="n">
        <v>17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4</v>
      </c>
      <c r="R42" s="0" t="n">
        <v>3</v>
      </c>
      <c r="S42" s="0" t="n">
        <v>1</v>
      </c>
      <c r="T42" s="0" t="n">
        <v>0</v>
      </c>
      <c r="U42" s="0" t="n">
        <v>0</v>
      </c>
      <c r="V42" s="0" t="n">
        <v>3</v>
      </c>
      <c r="W42" s="0" t="n">
        <v>0</v>
      </c>
      <c r="X42" s="0" t="n">
        <v>0</v>
      </c>
      <c r="Y42" s="0" t="n">
        <v>0</v>
      </c>
      <c r="Z42" s="0" t="n">
        <v>3</v>
      </c>
      <c r="AA42" s="0" t="n">
        <v>1</v>
      </c>
      <c r="AB42" s="0" t="n">
        <v>0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2</v>
      </c>
      <c r="AQ42" s="0" t="n">
        <v>0</v>
      </c>
      <c r="AR42" s="0" t="n">
        <v>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1</v>
      </c>
      <c r="AX42" s="0" t="n">
        <v>0</v>
      </c>
      <c r="AY42" s="0" t="n">
        <v>0</v>
      </c>
      <c r="AZ42" s="0" t="n">
        <v>1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427</v>
      </c>
      <c r="CH42" s="0" t="n">
        <v>1</v>
      </c>
      <c r="CI42" s="0" t="n">
        <v>0</v>
      </c>
      <c r="CJ42" s="0" t="n">
        <v>0</v>
      </c>
      <c r="CK42" s="0" t="n">
        <v>0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6</v>
      </c>
      <c r="CR42" s="0" t="n">
        <v>0</v>
      </c>
      <c r="CS42" s="0" t="n">
        <v>0</v>
      </c>
      <c r="CT42" s="0" t="n">
        <v>0</v>
      </c>
      <c r="CU42" s="0" t="n">
        <v>0</v>
      </c>
      <c r="CV42" s="0" t="n">
        <v>0</v>
      </c>
      <c r="CW42" s="0" t="n">
        <v>0</v>
      </c>
      <c r="CX42" s="0" t="n">
        <v>0</v>
      </c>
    </row>
    <row r="43" customFormat="false" ht="16" hidden="false" customHeight="false" outlineLevel="0" collapsed="false">
      <c r="A43" s="0" t="s">
        <v>143</v>
      </c>
      <c r="B43" s="0" t="n">
        <v>0</v>
      </c>
      <c r="C43" s="0" t="n">
        <v>0</v>
      </c>
      <c r="D43" s="0" t="n">
        <v>44</v>
      </c>
      <c r="E43" s="0" t="n">
        <v>14</v>
      </c>
      <c r="F43" s="0" t="n">
        <v>22</v>
      </c>
      <c r="G43" s="0" t="n">
        <v>37</v>
      </c>
      <c r="H43" s="0" t="n">
        <v>14</v>
      </c>
      <c r="I43" s="0" t="n">
        <v>86</v>
      </c>
      <c r="J43" s="0" t="n">
        <v>56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8</v>
      </c>
      <c r="P43" s="0" t="n">
        <v>56</v>
      </c>
      <c r="Q43" s="0" t="n">
        <v>27</v>
      </c>
      <c r="R43" s="0" t="n">
        <v>27</v>
      </c>
      <c r="S43" s="0" t="n">
        <v>6</v>
      </c>
      <c r="T43" s="0" t="n">
        <v>15</v>
      </c>
      <c r="U43" s="0" t="n">
        <v>0</v>
      </c>
      <c r="V43" s="0" t="n">
        <v>2</v>
      </c>
      <c r="W43" s="0" t="n">
        <v>0</v>
      </c>
      <c r="X43" s="0" t="n">
        <v>0</v>
      </c>
      <c r="Y43" s="0" t="n">
        <v>0</v>
      </c>
      <c r="Z43" s="0" t="n">
        <v>28</v>
      </c>
      <c r="AA43" s="0" t="n">
        <v>46</v>
      </c>
      <c r="AB43" s="0" t="n">
        <v>0</v>
      </c>
      <c r="AC43" s="0" t="n">
        <v>12</v>
      </c>
      <c r="AD43" s="0" t="n">
        <v>2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2</v>
      </c>
      <c r="AN43" s="0" t="n">
        <v>0</v>
      </c>
      <c r="AO43" s="0" t="n">
        <v>1</v>
      </c>
      <c r="AP43" s="0" t="n">
        <v>4</v>
      </c>
      <c r="AQ43" s="0" t="n">
        <v>0</v>
      </c>
      <c r="AR43" s="0" t="n">
        <v>2</v>
      </c>
      <c r="AS43" s="0" t="n">
        <v>0</v>
      </c>
      <c r="AT43" s="0" t="n">
        <v>0</v>
      </c>
      <c r="AU43" s="0" t="n">
        <v>2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2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3</v>
      </c>
      <c r="BN43" s="0" t="n">
        <v>0</v>
      </c>
      <c r="BO43" s="0" t="n">
        <v>4</v>
      </c>
      <c r="BP43" s="0" t="n">
        <v>0</v>
      </c>
      <c r="BQ43" s="0" t="n">
        <v>1</v>
      </c>
      <c r="BR43" s="0" t="n">
        <v>503</v>
      </c>
      <c r="BS43" s="0" t="n">
        <v>0</v>
      </c>
      <c r="BT43" s="0" t="n">
        <v>0</v>
      </c>
      <c r="BU43" s="0" t="n">
        <v>0</v>
      </c>
      <c r="BV43" s="0" t="n">
        <v>0</v>
      </c>
      <c r="BW43" s="0" t="n">
        <v>0</v>
      </c>
      <c r="BX43" s="0" t="n">
        <v>0</v>
      </c>
      <c r="BY43" s="0" t="n">
        <v>0</v>
      </c>
      <c r="BZ43" s="0" t="n">
        <v>0</v>
      </c>
      <c r="CA43" s="0" t="n">
        <v>0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2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1</v>
      </c>
      <c r="CL43" s="0" t="n">
        <v>0</v>
      </c>
      <c r="CM43" s="0" t="n">
        <v>1</v>
      </c>
      <c r="CN43" s="0" t="n">
        <v>0</v>
      </c>
      <c r="CO43" s="0" t="n">
        <v>0</v>
      </c>
      <c r="CP43" s="0" t="n">
        <v>0</v>
      </c>
      <c r="CQ43" s="0" t="n">
        <v>0</v>
      </c>
      <c r="CR43" s="0" t="n">
        <v>0</v>
      </c>
      <c r="CS43" s="0" t="n">
        <v>0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</v>
      </c>
    </row>
    <row r="44" customFormat="false" ht="16" hidden="false" customHeight="false" outlineLevel="0" collapsed="false">
      <c r="A44" s="0" t="s">
        <v>144</v>
      </c>
      <c r="B44" s="0" t="n">
        <v>0</v>
      </c>
      <c r="C44" s="0" t="n">
        <v>0</v>
      </c>
      <c r="D44" s="0" t="n">
        <v>87</v>
      </c>
      <c r="E44" s="0" t="n">
        <v>30</v>
      </c>
      <c r="F44" s="0" t="n">
        <v>19</v>
      </c>
      <c r="G44" s="0" t="n">
        <v>38</v>
      </c>
      <c r="H44" s="0" t="n">
        <v>6</v>
      </c>
      <c r="I44" s="0" t="n">
        <v>141</v>
      </c>
      <c r="J44" s="0" t="n">
        <v>16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4</v>
      </c>
      <c r="P44" s="0" t="n">
        <v>0</v>
      </c>
      <c r="Q44" s="0" t="n">
        <v>18</v>
      </c>
      <c r="R44" s="0" t="n">
        <v>24</v>
      </c>
      <c r="S44" s="0" t="n">
        <v>4</v>
      </c>
      <c r="T44" s="0" t="n">
        <v>5</v>
      </c>
      <c r="U44" s="0" t="n">
        <v>0</v>
      </c>
      <c r="V44" s="0" t="n">
        <v>5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25</v>
      </c>
      <c r="AB44" s="0" t="n">
        <v>0</v>
      </c>
      <c r="AC44" s="0" t="n">
        <v>10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8</v>
      </c>
      <c r="AI44" s="0" t="n">
        <v>0</v>
      </c>
      <c r="AJ44" s="0" t="n">
        <v>0</v>
      </c>
      <c r="AK44" s="0" t="n">
        <v>2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1</v>
      </c>
      <c r="AQ44" s="0" t="n">
        <v>0</v>
      </c>
      <c r="AR44" s="0" t="n">
        <v>2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4</v>
      </c>
      <c r="BN44" s="0" t="n">
        <v>2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10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</v>
      </c>
      <c r="CX44" s="0" t="n">
        <v>0</v>
      </c>
    </row>
    <row r="45" customFormat="false" ht="16" hidden="false" customHeight="false" outlineLevel="0" collapsed="false">
      <c r="A45" s="0" t="s">
        <v>145</v>
      </c>
      <c r="B45" s="0" t="n">
        <v>0</v>
      </c>
      <c r="C45" s="0" t="n">
        <v>0</v>
      </c>
      <c r="D45" s="0" t="n">
        <v>45</v>
      </c>
      <c r="E45" s="0" t="n">
        <v>17</v>
      </c>
      <c r="F45" s="0" t="n">
        <v>4</v>
      </c>
      <c r="G45" s="0" t="n">
        <v>12</v>
      </c>
      <c r="H45" s="0" t="n">
        <v>22</v>
      </c>
      <c r="I45" s="0" t="n">
        <v>2</v>
      </c>
      <c r="J45" s="0" t="n">
        <v>39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3</v>
      </c>
      <c r="R45" s="0" t="n">
        <v>2</v>
      </c>
      <c r="S45" s="0" t="n">
        <v>1</v>
      </c>
      <c r="T45" s="0" t="n">
        <v>4</v>
      </c>
      <c r="U45" s="0" t="n">
        <v>0</v>
      </c>
      <c r="V45" s="0" t="n">
        <v>1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12</v>
      </c>
      <c r="AB45" s="0" t="n">
        <v>0</v>
      </c>
      <c r="AC45" s="0" t="n">
        <v>3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1</v>
      </c>
      <c r="AP45" s="0" t="n">
        <v>3</v>
      </c>
      <c r="AQ45" s="0" t="n">
        <v>0</v>
      </c>
      <c r="AR45" s="0" t="n">
        <v>2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2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  <c r="BN45" s="0" t="n">
        <v>1</v>
      </c>
      <c r="BO45" s="0" t="n">
        <v>0</v>
      </c>
      <c r="BP45" s="0" t="n">
        <v>58</v>
      </c>
      <c r="BQ45" s="0" t="n">
        <v>0</v>
      </c>
      <c r="BR45" s="0" t="n">
        <v>0</v>
      </c>
      <c r="BS45" s="0" t="n">
        <v>0</v>
      </c>
      <c r="BT45" s="0" t="n">
        <v>0</v>
      </c>
      <c r="BU45" s="0" t="n">
        <v>0</v>
      </c>
      <c r="BV45" s="0" t="n">
        <v>0</v>
      </c>
      <c r="BW45" s="0" t="n">
        <v>45</v>
      </c>
      <c r="BX45" s="0" t="n">
        <v>0</v>
      </c>
      <c r="BY45" s="0" t="n">
        <v>0</v>
      </c>
      <c r="BZ45" s="0" t="n">
        <v>0</v>
      </c>
      <c r="CA45" s="0" t="n">
        <v>0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1</v>
      </c>
      <c r="CG45" s="0" t="n">
        <v>1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</row>
    <row r="46" customFormat="false" ht="16" hidden="false" customHeight="false" outlineLevel="0" collapsed="false">
      <c r="A46" s="0" t="s">
        <v>146</v>
      </c>
      <c r="B46" s="0" t="n">
        <v>0</v>
      </c>
      <c r="C46" s="0" t="n">
        <v>0</v>
      </c>
      <c r="D46" s="0" t="n">
        <v>112</v>
      </c>
      <c r="E46" s="0" t="n">
        <v>55</v>
      </c>
      <c r="F46" s="0" t="n">
        <v>14</v>
      </c>
      <c r="G46" s="0" t="n">
        <v>35</v>
      </c>
      <c r="H46" s="0" t="n">
        <v>28</v>
      </c>
      <c r="I46" s="0" t="n">
        <v>25</v>
      </c>
      <c r="J46" s="0" t="n">
        <v>36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5</v>
      </c>
      <c r="P46" s="0" t="n">
        <v>0</v>
      </c>
      <c r="Q46" s="0" t="n">
        <v>24</v>
      </c>
      <c r="R46" s="0" t="n">
        <v>4</v>
      </c>
      <c r="S46" s="0" t="n">
        <v>3</v>
      </c>
      <c r="T46" s="0" t="n">
        <v>3</v>
      </c>
      <c r="U46" s="0" t="n">
        <v>2</v>
      </c>
      <c r="V46" s="0" t="n">
        <v>1</v>
      </c>
      <c r="W46" s="0" t="n">
        <v>0</v>
      </c>
      <c r="X46" s="0" t="n">
        <v>0</v>
      </c>
      <c r="Y46" s="0" t="n">
        <v>0</v>
      </c>
      <c r="Z46" s="0" t="n">
        <v>4</v>
      </c>
      <c r="AA46" s="0" t="n">
        <v>15</v>
      </c>
      <c r="AB46" s="0" t="n">
        <v>0</v>
      </c>
      <c r="AC46" s="0" t="n">
        <v>3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4</v>
      </c>
      <c r="AN46" s="0" t="n">
        <v>0</v>
      </c>
      <c r="AO46" s="0" t="n">
        <v>1</v>
      </c>
      <c r="AP46" s="0" t="n">
        <v>7</v>
      </c>
      <c r="AQ46" s="0" t="n">
        <v>0</v>
      </c>
      <c r="AR46" s="0" t="n">
        <v>2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5</v>
      </c>
      <c r="AX46" s="0" t="n">
        <v>0</v>
      </c>
      <c r="AY46" s="0" t="n">
        <v>0</v>
      </c>
      <c r="AZ46" s="0" t="n">
        <v>1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3</v>
      </c>
      <c r="BN46" s="0" t="n">
        <v>6</v>
      </c>
      <c r="BO46" s="0" t="n">
        <v>1</v>
      </c>
      <c r="BP46" s="0" t="n">
        <v>0</v>
      </c>
      <c r="BQ46" s="0" t="n">
        <v>0</v>
      </c>
      <c r="BR46" s="0" t="n">
        <v>147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1</v>
      </c>
      <c r="CG46" s="0" t="n">
        <v>0</v>
      </c>
      <c r="CH46" s="0" t="n">
        <v>0</v>
      </c>
      <c r="CI46" s="0" t="n">
        <v>0</v>
      </c>
      <c r="CJ46" s="0" t="n">
        <v>2</v>
      </c>
      <c r="CK46" s="0" t="n">
        <v>0</v>
      </c>
      <c r="CL46" s="0" t="n">
        <v>1</v>
      </c>
      <c r="CM46" s="0" t="n">
        <v>0</v>
      </c>
      <c r="CN46" s="0" t="n">
        <v>0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  <c r="CV46" s="0" t="n">
        <v>0</v>
      </c>
      <c r="CW46" s="0" t="n">
        <v>0</v>
      </c>
      <c r="CX46" s="0" t="n">
        <v>0</v>
      </c>
    </row>
    <row r="47" customFormat="false" ht="16" hidden="false" customHeight="false" outlineLevel="0" collapsed="false">
      <c r="A47" s="0" t="s">
        <v>147</v>
      </c>
      <c r="B47" s="0" t="n">
        <v>0</v>
      </c>
      <c r="C47" s="0" t="n">
        <v>0</v>
      </c>
      <c r="D47" s="0" t="n">
        <v>177</v>
      </c>
      <c r="E47" s="0" t="n">
        <v>68</v>
      </c>
      <c r="F47" s="0" t="n">
        <v>12</v>
      </c>
      <c r="G47" s="0" t="n">
        <v>46</v>
      </c>
      <c r="H47" s="0" t="n">
        <v>41</v>
      </c>
      <c r="I47" s="0" t="n">
        <v>130</v>
      </c>
      <c r="J47" s="0" t="n">
        <v>34</v>
      </c>
      <c r="K47" s="0" t="n">
        <v>0</v>
      </c>
      <c r="L47" s="0" t="n">
        <v>0</v>
      </c>
      <c r="M47" s="0" t="n">
        <v>0</v>
      </c>
      <c r="N47" s="0" t="n">
        <v>1</v>
      </c>
      <c r="O47" s="0" t="n">
        <v>6</v>
      </c>
      <c r="P47" s="0" t="n">
        <v>2</v>
      </c>
      <c r="Q47" s="0" t="n">
        <v>27</v>
      </c>
      <c r="R47" s="0" t="n">
        <v>36</v>
      </c>
      <c r="S47" s="0" t="n">
        <v>5</v>
      </c>
      <c r="T47" s="0" t="n">
        <v>16</v>
      </c>
      <c r="U47" s="0" t="n">
        <v>2</v>
      </c>
      <c r="V47" s="0" t="n">
        <v>8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9</v>
      </c>
      <c r="AB47" s="0" t="n">
        <v>0</v>
      </c>
      <c r="AC47" s="0" t="n">
        <v>8</v>
      </c>
      <c r="AD47" s="0" t="n">
        <v>0</v>
      </c>
      <c r="AE47" s="0" t="n">
        <v>0</v>
      </c>
      <c r="AF47" s="0" t="n">
        <v>0</v>
      </c>
      <c r="AG47" s="0" t="n">
        <v>1</v>
      </c>
      <c r="AH47" s="0" t="n">
        <v>5</v>
      </c>
      <c r="AI47" s="0" t="n">
        <v>0</v>
      </c>
      <c r="AJ47" s="0" t="n">
        <v>0</v>
      </c>
      <c r="AK47" s="0" t="n">
        <v>1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3</v>
      </c>
      <c r="AQ47" s="0" t="n">
        <v>0</v>
      </c>
      <c r="AR47" s="0" t="n">
        <v>2</v>
      </c>
      <c r="AS47" s="0" t="n">
        <v>0</v>
      </c>
      <c r="AT47" s="0" t="n">
        <v>0</v>
      </c>
      <c r="AU47" s="0" t="n">
        <v>2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8</v>
      </c>
      <c r="BN47" s="0" t="n">
        <v>1</v>
      </c>
      <c r="BO47" s="0" t="n">
        <v>2</v>
      </c>
      <c r="BP47" s="0" t="n">
        <v>5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3</v>
      </c>
      <c r="BX47" s="0" t="n">
        <v>0</v>
      </c>
      <c r="BY47" s="0" t="n">
        <v>0</v>
      </c>
      <c r="BZ47" s="0" t="n">
        <v>0</v>
      </c>
      <c r="CA47" s="0" t="n">
        <v>0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17</v>
      </c>
      <c r="CG47" s="0" t="n">
        <v>0</v>
      </c>
      <c r="CH47" s="0" t="n">
        <v>1</v>
      </c>
      <c r="CI47" s="0" t="n">
        <v>0</v>
      </c>
      <c r="CJ47" s="0" t="n">
        <v>0</v>
      </c>
      <c r="CK47" s="0" t="n">
        <v>0</v>
      </c>
      <c r="CL47" s="0" t="n">
        <v>0</v>
      </c>
      <c r="CM47" s="0" t="n">
        <v>0</v>
      </c>
      <c r="CN47" s="0" t="n">
        <v>3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  <c r="CV47" s="0" t="n">
        <v>0</v>
      </c>
      <c r="CW47" s="0" t="n">
        <v>0</v>
      </c>
      <c r="CX47" s="0" t="n">
        <v>0</v>
      </c>
    </row>
    <row r="48" customFormat="false" ht="16" hidden="false" customHeight="false" outlineLevel="0" collapsed="false">
      <c r="A48" s="0" t="s">
        <v>148</v>
      </c>
      <c r="B48" s="0" t="n">
        <v>0</v>
      </c>
      <c r="C48" s="0" t="n">
        <v>0</v>
      </c>
      <c r="D48" s="0" t="n">
        <v>320</v>
      </c>
      <c r="E48" s="0" t="n">
        <v>101</v>
      </c>
      <c r="F48" s="0" t="n">
        <v>31</v>
      </c>
      <c r="G48" s="0" t="n">
        <v>170</v>
      </c>
      <c r="H48" s="0" t="n">
        <v>137</v>
      </c>
      <c r="I48" s="0" t="n">
        <v>126</v>
      </c>
      <c r="J48" s="0" t="n">
        <v>179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21</v>
      </c>
      <c r="P48" s="0" t="n">
        <v>0</v>
      </c>
      <c r="Q48" s="0" t="n">
        <v>79</v>
      </c>
      <c r="R48" s="0" t="n">
        <v>191</v>
      </c>
      <c r="S48" s="0" t="n">
        <v>2</v>
      </c>
      <c r="T48" s="0" t="n">
        <v>1</v>
      </c>
      <c r="U48" s="0" t="n">
        <v>0</v>
      </c>
      <c r="V48" s="0" t="n">
        <v>24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10</v>
      </c>
      <c r="AB48" s="0" t="n">
        <v>0</v>
      </c>
      <c r="AC48" s="0" t="n">
        <v>6</v>
      </c>
      <c r="AD48" s="0" t="n">
        <v>4</v>
      </c>
      <c r="AE48" s="0" t="n">
        <v>0</v>
      </c>
      <c r="AF48" s="0" t="n">
        <v>0</v>
      </c>
      <c r="AG48" s="0" t="n">
        <v>0</v>
      </c>
      <c r="AH48" s="0" t="n">
        <v>14</v>
      </c>
      <c r="AI48" s="0" t="n">
        <v>0</v>
      </c>
      <c r="AJ48" s="0" t="n">
        <v>0</v>
      </c>
      <c r="AK48" s="0" t="n">
        <v>2</v>
      </c>
      <c r="AL48" s="0" t="n">
        <v>0</v>
      </c>
      <c r="AM48" s="0" t="n">
        <v>4</v>
      </c>
      <c r="AN48" s="0" t="n">
        <v>0</v>
      </c>
      <c r="AO48" s="0" t="n">
        <v>0</v>
      </c>
      <c r="AP48" s="0" t="n">
        <v>5</v>
      </c>
      <c r="AQ48" s="0" t="n">
        <v>0</v>
      </c>
      <c r="AR48" s="0" t="n">
        <v>7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6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3</v>
      </c>
      <c r="BJ48" s="0" t="n">
        <v>0</v>
      </c>
      <c r="BK48" s="0" t="n">
        <v>6</v>
      </c>
      <c r="BL48" s="0" t="n">
        <v>0</v>
      </c>
      <c r="BM48" s="0" t="n">
        <v>34</v>
      </c>
      <c r="BN48" s="0" t="n">
        <v>3</v>
      </c>
      <c r="BO48" s="0" t="n">
        <v>2</v>
      </c>
      <c r="BP48" s="0" t="n">
        <v>0</v>
      </c>
      <c r="BQ48" s="0" t="n">
        <v>2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96</v>
      </c>
      <c r="CG48" s="0" t="n">
        <v>0</v>
      </c>
      <c r="CH48" s="0" t="n">
        <v>0</v>
      </c>
      <c r="CI48" s="0" t="n">
        <v>0</v>
      </c>
      <c r="CJ48" s="0" t="n">
        <v>8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1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</row>
    <row r="49" customFormat="false" ht="16" hidden="false" customHeight="false" outlineLevel="0" collapsed="false">
      <c r="A49" s="0" t="s">
        <v>149</v>
      </c>
      <c r="B49" s="0" t="n">
        <v>0</v>
      </c>
      <c r="C49" s="0" t="n">
        <v>0</v>
      </c>
      <c r="D49" s="0" t="n">
        <v>411</v>
      </c>
      <c r="E49" s="0" t="n">
        <v>191</v>
      </c>
      <c r="F49" s="0" t="n">
        <v>53</v>
      </c>
      <c r="G49" s="0" t="n">
        <v>117</v>
      </c>
      <c r="H49" s="0" t="n">
        <v>139</v>
      </c>
      <c r="I49" s="0" t="n">
        <v>122</v>
      </c>
      <c r="J49" s="0" t="n">
        <v>197</v>
      </c>
      <c r="K49" s="0" t="n">
        <v>0</v>
      </c>
      <c r="L49" s="0" t="n">
        <v>0</v>
      </c>
      <c r="M49" s="0" t="n">
        <v>4</v>
      </c>
      <c r="N49" s="0" t="n">
        <v>0</v>
      </c>
      <c r="O49" s="0" t="n">
        <v>23</v>
      </c>
      <c r="P49" s="0" t="n">
        <v>30</v>
      </c>
      <c r="Q49" s="0" t="n">
        <v>71</v>
      </c>
      <c r="R49" s="0" t="n">
        <v>31</v>
      </c>
      <c r="S49" s="0" t="n">
        <v>4</v>
      </c>
      <c r="T49" s="0" t="n">
        <v>1</v>
      </c>
      <c r="U49" s="0" t="n">
        <v>1</v>
      </c>
      <c r="V49" s="0" t="n">
        <v>7</v>
      </c>
      <c r="W49" s="0" t="n">
        <v>0</v>
      </c>
      <c r="X49" s="0" t="n">
        <v>0</v>
      </c>
      <c r="Y49" s="0" t="n">
        <v>0</v>
      </c>
      <c r="Z49" s="0" t="n">
        <v>2</v>
      </c>
      <c r="AA49" s="0" t="n">
        <v>9</v>
      </c>
      <c r="AB49" s="0" t="n">
        <v>0</v>
      </c>
      <c r="AC49" s="0" t="n">
        <v>5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3</v>
      </c>
      <c r="AN49" s="0" t="n">
        <v>0</v>
      </c>
      <c r="AO49" s="0" t="n">
        <v>1</v>
      </c>
      <c r="AP49" s="0" t="n">
        <v>12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19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1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1</v>
      </c>
      <c r="BL49" s="0" t="n">
        <v>0</v>
      </c>
      <c r="BM49" s="0" t="n">
        <v>4</v>
      </c>
      <c r="BN49" s="0" t="n">
        <v>1</v>
      </c>
      <c r="BO49" s="0" t="n">
        <v>49</v>
      </c>
      <c r="BP49" s="0" t="n">
        <v>0</v>
      </c>
      <c r="BQ49" s="0" t="n">
        <v>2</v>
      </c>
      <c r="BR49" s="0" t="n">
        <v>90</v>
      </c>
      <c r="BS49" s="0" t="n">
        <v>0</v>
      </c>
      <c r="BT49" s="0" t="n">
        <v>1</v>
      </c>
      <c r="BU49" s="0" t="n">
        <v>0</v>
      </c>
      <c r="BV49" s="0" t="n">
        <v>0</v>
      </c>
      <c r="BW49" s="0" t="n">
        <v>0</v>
      </c>
      <c r="BX49" s="0" t="n">
        <v>1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10</v>
      </c>
      <c r="CG49" s="0" t="n">
        <v>1</v>
      </c>
      <c r="CH49" s="0" t="n">
        <v>1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2</v>
      </c>
      <c r="CP49" s="0" t="n">
        <v>5</v>
      </c>
      <c r="CQ49" s="0" t="n">
        <v>0</v>
      </c>
      <c r="CR49" s="0" t="n">
        <v>1</v>
      </c>
      <c r="CS49" s="0" t="n">
        <v>0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</row>
    <row r="50" customFormat="false" ht="16" hidden="false" customHeight="false" outlineLevel="0" collapsed="false">
      <c r="A50" s="0" t="s">
        <v>150</v>
      </c>
      <c r="B50" s="0" t="n">
        <v>0</v>
      </c>
      <c r="C50" s="0" t="n">
        <v>0</v>
      </c>
      <c r="D50" s="0" t="n">
        <v>160</v>
      </c>
      <c r="E50" s="0" t="n">
        <v>91</v>
      </c>
      <c r="F50" s="0" t="n">
        <v>17</v>
      </c>
      <c r="G50" s="0" t="n">
        <v>43</v>
      </c>
      <c r="H50" s="0" t="n">
        <v>45</v>
      </c>
      <c r="I50" s="0" t="n">
        <v>123</v>
      </c>
      <c r="J50" s="0" t="n">
        <v>99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9</v>
      </c>
      <c r="P50" s="0" t="n">
        <v>16</v>
      </c>
      <c r="Q50" s="0" t="n">
        <v>43</v>
      </c>
      <c r="R50" s="0" t="n">
        <v>41</v>
      </c>
      <c r="S50" s="0" t="n">
        <v>4</v>
      </c>
      <c r="T50" s="0" t="n">
        <v>3</v>
      </c>
      <c r="U50" s="0" t="n">
        <v>1</v>
      </c>
      <c r="V50" s="0" t="n">
        <v>36</v>
      </c>
      <c r="W50" s="0" t="n">
        <v>0</v>
      </c>
      <c r="X50" s="0" t="n">
        <v>0</v>
      </c>
      <c r="Y50" s="0" t="n">
        <v>1</v>
      </c>
      <c r="Z50" s="0" t="n">
        <v>0</v>
      </c>
      <c r="AA50" s="0" t="n">
        <v>6</v>
      </c>
      <c r="AB50" s="0" t="n">
        <v>1</v>
      </c>
      <c r="AC50" s="0" t="n">
        <v>3</v>
      </c>
      <c r="AD50" s="0" t="n">
        <v>0</v>
      </c>
      <c r="AE50" s="0" t="n">
        <v>0</v>
      </c>
      <c r="AF50" s="0" t="n">
        <v>0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1</v>
      </c>
      <c r="AL50" s="0" t="n">
        <v>0</v>
      </c>
      <c r="AM50" s="0" t="n">
        <v>2</v>
      </c>
      <c r="AN50" s="0" t="n">
        <v>0</v>
      </c>
      <c r="AO50" s="0" t="n">
        <v>0</v>
      </c>
      <c r="AP50" s="0" t="n">
        <v>6</v>
      </c>
      <c r="AQ50" s="0" t="n">
        <v>0</v>
      </c>
      <c r="AR50" s="0" t="n">
        <v>4</v>
      </c>
      <c r="AS50" s="0" t="n">
        <v>0</v>
      </c>
      <c r="AT50" s="0" t="n">
        <v>0</v>
      </c>
      <c r="AU50" s="0" t="n">
        <v>4</v>
      </c>
      <c r="AV50" s="0" t="n">
        <v>0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1</v>
      </c>
      <c r="BK50" s="0" t="n">
        <v>1</v>
      </c>
      <c r="BL50" s="0" t="n">
        <v>0</v>
      </c>
      <c r="BM50" s="0" t="n">
        <v>1</v>
      </c>
      <c r="BN50" s="0" t="n">
        <v>0</v>
      </c>
      <c r="BO50" s="0" t="n">
        <v>5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2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5</v>
      </c>
      <c r="CG50" s="0" t="n">
        <v>10</v>
      </c>
      <c r="CH50" s="0" t="n">
        <v>2</v>
      </c>
      <c r="CI50" s="0" t="n">
        <v>0</v>
      </c>
      <c r="CJ50" s="0" t="n">
        <v>0</v>
      </c>
      <c r="CK50" s="0" t="n">
        <v>0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</v>
      </c>
      <c r="CQ50" s="0" t="n">
        <v>0</v>
      </c>
      <c r="CR50" s="0" t="n">
        <v>1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</v>
      </c>
      <c r="CX50" s="0" t="n">
        <v>0</v>
      </c>
    </row>
    <row r="51" customFormat="false" ht="16" hidden="false" customHeight="false" outlineLevel="0" collapsed="false">
      <c r="A51" s="0" t="s">
        <v>151</v>
      </c>
      <c r="B51" s="0" t="n">
        <v>0</v>
      </c>
      <c r="C51" s="0" t="n">
        <v>0</v>
      </c>
      <c r="D51" s="0" t="n">
        <v>113</v>
      </c>
      <c r="E51" s="0" t="n">
        <v>139</v>
      </c>
      <c r="F51" s="0" t="n">
        <v>17</v>
      </c>
      <c r="G51" s="0" t="n">
        <v>80</v>
      </c>
      <c r="H51" s="0" t="n">
        <v>86</v>
      </c>
      <c r="I51" s="0" t="n">
        <v>21</v>
      </c>
      <c r="J51" s="0" t="n">
        <v>180</v>
      </c>
      <c r="K51" s="0" t="n">
        <v>0</v>
      </c>
      <c r="L51" s="0" t="n">
        <v>0</v>
      </c>
      <c r="M51" s="0" t="n">
        <v>3</v>
      </c>
      <c r="N51" s="0" t="n">
        <v>0</v>
      </c>
      <c r="O51" s="0" t="n">
        <v>1</v>
      </c>
      <c r="P51" s="0" t="n">
        <v>29</v>
      </c>
      <c r="Q51" s="0" t="n">
        <v>12</v>
      </c>
      <c r="R51" s="0" t="n">
        <v>4</v>
      </c>
      <c r="S51" s="0" t="n">
        <v>10</v>
      </c>
      <c r="T51" s="0" t="n">
        <v>1</v>
      </c>
      <c r="U51" s="0" t="n">
        <v>0</v>
      </c>
      <c r="V51" s="0" t="n">
        <v>5</v>
      </c>
      <c r="W51" s="0" t="n">
        <v>0</v>
      </c>
      <c r="X51" s="0" t="n">
        <v>0</v>
      </c>
      <c r="Y51" s="0" t="n">
        <v>0</v>
      </c>
      <c r="Z51" s="0" t="n">
        <v>1</v>
      </c>
      <c r="AA51" s="0" t="n">
        <v>2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2</v>
      </c>
      <c r="AN51" s="0" t="n">
        <v>0</v>
      </c>
      <c r="AO51" s="0" t="n">
        <v>1</v>
      </c>
      <c r="AP51" s="0" t="n">
        <v>10</v>
      </c>
      <c r="AQ51" s="0" t="n">
        <v>0</v>
      </c>
      <c r="AR51" s="0" t="n">
        <v>3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2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1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1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1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2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2</v>
      </c>
      <c r="CO51" s="0" t="n">
        <v>0</v>
      </c>
      <c r="CP51" s="0" t="n">
        <v>2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1</v>
      </c>
      <c r="CW51" s="0" t="n">
        <v>0</v>
      </c>
      <c r="CX51" s="0" t="n">
        <v>0</v>
      </c>
    </row>
    <row r="52" customFormat="false" ht="16" hidden="false" customHeight="false" outlineLevel="0" collapsed="false">
      <c r="A52" s="0" t="s">
        <v>152</v>
      </c>
      <c r="B52" s="0" t="n">
        <v>0</v>
      </c>
      <c r="C52" s="0" t="n">
        <v>0</v>
      </c>
      <c r="D52" s="0" t="n">
        <v>115</v>
      </c>
      <c r="E52" s="0" t="n">
        <v>37</v>
      </c>
      <c r="F52" s="0" t="n">
        <v>25</v>
      </c>
      <c r="G52" s="0" t="n">
        <v>106</v>
      </c>
      <c r="H52" s="0" t="n">
        <v>16</v>
      </c>
      <c r="I52" s="0" t="n">
        <v>95</v>
      </c>
      <c r="J52" s="0" t="n">
        <v>23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29</v>
      </c>
      <c r="P52" s="0" t="n">
        <v>0</v>
      </c>
      <c r="Q52" s="0" t="n">
        <v>69</v>
      </c>
      <c r="R52" s="0" t="n">
        <v>37</v>
      </c>
      <c r="S52" s="0" t="n">
        <v>5</v>
      </c>
      <c r="T52" s="0" t="n">
        <v>5</v>
      </c>
      <c r="U52" s="0" t="n">
        <v>0</v>
      </c>
      <c r="V52" s="0" t="n">
        <v>19</v>
      </c>
      <c r="W52" s="0" t="n">
        <v>0</v>
      </c>
      <c r="X52" s="0" t="n">
        <v>0</v>
      </c>
      <c r="Y52" s="0" t="n">
        <v>0</v>
      </c>
      <c r="Z52" s="0" t="n">
        <v>5</v>
      </c>
      <c r="AA52" s="0" t="n">
        <v>13</v>
      </c>
      <c r="AB52" s="0" t="n">
        <v>0</v>
      </c>
      <c r="AC52" s="0" t="n">
        <v>10</v>
      </c>
      <c r="AD52" s="0" t="n">
        <v>1</v>
      </c>
      <c r="AE52" s="0" t="n">
        <v>0</v>
      </c>
      <c r="AF52" s="0" t="n">
        <v>0</v>
      </c>
      <c r="AG52" s="0" t="n">
        <v>0</v>
      </c>
      <c r="AH52" s="0" t="n">
        <v>3</v>
      </c>
      <c r="AI52" s="0" t="n">
        <v>0</v>
      </c>
      <c r="AJ52" s="0" t="n">
        <v>0</v>
      </c>
      <c r="AK52" s="0" t="n">
        <v>1</v>
      </c>
      <c r="AL52" s="0" t="n">
        <v>0</v>
      </c>
      <c r="AM52" s="0" t="n">
        <v>1</v>
      </c>
      <c r="AN52" s="0" t="n">
        <v>0</v>
      </c>
      <c r="AO52" s="0" t="n">
        <v>2</v>
      </c>
      <c r="AP52" s="0" t="n">
        <v>3</v>
      </c>
      <c r="AQ52" s="0" t="n">
        <v>0</v>
      </c>
      <c r="AR52" s="0" t="n">
        <v>1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4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1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12</v>
      </c>
      <c r="BJ52" s="0" t="n">
        <v>0</v>
      </c>
      <c r="BK52" s="0" t="n">
        <v>1</v>
      </c>
      <c r="BL52" s="0" t="n">
        <v>0</v>
      </c>
      <c r="BM52" s="0" t="n">
        <v>12</v>
      </c>
      <c r="BN52" s="0" t="n">
        <v>6</v>
      </c>
      <c r="BO52" s="0" t="n">
        <v>1</v>
      </c>
      <c r="BP52" s="0" t="n">
        <v>1</v>
      </c>
      <c r="BQ52" s="0" t="n">
        <v>0</v>
      </c>
      <c r="BR52" s="0" t="n">
        <v>0</v>
      </c>
      <c r="BS52" s="0" t="n">
        <v>0</v>
      </c>
      <c r="BT52" s="0" t="n">
        <v>0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17</v>
      </c>
      <c r="CG52" s="0" t="n">
        <v>0</v>
      </c>
      <c r="CH52" s="0" t="n">
        <v>0</v>
      </c>
      <c r="CI52" s="0" t="n">
        <v>0</v>
      </c>
      <c r="CJ52" s="0" t="n">
        <v>22</v>
      </c>
      <c r="CK52" s="0" t="n">
        <v>0</v>
      </c>
      <c r="CL52" s="0" t="n">
        <v>1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2</v>
      </c>
      <c r="CT52" s="0" t="n">
        <v>0</v>
      </c>
      <c r="CU52" s="0" t="n">
        <v>0</v>
      </c>
      <c r="CV52" s="0" t="n">
        <v>0</v>
      </c>
      <c r="CW52" s="0" t="n">
        <v>0</v>
      </c>
      <c r="CX52" s="0" t="n">
        <v>0</v>
      </c>
    </row>
    <row r="53" customFormat="false" ht="16" hidden="false" customHeight="false" outlineLevel="0" collapsed="false">
      <c r="A53" s="0" t="s">
        <v>153</v>
      </c>
      <c r="B53" s="0" t="n">
        <v>0</v>
      </c>
      <c r="C53" s="0" t="n">
        <v>0</v>
      </c>
      <c r="D53" s="0" t="n">
        <v>100</v>
      </c>
      <c r="E53" s="0" t="n">
        <v>50</v>
      </c>
      <c r="F53" s="0" t="n">
        <v>3</v>
      </c>
      <c r="G53" s="0" t="n">
        <v>30</v>
      </c>
      <c r="H53" s="0" t="n">
        <v>20</v>
      </c>
      <c r="I53" s="0" t="n">
        <v>19</v>
      </c>
      <c r="J53" s="0" t="n">
        <v>49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7</v>
      </c>
      <c r="P53" s="0" t="n">
        <v>0</v>
      </c>
      <c r="Q53" s="0" t="n">
        <v>4</v>
      </c>
      <c r="R53" s="0" t="n">
        <v>15</v>
      </c>
      <c r="S53" s="0" t="n">
        <v>45</v>
      </c>
      <c r="T53" s="0" t="n">
        <v>25</v>
      </c>
      <c r="U53" s="0" t="n">
        <v>2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32</v>
      </c>
      <c r="AA53" s="0" t="n">
        <v>2</v>
      </c>
      <c r="AB53" s="0" t="n">
        <v>2</v>
      </c>
      <c r="AC53" s="0" t="n">
        <v>10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0</v>
      </c>
      <c r="AO53" s="0" t="n">
        <v>0</v>
      </c>
      <c r="AP53" s="0" t="n">
        <v>6</v>
      </c>
      <c r="AQ53" s="0" t="n">
        <v>0</v>
      </c>
      <c r="AR53" s="0" t="n">
        <v>4</v>
      </c>
      <c r="AS53" s="0" t="n">
        <v>0</v>
      </c>
      <c r="AT53" s="0" t="n">
        <v>0</v>
      </c>
      <c r="AU53" s="0" t="n">
        <v>2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1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1</v>
      </c>
      <c r="BL53" s="0" t="n">
        <v>0</v>
      </c>
      <c r="BM53" s="0" t="n">
        <v>1</v>
      </c>
      <c r="BN53" s="0" t="n">
        <v>0</v>
      </c>
      <c r="BO53" s="0" t="n">
        <v>0</v>
      </c>
      <c r="BP53" s="0" t="n">
        <v>13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3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13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</v>
      </c>
      <c r="CX53" s="0" t="n">
        <v>0</v>
      </c>
    </row>
    <row r="54" customFormat="false" ht="16" hidden="false" customHeight="false" outlineLevel="0" collapsed="false">
      <c r="A54" s="0" t="s">
        <v>154</v>
      </c>
      <c r="B54" s="0" t="n">
        <v>0</v>
      </c>
      <c r="C54" s="0" t="n">
        <v>0</v>
      </c>
      <c r="D54" s="0" t="n">
        <v>291</v>
      </c>
      <c r="E54" s="0" t="n">
        <v>261</v>
      </c>
      <c r="F54" s="0" t="n">
        <v>16</v>
      </c>
      <c r="G54" s="0" t="n">
        <v>50</v>
      </c>
      <c r="H54" s="0" t="n">
        <v>100</v>
      </c>
      <c r="I54" s="0" t="n">
        <v>124</v>
      </c>
      <c r="J54" s="0" t="n">
        <v>116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10</v>
      </c>
      <c r="P54" s="0" t="n">
        <v>0</v>
      </c>
      <c r="Q54" s="0" t="n">
        <v>45</v>
      </c>
      <c r="R54" s="0" t="n">
        <v>21</v>
      </c>
      <c r="S54" s="0" t="n">
        <v>5</v>
      </c>
      <c r="T54" s="0" t="n">
        <v>40</v>
      </c>
      <c r="U54" s="0" t="n">
        <v>2</v>
      </c>
      <c r="V54" s="0" t="n">
        <v>8</v>
      </c>
      <c r="W54" s="0" t="n">
        <v>0</v>
      </c>
      <c r="X54" s="0" t="n">
        <v>0</v>
      </c>
      <c r="Y54" s="0" t="n">
        <v>0</v>
      </c>
      <c r="Z54" s="0" t="n">
        <v>11</v>
      </c>
      <c r="AA54" s="0" t="n">
        <v>57</v>
      </c>
      <c r="AB54" s="0" t="n">
        <v>1</v>
      </c>
      <c r="AC54" s="0" t="n">
        <v>7</v>
      </c>
      <c r="AD54" s="0" t="n">
        <v>2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3</v>
      </c>
      <c r="AL54" s="0" t="n">
        <v>0</v>
      </c>
      <c r="AM54" s="0" t="n">
        <v>2</v>
      </c>
      <c r="AN54" s="0" t="n">
        <v>0</v>
      </c>
      <c r="AO54" s="0" t="n">
        <v>1</v>
      </c>
      <c r="AP54" s="0" t="n">
        <v>9</v>
      </c>
      <c r="AQ54" s="0" t="n">
        <v>0</v>
      </c>
      <c r="AR54" s="0" t="n">
        <v>12</v>
      </c>
      <c r="AS54" s="0" t="n">
        <v>0</v>
      </c>
      <c r="AT54" s="0" t="n">
        <v>0</v>
      </c>
      <c r="AU54" s="0" t="n">
        <v>1</v>
      </c>
      <c r="AV54" s="0" t="n">
        <v>0</v>
      </c>
      <c r="AW54" s="0" t="n">
        <v>3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2</v>
      </c>
      <c r="BK54" s="0" t="n">
        <v>1</v>
      </c>
      <c r="BL54" s="0" t="n">
        <v>0</v>
      </c>
      <c r="BM54" s="0" t="n">
        <v>3</v>
      </c>
      <c r="BN54" s="0" t="n">
        <v>8</v>
      </c>
      <c r="BO54" s="0" t="n">
        <v>3</v>
      </c>
      <c r="BP54" s="0" t="n">
        <v>0</v>
      </c>
      <c r="BQ54" s="0" t="n">
        <v>2</v>
      </c>
      <c r="BR54" s="0" t="n">
        <v>0</v>
      </c>
      <c r="BS54" s="0" t="n">
        <v>0</v>
      </c>
      <c r="BT54" s="0" t="n">
        <v>1</v>
      </c>
      <c r="BU54" s="0" t="n">
        <v>0</v>
      </c>
      <c r="BV54" s="0" t="n">
        <v>5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34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</v>
      </c>
      <c r="CX54" s="0" t="n">
        <v>0</v>
      </c>
    </row>
    <row r="55" customFormat="false" ht="16" hidden="false" customHeight="false" outlineLevel="0" collapsed="false">
      <c r="A55" s="0" t="s">
        <v>155</v>
      </c>
      <c r="B55" s="0" t="n">
        <v>0</v>
      </c>
      <c r="C55" s="0" t="n">
        <v>0</v>
      </c>
      <c r="D55" s="0" t="n">
        <v>377</v>
      </c>
      <c r="E55" s="0" t="n">
        <v>159</v>
      </c>
      <c r="F55" s="0" t="n">
        <v>25</v>
      </c>
      <c r="G55" s="0" t="n">
        <v>123</v>
      </c>
      <c r="H55" s="0" t="n">
        <v>155</v>
      </c>
      <c r="I55" s="0" t="n">
        <v>137</v>
      </c>
      <c r="J55" s="0" t="n">
        <v>105</v>
      </c>
      <c r="K55" s="0" t="n">
        <v>0</v>
      </c>
      <c r="L55" s="0" t="n">
        <v>0</v>
      </c>
      <c r="M55" s="0" t="n">
        <v>3</v>
      </c>
      <c r="N55" s="0" t="n">
        <v>0</v>
      </c>
      <c r="O55" s="0" t="n">
        <v>10</v>
      </c>
      <c r="P55" s="0" t="n">
        <v>2</v>
      </c>
      <c r="Q55" s="0" t="n">
        <v>61</v>
      </c>
      <c r="R55" s="0" t="n">
        <v>6</v>
      </c>
      <c r="S55" s="0" t="n">
        <v>3</v>
      </c>
      <c r="T55" s="0" t="n">
        <v>11</v>
      </c>
      <c r="U55" s="0" t="n">
        <v>2</v>
      </c>
      <c r="V55" s="0" t="n">
        <v>6</v>
      </c>
      <c r="W55" s="0" t="n">
        <v>0</v>
      </c>
      <c r="X55" s="0" t="n">
        <v>0</v>
      </c>
      <c r="Y55" s="0" t="n">
        <v>0</v>
      </c>
      <c r="Z55" s="0" t="n">
        <v>5</v>
      </c>
      <c r="AA55" s="0" t="n">
        <v>10</v>
      </c>
      <c r="AB55" s="0" t="n">
        <v>0</v>
      </c>
      <c r="AC55" s="0" t="n">
        <v>15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0</v>
      </c>
      <c r="AO55" s="0" t="n">
        <v>1</v>
      </c>
      <c r="AP55" s="0" t="n">
        <v>6</v>
      </c>
      <c r="AQ55" s="0" t="n">
        <v>0</v>
      </c>
      <c r="AR55" s="0" t="n">
        <v>1</v>
      </c>
      <c r="AS55" s="0" t="n">
        <v>0</v>
      </c>
      <c r="AT55" s="0" t="n">
        <v>0</v>
      </c>
      <c r="AU55" s="0" t="n">
        <v>10</v>
      </c>
      <c r="AV55" s="0" t="n">
        <v>0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1</v>
      </c>
      <c r="BF55" s="0" t="n">
        <v>0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</v>
      </c>
      <c r="BM55" s="0" t="n">
        <v>25</v>
      </c>
      <c r="BN55" s="0" t="n">
        <v>4</v>
      </c>
      <c r="BO55" s="0" t="n">
        <v>0</v>
      </c>
      <c r="BP55" s="0" t="n">
        <v>0</v>
      </c>
      <c r="BQ55" s="0" t="n">
        <v>0</v>
      </c>
      <c r="BR55" s="0" t="n">
        <v>0</v>
      </c>
      <c r="BS55" s="0" t="n">
        <v>0</v>
      </c>
      <c r="BT55" s="0" t="n">
        <v>0</v>
      </c>
      <c r="BU55" s="0" t="n">
        <v>1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2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  <c r="CM55" s="0" t="n">
        <v>0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</row>
    <row r="56" customFormat="false" ht="16" hidden="false" customHeight="false" outlineLevel="0" collapsed="false">
      <c r="A56" s="0" t="s">
        <v>156</v>
      </c>
      <c r="B56" s="0" t="n">
        <v>0</v>
      </c>
      <c r="C56" s="0" t="n">
        <v>0</v>
      </c>
      <c r="D56" s="0" t="n">
        <v>205</v>
      </c>
      <c r="E56" s="0" t="n">
        <v>117</v>
      </c>
      <c r="F56" s="0" t="n">
        <v>20</v>
      </c>
      <c r="G56" s="0" t="n">
        <v>87</v>
      </c>
      <c r="H56" s="0" t="n">
        <v>48</v>
      </c>
      <c r="I56" s="0" t="n">
        <v>165</v>
      </c>
      <c r="J56" s="0" t="n">
        <v>39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12</v>
      </c>
      <c r="P56" s="0" t="n">
        <v>0</v>
      </c>
      <c r="Q56" s="0" t="n">
        <v>40</v>
      </c>
      <c r="R56" s="0" t="n">
        <v>24</v>
      </c>
      <c r="S56" s="0" t="n">
        <v>2</v>
      </c>
      <c r="T56" s="0" t="n">
        <v>4</v>
      </c>
      <c r="U56" s="0" t="n">
        <v>4</v>
      </c>
      <c r="V56" s="0" t="n">
        <v>12</v>
      </c>
      <c r="W56" s="0" t="n">
        <v>0</v>
      </c>
      <c r="X56" s="0" t="n">
        <v>0</v>
      </c>
      <c r="Y56" s="0" t="n">
        <v>0</v>
      </c>
      <c r="Z56" s="0" t="n">
        <v>4</v>
      </c>
      <c r="AA56" s="0" t="n">
        <v>7</v>
      </c>
      <c r="AB56" s="0" t="n">
        <v>5</v>
      </c>
      <c r="AC56" s="0" t="n">
        <v>7</v>
      </c>
      <c r="AD56" s="0" t="n">
        <v>3</v>
      </c>
      <c r="AE56" s="0" t="n">
        <v>0</v>
      </c>
      <c r="AF56" s="0" t="n">
        <v>0</v>
      </c>
      <c r="AG56" s="0" t="n">
        <v>0</v>
      </c>
      <c r="AH56" s="0" t="n">
        <v>2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2</v>
      </c>
      <c r="AN56" s="0" t="n">
        <v>0</v>
      </c>
      <c r="AO56" s="0" t="n">
        <v>2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4</v>
      </c>
      <c r="AV56" s="0" t="n">
        <v>0</v>
      </c>
      <c r="AW56" s="0" t="n">
        <v>2</v>
      </c>
      <c r="AX56" s="0" t="n">
        <v>0</v>
      </c>
      <c r="AY56" s="0" t="n">
        <v>0</v>
      </c>
      <c r="AZ56" s="0" t="n">
        <v>0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4</v>
      </c>
      <c r="BL56" s="0" t="n">
        <v>0</v>
      </c>
      <c r="BM56" s="0" t="n">
        <v>6</v>
      </c>
      <c r="BN56" s="0" t="n">
        <v>5</v>
      </c>
      <c r="BO56" s="0" t="n">
        <v>4</v>
      </c>
      <c r="BP56" s="0" t="n">
        <v>0</v>
      </c>
      <c r="BQ56" s="0" t="n">
        <v>2</v>
      </c>
      <c r="BR56" s="0" t="n">
        <v>0</v>
      </c>
      <c r="BS56" s="0" t="n">
        <v>0</v>
      </c>
      <c r="BT56" s="0" t="n">
        <v>0</v>
      </c>
      <c r="BU56" s="0" t="n">
        <v>17</v>
      </c>
      <c r="BV56" s="0" t="n">
        <v>1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3</v>
      </c>
      <c r="CG56" s="0" t="n">
        <v>10</v>
      </c>
      <c r="CH56" s="0" t="n">
        <v>0</v>
      </c>
      <c r="CI56" s="0" t="n">
        <v>0</v>
      </c>
      <c r="CJ56" s="0" t="n">
        <v>1</v>
      </c>
      <c r="CK56" s="0" t="n">
        <v>0</v>
      </c>
      <c r="CL56" s="0" t="n">
        <v>0</v>
      </c>
      <c r="CM56" s="0" t="n">
        <v>2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</row>
    <row r="57" customFormat="false" ht="16" hidden="false" customHeight="false" outlineLevel="0" collapsed="false">
      <c r="A57" s="0" t="s">
        <v>157</v>
      </c>
      <c r="B57" s="0" t="n">
        <v>0</v>
      </c>
      <c r="C57" s="0" t="n">
        <v>0</v>
      </c>
      <c r="D57" s="0" t="n">
        <v>223</v>
      </c>
      <c r="E57" s="0" t="n">
        <v>129</v>
      </c>
      <c r="F57" s="0" t="n">
        <v>26</v>
      </c>
      <c r="G57" s="0" t="n">
        <v>69</v>
      </c>
      <c r="H57" s="0" t="n">
        <v>89</v>
      </c>
      <c r="I57" s="0" t="n">
        <v>164</v>
      </c>
      <c r="J57" s="0" t="n">
        <v>38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11</v>
      </c>
      <c r="P57" s="0" t="n">
        <v>0</v>
      </c>
      <c r="Q57" s="0" t="n">
        <v>51</v>
      </c>
      <c r="R57" s="0" t="n">
        <v>21</v>
      </c>
      <c r="S57" s="0" t="n">
        <v>5</v>
      </c>
      <c r="T57" s="0" t="n">
        <v>2</v>
      </c>
      <c r="U57" s="0" t="n">
        <v>1</v>
      </c>
      <c r="V57" s="0" t="n">
        <v>22</v>
      </c>
      <c r="W57" s="0" t="n">
        <v>0</v>
      </c>
      <c r="X57" s="0" t="n">
        <v>0</v>
      </c>
      <c r="Y57" s="0" t="n">
        <v>0</v>
      </c>
      <c r="Z57" s="0" t="n">
        <v>10</v>
      </c>
      <c r="AA57" s="0" t="n">
        <v>1</v>
      </c>
      <c r="AB57" s="0" t="n">
        <v>2</v>
      </c>
      <c r="AC57" s="0" t="n">
        <v>12</v>
      </c>
      <c r="AD57" s="0" t="n">
        <v>1</v>
      </c>
      <c r="AE57" s="0" t="n">
        <v>0</v>
      </c>
      <c r="AF57" s="0" t="n">
        <v>0</v>
      </c>
      <c r="AG57" s="0" t="n">
        <v>0</v>
      </c>
      <c r="AH57" s="0" t="n">
        <v>14</v>
      </c>
      <c r="AI57" s="0" t="n">
        <v>0</v>
      </c>
      <c r="AJ57" s="0" t="n">
        <v>0</v>
      </c>
      <c r="AK57" s="0" t="n">
        <v>3</v>
      </c>
      <c r="AL57" s="0" t="n">
        <v>0</v>
      </c>
      <c r="AM57" s="0" t="n">
        <v>2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1</v>
      </c>
      <c r="AS57" s="0" t="n">
        <v>0</v>
      </c>
      <c r="AT57" s="0" t="n">
        <v>0</v>
      </c>
      <c r="AU57" s="0" t="n">
        <v>3</v>
      </c>
      <c r="AV57" s="0" t="n">
        <v>0</v>
      </c>
      <c r="AW57" s="0" t="n">
        <v>7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3</v>
      </c>
      <c r="BN57" s="0" t="n">
        <v>1</v>
      </c>
      <c r="BO57" s="0" t="n">
        <v>2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</v>
      </c>
      <c r="BU57" s="0" t="n">
        <v>5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1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1</v>
      </c>
      <c r="CL57" s="0" t="n">
        <v>0</v>
      </c>
      <c r="CM57" s="0" t="n">
        <v>0</v>
      </c>
      <c r="CN57" s="0" t="n">
        <v>1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</v>
      </c>
      <c r="CX57" s="0" t="n">
        <v>0</v>
      </c>
    </row>
    <row r="58" customFormat="false" ht="16" hidden="false" customHeight="false" outlineLevel="0" collapsed="false">
      <c r="A58" s="0" t="s">
        <v>158</v>
      </c>
      <c r="B58" s="0" t="n">
        <v>0</v>
      </c>
      <c r="C58" s="0" t="n">
        <v>0</v>
      </c>
      <c r="D58" s="0" t="n">
        <v>253</v>
      </c>
      <c r="E58" s="0" t="n">
        <v>193</v>
      </c>
      <c r="F58" s="0" t="n">
        <v>7</v>
      </c>
      <c r="G58" s="0" t="n">
        <v>66</v>
      </c>
      <c r="H58" s="0" t="n">
        <v>64</v>
      </c>
      <c r="I58" s="0" t="n">
        <v>40</v>
      </c>
      <c r="J58" s="0" t="n">
        <v>84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23</v>
      </c>
      <c r="R58" s="0" t="n">
        <v>61</v>
      </c>
      <c r="S58" s="0" t="n">
        <v>4</v>
      </c>
      <c r="T58" s="0" t="n">
        <v>49</v>
      </c>
      <c r="U58" s="0" t="n">
        <v>1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2</v>
      </c>
      <c r="AA58" s="0" t="n">
        <v>15</v>
      </c>
      <c r="AB58" s="0" t="n">
        <v>12</v>
      </c>
      <c r="AC58" s="0" t="n">
        <v>16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3</v>
      </c>
      <c r="AQ58" s="0" t="n">
        <v>0</v>
      </c>
      <c r="AR58" s="0" t="n">
        <v>1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13</v>
      </c>
      <c r="BN58" s="0" t="n">
        <v>0</v>
      </c>
      <c r="BO58" s="0" t="n">
        <v>2</v>
      </c>
      <c r="BP58" s="0" t="n">
        <v>19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2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16</v>
      </c>
      <c r="CG58" s="0" t="n">
        <v>0</v>
      </c>
      <c r="CH58" s="0" t="n">
        <v>2</v>
      </c>
      <c r="CI58" s="0" t="n">
        <v>1</v>
      </c>
      <c r="CJ58" s="0" t="n">
        <v>0</v>
      </c>
      <c r="CK58" s="0" t="n">
        <v>1</v>
      </c>
      <c r="CL58" s="0" t="n">
        <v>0</v>
      </c>
      <c r="CM58" s="0" t="n">
        <v>1</v>
      </c>
      <c r="CN58" s="0" t="n">
        <v>0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</row>
    <row r="59" customFormat="false" ht="16" hidden="false" customHeight="false" outlineLevel="0" collapsed="false">
      <c r="A59" s="0" t="s">
        <v>159</v>
      </c>
      <c r="B59" s="0" t="n">
        <v>0</v>
      </c>
      <c r="C59" s="0" t="n">
        <v>0</v>
      </c>
      <c r="D59" s="0" t="n">
        <v>228</v>
      </c>
      <c r="E59" s="0" t="n">
        <v>137</v>
      </c>
      <c r="F59" s="0" t="n">
        <v>11</v>
      </c>
      <c r="G59" s="0" t="n">
        <v>54</v>
      </c>
      <c r="H59" s="0" t="n">
        <v>53</v>
      </c>
      <c r="I59" s="0" t="n">
        <v>90</v>
      </c>
      <c r="J59" s="0" t="n">
        <v>79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4</v>
      </c>
      <c r="P59" s="0" t="n">
        <v>0</v>
      </c>
      <c r="Q59" s="0" t="n">
        <v>20</v>
      </c>
      <c r="R59" s="0" t="n">
        <v>14</v>
      </c>
      <c r="S59" s="0" t="n">
        <v>12</v>
      </c>
      <c r="T59" s="0" t="n">
        <v>21</v>
      </c>
      <c r="U59" s="0" t="n">
        <v>0</v>
      </c>
      <c r="V59" s="0" t="n">
        <v>2</v>
      </c>
      <c r="W59" s="0" t="n">
        <v>0</v>
      </c>
      <c r="X59" s="0" t="n">
        <v>0</v>
      </c>
      <c r="Y59" s="0" t="n">
        <v>0</v>
      </c>
      <c r="Z59" s="0" t="n">
        <v>12</v>
      </c>
      <c r="AA59" s="0" t="n">
        <v>10</v>
      </c>
      <c r="AB59" s="0" t="n">
        <v>6</v>
      </c>
      <c r="AC59" s="0" t="n">
        <v>17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0</v>
      </c>
      <c r="AO59" s="0" t="n">
        <v>0</v>
      </c>
      <c r="AP59" s="0" t="n">
        <v>3</v>
      </c>
      <c r="AQ59" s="0" t="n">
        <v>0</v>
      </c>
      <c r="AR59" s="0" t="n">
        <v>9</v>
      </c>
      <c r="AS59" s="0" t="n">
        <v>0</v>
      </c>
      <c r="AT59" s="0" t="n">
        <v>0</v>
      </c>
      <c r="AU59" s="0" t="n">
        <v>2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1</v>
      </c>
      <c r="BL59" s="0" t="n">
        <v>0</v>
      </c>
      <c r="BM59" s="0" t="n">
        <v>4</v>
      </c>
      <c r="BN59" s="0" t="n">
        <v>4</v>
      </c>
      <c r="BO59" s="0" t="n">
        <v>0</v>
      </c>
      <c r="BP59" s="0" t="n">
        <v>0</v>
      </c>
      <c r="BQ59" s="0" t="n">
        <v>0</v>
      </c>
      <c r="BR59" s="0" t="n">
        <v>0</v>
      </c>
      <c r="BS59" s="0" t="n">
        <v>0</v>
      </c>
      <c r="BT59" s="0" t="n">
        <v>0</v>
      </c>
      <c r="BU59" s="0" t="n">
        <v>9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7</v>
      </c>
      <c r="CG59" s="0" t="n">
        <v>0</v>
      </c>
      <c r="CH59" s="0" t="n">
        <v>1</v>
      </c>
      <c r="CI59" s="0" t="n">
        <v>2</v>
      </c>
      <c r="CJ59" s="0" t="n">
        <v>0</v>
      </c>
      <c r="CK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</v>
      </c>
      <c r="CX59" s="0" t="n">
        <v>0</v>
      </c>
    </row>
    <row r="60" customFormat="false" ht="16" hidden="false" customHeight="false" outlineLevel="0" collapsed="false">
      <c r="A60" s="0" t="s">
        <v>160</v>
      </c>
      <c r="B60" s="0" t="n">
        <v>0</v>
      </c>
      <c r="C60" s="0" t="n">
        <v>0</v>
      </c>
      <c r="D60" s="0" t="n">
        <v>259</v>
      </c>
      <c r="E60" s="0" t="n">
        <v>87</v>
      </c>
      <c r="F60" s="0" t="n">
        <v>18</v>
      </c>
      <c r="G60" s="0" t="n">
        <v>84</v>
      </c>
      <c r="H60" s="0" t="n">
        <v>22</v>
      </c>
      <c r="I60" s="0" t="n">
        <v>133</v>
      </c>
      <c r="J60" s="0" t="n">
        <v>24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15</v>
      </c>
      <c r="P60" s="0" t="n">
        <v>0</v>
      </c>
      <c r="Q60" s="0" t="n">
        <v>30</v>
      </c>
      <c r="R60" s="0" t="n">
        <v>20</v>
      </c>
      <c r="S60" s="0" t="n">
        <v>15</v>
      </c>
      <c r="T60" s="0" t="n">
        <v>6</v>
      </c>
      <c r="U60" s="0" t="n">
        <v>4</v>
      </c>
      <c r="V60" s="0" t="n">
        <v>6</v>
      </c>
      <c r="W60" s="0" t="n">
        <v>0</v>
      </c>
      <c r="X60" s="0" t="n">
        <v>0</v>
      </c>
      <c r="Y60" s="0" t="n">
        <v>0</v>
      </c>
      <c r="Z60" s="0" t="n">
        <v>15</v>
      </c>
      <c r="AA60" s="0" t="n">
        <v>20</v>
      </c>
      <c r="AB60" s="0" t="n">
        <v>0</v>
      </c>
      <c r="AC60" s="0" t="n">
        <v>10</v>
      </c>
      <c r="AD60" s="0" t="n">
        <v>2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1</v>
      </c>
      <c r="AP60" s="0" t="n">
        <v>4</v>
      </c>
      <c r="AQ60" s="0" t="n">
        <v>0</v>
      </c>
      <c r="AR60" s="0" t="n">
        <v>4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2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1</v>
      </c>
      <c r="BK60" s="0" t="n">
        <v>1</v>
      </c>
      <c r="BL60" s="0" t="n">
        <v>0</v>
      </c>
      <c r="BM60" s="0" t="n">
        <v>6</v>
      </c>
      <c r="BN60" s="0" t="n">
        <v>0</v>
      </c>
      <c r="BO60" s="0" t="n">
        <v>0</v>
      </c>
      <c r="BP60" s="0" t="n">
        <v>0</v>
      </c>
      <c r="BQ60" s="0" t="n">
        <v>1</v>
      </c>
      <c r="BR60" s="0" t="n">
        <v>0</v>
      </c>
      <c r="BS60" s="0" t="n">
        <v>0</v>
      </c>
      <c r="BT60" s="0" t="n">
        <v>0</v>
      </c>
      <c r="BU60" s="0" t="n">
        <v>2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8</v>
      </c>
      <c r="CG60" s="0" t="n">
        <v>37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  <c r="CM60" s="0" t="n">
        <v>1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1</v>
      </c>
      <c r="CU60" s="0" t="n">
        <v>0</v>
      </c>
      <c r="CV60" s="0" t="n">
        <v>0</v>
      </c>
      <c r="CW60" s="0" t="n">
        <v>0</v>
      </c>
      <c r="CX60" s="0" t="n">
        <v>0</v>
      </c>
    </row>
    <row r="61" customFormat="false" ht="16" hidden="false" customHeight="false" outlineLevel="0" collapsed="false">
      <c r="A61" s="0" t="s">
        <v>161</v>
      </c>
      <c r="B61" s="0" t="n">
        <v>0</v>
      </c>
      <c r="C61" s="0" t="n">
        <v>0</v>
      </c>
      <c r="D61" s="0" t="n">
        <v>143</v>
      </c>
      <c r="E61" s="0" t="n">
        <v>86</v>
      </c>
      <c r="F61" s="0" t="n">
        <v>20</v>
      </c>
      <c r="G61" s="0" t="n">
        <v>95</v>
      </c>
      <c r="H61" s="0" t="n">
        <v>34</v>
      </c>
      <c r="I61" s="0" t="n">
        <v>107</v>
      </c>
      <c r="J61" s="0" t="n">
        <v>43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27</v>
      </c>
      <c r="P61" s="0" t="n">
        <v>0</v>
      </c>
      <c r="Q61" s="0" t="n">
        <v>39</v>
      </c>
      <c r="R61" s="0" t="n">
        <v>17</v>
      </c>
      <c r="S61" s="0" t="n">
        <v>13</v>
      </c>
      <c r="T61" s="0" t="n">
        <v>11</v>
      </c>
      <c r="U61" s="0" t="n">
        <v>4</v>
      </c>
      <c r="V61" s="0" t="n">
        <v>13</v>
      </c>
      <c r="W61" s="0" t="n">
        <v>0</v>
      </c>
      <c r="X61" s="0" t="n">
        <v>0</v>
      </c>
      <c r="Y61" s="0" t="n">
        <v>0</v>
      </c>
      <c r="Z61" s="0" t="n">
        <v>8</v>
      </c>
      <c r="AA61" s="0" t="n">
        <v>34</v>
      </c>
      <c r="AB61" s="0" t="n">
        <v>0</v>
      </c>
      <c r="AC61" s="0" t="n">
        <v>3</v>
      </c>
      <c r="AD61" s="0" t="n">
        <v>1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1</v>
      </c>
      <c r="AP61" s="0" t="n">
        <v>0</v>
      </c>
      <c r="AQ61" s="0" t="n">
        <v>0</v>
      </c>
      <c r="AR61" s="0" t="n">
        <v>1</v>
      </c>
      <c r="AS61" s="0" t="n">
        <v>0</v>
      </c>
      <c r="AT61" s="0" t="n">
        <v>0</v>
      </c>
      <c r="AU61" s="0" t="n">
        <v>1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3</v>
      </c>
      <c r="BL61" s="0" t="n">
        <v>0</v>
      </c>
      <c r="BM61" s="0" t="n">
        <v>12</v>
      </c>
      <c r="BN61" s="0" t="n">
        <v>2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4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2</v>
      </c>
      <c r="CG61" s="0" t="n">
        <v>83</v>
      </c>
      <c r="CH61" s="0" t="n">
        <v>0</v>
      </c>
      <c r="CI61" s="0" t="n">
        <v>0</v>
      </c>
      <c r="CJ61" s="0" t="n">
        <v>0</v>
      </c>
      <c r="CK61" s="0" t="n">
        <v>2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</row>
    <row r="62" customFormat="false" ht="16" hidden="false" customHeight="false" outlineLevel="0" collapsed="false">
      <c r="A62" s="0" t="s">
        <v>162</v>
      </c>
      <c r="B62" s="0" t="n">
        <v>0</v>
      </c>
      <c r="C62" s="0" t="n">
        <v>0</v>
      </c>
      <c r="D62" s="0" t="n">
        <v>192</v>
      </c>
      <c r="E62" s="0" t="n">
        <v>78</v>
      </c>
      <c r="F62" s="0" t="n">
        <v>5</v>
      </c>
      <c r="G62" s="0" t="n">
        <v>109</v>
      </c>
      <c r="H62" s="0" t="n">
        <v>45</v>
      </c>
      <c r="I62" s="0" t="n">
        <v>53</v>
      </c>
      <c r="J62" s="0" t="n">
        <v>49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4</v>
      </c>
      <c r="P62" s="0" t="n">
        <v>0</v>
      </c>
      <c r="Q62" s="0" t="n">
        <v>23</v>
      </c>
      <c r="R62" s="0" t="n">
        <v>16</v>
      </c>
      <c r="S62" s="0" t="n">
        <v>0</v>
      </c>
      <c r="T62" s="0" t="n">
        <v>1</v>
      </c>
      <c r="U62" s="0" t="n">
        <v>1</v>
      </c>
      <c r="V62" s="0" t="n">
        <v>20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3</v>
      </c>
      <c r="AB62" s="0" t="n">
        <v>1</v>
      </c>
      <c r="AC62" s="0" t="n">
        <v>1</v>
      </c>
      <c r="AD62" s="0" t="n">
        <v>2</v>
      </c>
      <c r="AE62" s="0" t="n">
        <v>0</v>
      </c>
      <c r="AF62" s="0" t="n">
        <v>0</v>
      </c>
      <c r="AG62" s="0" t="n">
        <v>0</v>
      </c>
      <c r="AH62" s="0" t="n">
        <v>4</v>
      </c>
      <c r="AI62" s="0" t="n">
        <v>0</v>
      </c>
      <c r="AJ62" s="0" t="n">
        <v>0</v>
      </c>
      <c r="AK62" s="0" t="n">
        <v>3</v>
      </c>
      <c r="AL62" s="0" t="n">
        <v>0</v>
      </c>
      <c r="AM62" s="0" t="n">
        <v>2</v>
      </c>
      <c r="AN62" s="0" t="n">
        <v>0</v>
      </c>
      <c r="AO62" s="0" t="n">
        <v>0</v>
      </c>
      <c r="AP62" s="0" t="n">
        <v>2</v>
      </c>
      <c r="AQ62" s="0" t="n">
        <v>0</v>
      </c>
      <c r="AR62" s="0" t="n">
        <v>1</v>
      </c>
      <c r="AS62" s="0" t="n">
        <v>0</v>
      </c>
      <c r="AT62" s="0" t="n">
        <v>0</v>
      </c>
      <c r="AU62" s="0" t="n">
        <v>3</v>
      </c>
      <c r="AV62" s="0" t="n">
        <v>0</v>
      </c>
      <c r="AW62" s="0" t="n">
        <v>4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6</v>
      </c>
      <c r="BL62" s="0" t="n">
        <v>0</v>
      </c>
      <c r="BM62" s="0" t="n">
        <v>0</v>
      </c>
      <c r="BN62" s="0" t="n">
        <v>6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</v>
      </c>
      <c r="BU62" s="0" t="n">
        <v>3</v>
      </c>
      <c r="BV62" s="0" t="n">
        <v>0</v>
      </c>
      <c r="BW62" s="0" t="n">
        <v>0</v>
      </c>
      <c r="BX62" s="0" t="n">
        <v>1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29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2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</row>
    <row r="63" customFormat="false" ht="16" hidden="false" customHeight="false" outlineLevel="0" collapsed="false">
      <c r="A63" s="0" t="s">
        <v>163</v>
      </c>
      <c r="B63" s="0" t="n">
        <v>0</v>
      </c>
      <c r="C63" s="0" t="n">
        <v>0</v>
      </c>
      <c r="D63" s="0" t="n">
        <v>176</v>
      </c>
      <c r="E63" s="0" t="n">
        <v>33</v>
      </c>
      <c r="F63" s="0" t="n">
        <v>36</v>
      </c>
      <c r="G63" s="0" t="n">
        <v>40</v>
      </c>
      <c r="H63" s="0" t="n">
        <v>61</v>
      </c>
      <c r="I63" s="0" t="n">
        <v>43</v>
      </c>
      <c r="J63" s="0" t="n">
        <v>70</v>
      </c>
      <c r="K63" s="0" t="n">
        <v>0</v>
      </c>
      <c r="L63" s="0" t="n">
        <v>0</v>
      </c>
      <c r="M63" s="0" t="n">
        <v>0</v>
      </c>
      <c r="N63" s="0" t="n">
        <v>2</v>
      </c>
      <c r="O63" s="0" t="n">
        <v>5</v>
      </c>
      <c r="P63" s="0" t="n">
        <v>49</v>
      </c>
      <c r="Q63" s="0" t="n">
        <v>14</v>
      </c>
      <c r="R63" s="0" t="n">
        <v>8</v>
      </c>
      <c r="S63" s="0" t="n">
        <v>20</v>
      </c>
      <c r="T63" s="0" t="n">
        <v>14</v>
      </c>
      <c r="U63" s="0" t="n">
        <v>3</v>
      </c>
      <c r="V63" s="0" t="n">
        <v>2</v>
      </c>
      <c r="W63" s="0" t="n">
        <v>0</v>
      </c>
      <c r="X63" s="0" t="n">
        <v>0</v>
      </c>
      <c r="Y63" s="0" t="n">
        <v>0</v>
      </c>
      <c r="Z63" s="0" t="n">
        <v>1</v>
      </c>
      <c r="AA63" s="0" t="n">
        <v>1</v>
      </c>
      <c r="AB63" s="0" t="n">
        <v>2</v>
      </c>
      <c r="AC63" s="0" t="n">
        <v>3</v>
      </c>
      <c r="AD63" s="0" t="n">
        <v>1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2</v>
      </c>
      <c r="AS63" s="0" t="n">
        <v>0</v>
      </c>
      <c r="AT63" s="0" t="n">
        <v>0</v>
      </c>
      <c r="AU63" s="0" t="n">
        <v>8</v>
      </c>
      <c r="AV63" s="0" t="n">
        <v>0</v>
      </c>
      <c r="AW63" s="0" t="n">
        <v>0</v>
      </c>
      <c r="AX63" s="0" t="n">
        <v>0</v>
      </c>
      <c r="AY63" s="0" t="n">
        <v>0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5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30</v>
      </c>
      <c r="BQ63" s="0" t="n">
        <v>0</v>
      </c>
      <c r="BR63" s="0" t="n">
        <v>0</v>
      </c>
      <c r="BS63" s="0" t="n">
        <v>0</v>
      </c>
      <c r="BT63" s="0" t="n">
        <v>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3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1</v>
      </c>
      <c r="CM63" s="0" t="n">
        <v>0</v>
      </c>
      <c r="CN63" s="0" t="n">
        <v>0</v>
      </c>
      <c r="CO63" s="0" t="n">
        <v>1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</row>
    <row r="64" customFormat="false" ht="16" hidden="false" customHeight="false" outlineLevel="0" collapsed="false">
      <c r="A64" s="0" t="s">
        <v>164</v>
      </c>
      <c r="B64" s="0" t="n">
        <v>0</v>
      </c>
      <c r="C64" s="0" t="n">
        <v>0</v>
      </c>
      <c r="D64" s="0" t="n">
        <v>416</v>
      </c>
      <c r="E64" s="0" t="n">
        <v>57</v>
      </c>
      <c r="F64" s="0" t="n">
        <v>11</v>
      </c>
      <c r="G64" s="0" t="n">
        <v>65</v>
      </c>
      <c r="H64" s="0" t="n">
        <v>79</v>
      </c>
      <c r="I64" s="0" t="n">
        <v>114</v>
      </c>
      <c r="J64" s="0" t="n">
        <v>26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8</v>
      </c>
      <c r="P64" s="0" t="n">
        <v>0</v>
      </c>
      <c r="Q64" s="0" t="n">
        <v>25</v>
      </c>
      <c r="R64" s="0" t="n">
        <v>36</v>
      </c>
      <c r="S64" s="0" t="n">
        <v>21</v>
      </c>
      <c r="T64" s="0" t="n">
        <v>1</v>
      </c>
      <c r="U64" s="0" t="n">
        <v>2</v>
      </c>
      <c r="V64" s="0" t="n">
        <v>8</v>
      </c>
      <c r="W64" s="0" t="n">
        <v>0</v>
      </c>
      <c r="X64" s="0" t="n">
        <v>0</v>
      </c>
      <c r="Y64" s="0" t="n">
        <v>0</v>
      </c>
      <c r="Z64" s="0" t="n">
        <v>50</v>
      </c>
      <c r="AA64" s="0" t="n">
        <v>28</v>
      </c>
      <c r="AB64" s="0" t="n">
        <v>1</v>
      </c>
      <c r="AC64" s="0" t="n">
        <v>3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5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1</v>
      </c>
      <c r="AQ64" s="0" t="n">
        <v>0</v>
      </c>
      <c r="AR64" s="0" t="n">
        <v>5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4</v>
      </c>
      <c r="AX64" s="0" t="n">
        <v>0</v>
      </c>
      <c r="AY64" s="0" t="n">
        <v>0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</v>
      </c>
      <c r="BM64" s="0" t="n">
        <v>10</v>
      </c>
      <c r="BN64" s="0" t="n">
        <v>2</v>
      </c>
      <c r="BO64" s="0" t="n">
        <v>1</v>
      </c>
      <c r="BP64" s="0" t="n">
        <v>0</v>
      </c>
      <c r="BQ64" s="0" t="n">
        <v>3</v>
      </c>
      <c r="BR64" s="0" t="n">
        <v>0</v>
      </c>
      <c r="BS64" s="0" t="n">
        <v>0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23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  <c r="CM64" s="0" t="n">
        <v>0</v>
      </c>
      <c r="CN64" s="0" t="n">
        <v>0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</row>
    <row r="65" customFormat="false" ht="16" hidden="false" customHeight="false" outlineLevel="0" collapsed="false">
      <c r="A65" s="0" t="s">
        <v>165</v>
      </c>
      <c r="B65" s="0" t="n">
        <v>0</v>
      </c>
      <c r="C65" s="0" t="n">
        <v>0</v>
      </c>
      <c r="D65" s="0" t="n">
        <v>243</v>
      </c>
      <c r="E65" s="0" t="n">
        <v>147</v>
      </c>
      <c r="F65" s="0" t="n">
        <v>58</v>
      </c>
      <c r="G65" s="0" t="n">
        <v>68</v>
      </c>
      <c r="H65" s="0" t="n">
        <v>91</v>
      </c>
      <c r="I65" s="0" t="n">
        <v>164</v>
      </c>
      <c r="J65" s="0" t="n">
        <v>93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13</v>
      </c>
      <c r="P65" s="0" t="n">
        <v>1</v>
      </c>
      <c r="Q65" s="0" t="n">
        <v>39</v>
      </c>
      <c r="R65" s="0" t="n">
        <v>49</v>
      </c>
      <c r="S65" s="0" t="n">
        <v>7</v>
      </c>
      <c r="T65" s="0" t="n">
        <v>15</v>
      </c>
      <c r="U65" s="0" t="n">
        <v>0</v>
      </c>
      <c r="V65" s="0" t="n">
        <v>9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17</v>
      </c>
      <c r="AB65" s="0" t="n">
        <v>4</v>
      </c>
      <c r="AC65" s="0" t="n">
        <v>80</v>
      </c>
      <c r="AD65" s="0" t="n">
        <v>4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4</v>
      </c>
      <c r="AN65" s="0" t="n">
        <v>0</v>
      </c>
      <c r="AO65" s="0" t="n">
        <v>1</v>
      </c>
      <c r="AP65" s="0" t="n">
        <v>17</v>
      </c>
      <c r="AQ65" s="0" t="n">
        <v>0</v>
      </c>
      <c r="AR65" s="0" t="n">
        <v>10</v>
      </c>
      <c r="AS65" s="0" t="n">
        <v>0</v>
      </c>
      <c r="AT65" s="0" t="n">
        <v>0</v>
      </c>
      <c r="AU65" s="0" t="n">
        <v>7</v>
      </c>
      <c r="AV65" s="0" t="n">
        <v>0</v>
      </c>
      <c r="AW65" s="0" t="n">
        <v>0</v>
      </c>
      <c r="AX65" s="0" t="n">
        <v>0</v>
      </c>
      <c r="AY65" s="0" t="n">
        <v>0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1</v>
      </c>
      <c r="BL65" s="0" t="n">
        <v>0</v>
      </c>
      <c r="BM65" s="0" t="n">
        <v>2</v>
      </c>
      <c r="BN65" s="0" t="n">
        <v>2</v>
      </c>
      <c r="BO65" s="0" t="n">
        <v>1</v>
      </c>
      <c r="BP65" s="0" t="n">
        <v>0</v>
      </c>
      <c r="BQ65" s="0" t="n">
        <v>0</v>
      </c>
      <c r="BR65" s="0" t="n">
        <v>0</v>
      </c>
      <c r="BS65" s="0" t="n">
        <v>0</v>
      </c>
      <c r="BT65" s="0" t="n">
        <v>0</v>
      </c>
      <c r="BU65" s="0" t="n">
        <v>1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9</v>
      </c>
      <c r="CG65" s="0" t="n">
        <v>0</v>
      </c>
      <c r="CH65" s="0" t="n">
        <v>0</v>
      </c>
      <c r="CI65" s="0" t="n">
        <v>13</v>
      </c>
      <c r="CJ65" s="0" t="n">
        <v>0</v>
      </c>
      <c r="CK65" s="0" t="n">
        <v>0</v>
      </c>
      <c r="CL65" s="0" t="n">
        <v>0</v>
      </c>
      <c r="CM65" s="0" t="n">
        <v>1</v>
      </c>
      <c r="CN65" s="0" t="n">
        <v>0</v>
      </c>
      <c r="CO65" s="0" t="n">
        <v>1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</v>
      </c>
    </row>
    <row r="66" customFormat="false" ht="16" hidden="false" customHeight="false" outlineLevel="0" collapsed="false">
      <c r="A66" s="0" t="s">
        <v>166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587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1</v>
      </c>
      <c r="CO66" s="0" t="n">
        <v>0</v>
      </c>
      <c r="CP66" s="0" t="n">
        <v>0</v>
      </c>
      <c r="CQ66" s="0" t="n">
        <v>7</v>
      </c>
      <c r="CR66" s="0" t="n">
        <v>0</v>
      </c>
      <c r="CS66" s="0" t="n">
        <v>0</v>
      </c>
      <c r="CT66" s="0" t="n">
        <v>0</v>
      </c>
      <c r="CU66" s="0" t="n">
        <v>0</v>
      </c>
      <c r="CV66" s="0" t="n">
        <v>0</v>
      </c>
      <c r="CW66" s="0" t="n">
        <v>0</v>
      </c>
      <c r="CX66" s="0" t="n">
        <v>0</v>
      </c>
    </row>
    <row r="67" customFormat="false" ht="16" hidden="false" customHeight="false" outlineLevel="0" collapsed="false">
      <c r="A67" s="0" t="s">
        <v>167</v>
      </c>
      <c r="B67" s="0" t="n">
        <v>0</v>
      </c>
      <c r="C67" s="0" t="n">
        <v>0</v>
      </c>
      <c r="D67" s="0" t="n">
        <v>263</v>
      </c>
      <c r="E67" s="0" t="n">
        <v>105</v>
      </c>
      <c r="F67" s="0" t="n">
        <v>6</v>
      </c>
      <c r="G67" s="0" t="n">
        <v>37</v>
      </c>
      <c r="H67" s="0" t="n">
        <v>46</v>
      </c>
      <c r="I67" s="0" t="n">
        <v>27</v>
      </c>
      <c r="J67" s="0" t="n">
        <v>82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6</v>
      </c>
      <c r="P67" s="0" t="n">
        <v>0</v>
      </c>
      <c r="Q67" s="0" t="n">
        <v>8</v>
      </c>
      <c r="R67" s="0" t="n">
        <v>10</v>
      </c>
      <c r="S67" s="0" t="n">
        <v>3</v>
      </c>
      <c r="T67" s="0" t="n">
        <v>75</v>
      </c>
      <c r="U67" s="0" t="n">
        <v>0</v>
      </c>
      <c r="V67" s="0" t="n">
        <v>5</v>
      </c>
      <c r="W67" s="0" t="n">
        <v>0</v>
      </c>
      <c r="X67" s="0" t="n">
        <v>0</v>
      </c>
      <c r="Y67" s="0" t="n">
        <v>0</v>
      </c>
      <c r="Z67" s="0" t="n">
        <v>25</v>
      </c>
      <c r="AA67" s="0" t="n">
        <v>103</v>
      </c>
      <c r="AB67" s="0" t="n">
        <v>2</v>
      </c>
      <c r="AC67" s="0" t="n">
        <v>3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3</v>
      </c>
      <c r="AI67" s="0" t="n">
        <v>0</v>
      </c>
      <c r="AJ67" s="0" t="n">
        <v>0</v>
      </c>
      <c r="AK67" s="0" t="n">
        <v>1</v>
      </c>
      <c r="AL67" s="0" t="n">
        <v>0</v>
      </c>
      <c r="AM67" s="0" t="n">
        <v>0</v>
      </c>
      <c r="AN67" s="0" t="n">
        <v>0</v>
      </c>
      <c r="AO67" s="0" t="n">
        <v>4</v>
      </c>
      <c r="AP67" s="0" t="n">
        <v>12</v>
      </c>
      <c r="AQ67" s="0" t="n">
        <v>0</v>
      </c>
      <c r="AR67" s="0" t="n">
        <v>11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4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1</v>
      </c>
      <c r="BN67" s="0" t="n">
        <v>9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2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2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1</v>
      </c>
      <c r="CM67" s="0" t="n">
        <v>0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1</v>
      </c>
      <c r="CT67" s="0" t="n">
        <v>0</v>
      </c>
      <c r="CU67" s="0" t="n">
        <v>0</v>
      </c>
      <c r="CV67" s="0" t="n">
        <v>0</v>
      </c>
      <c r="CW67" s="0" t="n">
        <v>0</v>
      </c>
      <c r="CX67" s="0" t="n">
        <v>0</v>
      </c>
    </row>
    <row r="68" customFormat="false" ht="16" hidden="false" customHeight="false" outlineLevel="0" collapsed="false">
      <c r="A68" s="0" t="s">
        <v>168</v>
      </c>
      <c r="B68" s="0" t="n">
        <v>0</v>
      </c>
      <c r="C68" s="0" t="n">
        <v>0</v>
      </c>
      <c r="D68" s="0" t="n">
        <v>208</v>
      </c>
      <c r="E68" s="0" t="n">
        <v>155</v>
      </c>
      <c r="F68" s="0" t="n">
        <v>13</v>
      </c>
      <c r="G68" s="0" t="n">
        <v>49</v>
      </c>
      <c r="H68" s="0" t="n">
        <v>27</v>
      </c>
      <c r="I68" s="0" t="n">
        <v>86</v>
      </c>
      <c r="J68" s="0" t="n">
        <v>17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15</v>
      </c>
      <c r="P68" s="0" t="n">
        <v>0</v>
      </c>
      <c r="Q68" s="0" t="n">
        <v>22</v>
      </c>
      <c r="R68" s="0" t="n">
        <v>7</v>
      </c>
      <c r="S68" s="0" t="n">
        <v>1</v>
      </c>
      <c r="T68" s="0" t="n">
        <v>5</v>
      </c>
      <c r="U68" s="0" t="n">
        <v>1</v>
      </c>
      <c r="V68" s="0" t="n">
        <v>1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7</v>
      </c>
      <c r="AB68" s="0" t="n">
        <v>10</v>
      </c>
      <c r="AC68" s="0" t="n">
        <v>14</v>
      </c>
      <c r="AD68" s="0" t="n">
        <v>7</v>
      </c>
      <c r="AE68" s="0" t="n">
        <v>0</v>
      </c>
      <c r="AF68" s="0" t="n">
        <v>0</v>
      </c>
      <c r="AG68" s="0" t="n">
        <v>0</v>
      </c>
      <c r="AH68" s="0" t="n">
        <v>2</v>
      </c>
      <c r="AI68" s="0" t="n">
        <v>0</v>
      </c>
      <c r="AJ68" s="0" t="n">
        <v>0</v>
      </c>
      <c r="AK68" s="0" t="n">
        <v>1</v>
      </c>
      <c r="AL68" s="0" t="n">
        <v>0</v>
      </c>
      <c r="AM68" s="0" t="n">
        <v>1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9</v>
      </c>
      <c r="AV68" s="0" t="n">
        <v>0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8</v>
      </c>
      <c r="BL68" s="0" t="n">
        <v>0</v>
      </c>
      <c r="BM68" s="0" t="n">
        <v>0</v>
      </c>
      <c r="BN68" s="0" t="n">
        <v>1</v>
      </c>
      <c r="BO68" s="0" t="n">
        <v>0</v>
      </c>
      <c r="BP68" s="0" t="n">
        <v>2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3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1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  <c r="CM68" s="0" t="n">
        <v>0</v>
      </c>
      <c r="CN68" s="0" t="n">
        <v>0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  <c r="CV68" s="0" t="n">
        <v>0</v>
      </c>
      <c r="CW68" s="0" t="n">
        <v>0</v>
      </c>
      <c r="CX68" s="0" t="n">
        <v>0</v>
      </c>
    </row>
    <row r="69" customFormat="false" ht="16" hidden="false" customHeight="false" outlineLevel="0" collapsed="false">
      <c r="A69" s="0" t="s">
        <v>169</v>
      </c>
      <c r="B69" s="0" t="n">
        <v>0</v>
      </c>
      <c r="C69" s="0" t="n">
        <v>0</v>
      </c>
      <c r="D69" s="0" t="n">
        <v>51</v>
      </c>
      <c r="E69" s="0" t="n">
        <v>95</v>
      </c>
      <c r="F69" s="0" t="n">
        <v>1</v>
      </c>
      <c r="G69" s="0" t="n">
        <v>6</v>
      </c>
      <c r="H69" s="0" t="n">
        <v>6</v>
      </c>
      <c r="I69" s="0" t="n">
        <v>7</v>
      </c>
      <c r="J69" s="0" t="n">
        <v>6</v>
      </c>
      <c r="K69" s="0" t="n">
        <v>0</v>
      </c>
      <c r="L69" s="0" t="n">
        <v>0</v>
      </c>
      <c r="M69" s="0" t="n">
        <v>4</v>
      </c>
      <c r="N69" s="0" t="n">
        <v>0</v>
      </c>
      <c r="O69" s="0" t="n">
        <v>3</v>
      </c>
      <c r="P69" s="0" t="n">
        <v>0</v>
      </c>
      <c r="Q69" s="0" t="n">
        <v>1</v>
      </c>
      <c r="R69" s="0" t="n">
        <v>5</v>
      </c>
      <c r="S69" s="0" t="n">
        <v>2</v>
      </c>
      <c r="T69" s="0" t="n">
        <v>3</v>
      </c>
      <c r="U69" s="0" t="n">
        <v>0</v>
      </c>
      <c r="V69" s="0" t="n">
        <v>1</v>
      </c>
      <c r="W69" s="0" t="n">
        <v>0</v>
      </c>
      <c r="X69" s="0" t="n">
        <v>0</v>
      </c>
      <c r="Y69" s="0" t="n">
        <v>0</v>
      </c>
      <c r="Z69" s="0" t="n">
        <v>4</v>
      </c>
      <c r="AA69" s="0" t="n">
        <v>8</v>
      </c>
      <c r="AB69" s="0" t="n">
        <v>3</v>
      </c>
      <c r="AC69" s="0" t="n">
        <v>8</v>
      </c>
      <c r="AD69" s="0" t="n">
        <v>8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0</v>
      </c>
      <c r="AO69" s="0" t="n">
        <v>1</v>
      </c>
      <c r="AP69" s="0" t="n">
        <v>3</v>
      </c>
      <c r="AQ69" s="0" t="n">
        <v>0</v>
      </c>
      <c r="AR69" s="0" t="n">
        <v>7</v>
      </c>
      <c r="AS69" s="0" t="n">
        <v>0</v>
      </c>
      <c r="AT69" s="0" t="n">
        <v>0</v>
      </c>
      <c r="AU69" s="0" t="n">
        <v>1</v>
      </c>
      <c r="AV69" s="0" t="n">
        <v>0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1</v>
      </c>
      <c r="BK69" s="0" t="n">
        <v>0</v>
      </c>
      <c r="BL69" s="0" t="n">
        <v>0</v>
      </c>
      <c r="BM69" s="0" t="n">
        <v>0</v>
      </c>
      <c r="BN69" s="0" t="n">
        <v>1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1</v>
      </c>
      <c r="BW69" s="0" t="n">
        <v>0</v>
      </c>
      <c r="BX69" s="0" t="n">
        <v>2</v>
      </c>
      <c r="BY69" s="0" t="n">
        <v>0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3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4</v>
      </c>
      <c r="CU69" s="0" t="n">
        <v>0</v>
      </c>
      <c r="CV69" s="0" t="n">
        <v>0</v>
      </c>
      <c r="CW69" s="0" t="n">
        <v>0</v>
      </c>
      <c r="CX69" s="0" t="n">
        <v>0</v>
      </c>
    </row>
    <row r="70" customFormat="false" ht="16" hidden="false" customHeight="false" outlineLevel="0" collapsed="false">
      <c r="A70" s="0" t="s">
        <v>170</v>
      </c>
      <c r="B70" s="0" t="n">
        <v>0</v>
      </c>
      <c r="C70" s="0" t="n">
        <v>0</v>
      </c>
      <c r="D70" s="0" t="n">
        <v>126</v>
      </c>
      <c r="E70" s="0" t="n">
        <v>108</v>
      </c>
      <c r="F70" s="0" t="n">
        <v>35</v>
      </c>
      <c r="G70" s="0" t="n">
        <v>42</v>
      </c>
      <c r="H70" s="0" t="n">
        <v>13</v>
      </c>
      <c r="I70" s="0" t="n">
        <v>172</v>
      </c>
      <c r="J70" s="0" t="n">
        <v>44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3</v>
      </c>
      <c r="P70" s="0" t="n">
        <v>0</v>
      </c>
      <c r="Q70" s="0" t="n">
        <v>33</v>
      </c>
      <c r="R70" s="0" t="n">
        <v>22</v>
      </c>
      <c r="S70" s="0" t="n">
        <v>1</v>
      </c>
      <c r="T70" s="0" t="n">
        <v>3</v>
      </c>
      <c r="U70" s="0" t="n">
        <v>0</v>
      </c>
      <c r="V70" s="0" t="n">
        <v>7</v>
      </c>
      <c r="W70" s="0" t="n">
        <v>0</v>
      </c>
      <c r="X70" s="0" t="n">
        <v>0</v>
      </c>
      <c r="Y70" s="0" t="n">
        <v>0</v>
      </c>
      <c r="Z70" s="0" t="n">
        <v>2</v>
      </c>
      <c r="AA70" s="0" t="n">
        <v>3</v>
      </c>
      <c r="AB70" s="0" t="n">
        <v>2</v>
      </c>
      <c r="AC70" s="0" t="n">
        <v>12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9</v>
      </c>
      <c r="AI70" s="0" t="n">
        <v>0</v>
      </c>
      <c r="AJ70" s="0" t="n">
        <v>0</v>
      </c>
      <c r="AK70" s="0" t="n">
        <v>1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4</v>
      </c>
      <c r="AS70" s="0" t="n">
        <v>0</v>
      </c>
      <c r="AT70" s="0" t="n">
        <v>0</v>
      </c>
      <c r="AU70" s="0" t="n">
        <v>6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2</v>
      </c>
      <c r="BL70" s="0" t="n">
        <v>0</v>
      </c>
      <c r="BM70" s="0" t="n">
        <v>5</v>
      </c>
      <c r="BN70" s="0" t="n">
        <v>1</v>
      </c>
      <c r="BO70" s="0" t="n">
        <v>1</v>
      </c>
      <c r="BP70" s="0" t="n">
        <v>0</v>
      </c>
      <c r="BQ70" s="0" t="n">
        <v>1</v>
      </c>
      <c r="BR70" s="0" t="n">
        <v>0</v>
      </c>
      <c r="BS70" s="0" t="n">
        <v>0</v>
      </c>
      <c r="BT70" s="0" t="n">
        <v>0</v>
      </c>
      <c r="BU70" s="0" t="n">
        <v>15</v>
      </c>
      <c r="BV70" s="0" t="n">
        <v>0</v>
      </c>
      <c r="BW70" s="0" t="n">
        <v>0</v>
      </c>
      <c r="BX70" s="0" t="n">
        <v>1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1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  <c r="CM70" s="0" t="n">
        <v>0</v>
      </c>
      <c r="CN70" s="0" t="n">
        <v>0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</v>
      </c>
    </row>
    <row r="71" customFormat="false" ht="16" hidden="false" customHeight="false" outlineLevel="0" collapsed="false">
      <c r="A71" s="0" t="s">
        <v>171</v>
      </c>
      <c r="B71" s="0" t="n">
        <v>0</v>
      </c>
      <c r="C71" s="0" t="n">
        <v>0</v>
      </c>
      <c r="D71" s="0" t="n">
        <v>192</v>
      </c>
      <c r="E71" s="0" t="n">
        <v>124</v>
      </c>
      <c r="F71" s="0" t="n">
        <v>6</v>
      </c>
      <c r="G71" s="0" t="n">
        <v>91</v>
      </c>
      <c r="H71" s="0" t="n">
        <v>91</v>
      </c>
      <c r="I71" s="0" t="n">
        <v>135</v>
      </c>
      <c r="J71" s="0" t="n">
        <v>62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3</v>
      </c>
      <c r="P71" s="0" t="n">
        <v>0</v>
      </c>
      <c r="Q71" s="0" t="n">
        <v>41</v>
      </c>
      <c r="R71" s="0" t="n">
        <v>27</v>
      </c>
      <c r="S71" s="0" t="n">
        <v>2</v>
      </c>
      <c r="T71" s="0" t="n">
        <v>0</v>
      </c>
      <c r="U71" s="0" t="n">
        <v>5</v>
      </c>
      <c r="V71" s="0" t="n">
        <v>11</v>
      </c>
      <c r="W71" s="0" t="n">
        <v>0</v>
      </c>
      <c r="X71" s="0" t="n">
        <v>0</v>
      </c>
      <c r="Y71" s="0" t="n">
        <v>2</v>
      </c>
      <c r="Z71" s="0" t="n">
        <v>0</v>
      </c>
      <c r="AA71" s="0" t="n">
        <v>4</v>
      </c>
      <c r="AB71" s="0" t="n">
        <v>1</v>
      </c>
      <c r="AC71" s="0" t="n">
        <v>13</v>
      </c>
      <c r="AD71" s="0" t="n">
        <v>1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5</v>
      </c>
      <c r="AV71" s="0" t="n">
        <v>0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H71" s="0" t="n">
        <v>0</v>
      </c>
      <c r="BI71" s="0" t="n">
        <v>0</v>
      </c>
      <c r="BJ71" s="0" t="n">
        <v>0</v>
      </c>
      <c r="BK71" s="0" t="n">
        <v>2</v>
      </c>
      <c r="BL71" s="0" t="n">
        <v>0</v>
      </c>
      <c r="BM71" s="0" t="n">
        <v>5</v>
      </c>
      <c r="BN71" s="0" t="n">
        <v>3</v>
      </c>
      <c r="BO71" s="0" t="n">
        <v>1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7</v>
      </c>
      <c r="BV71" s="0" t="n">
        <v>1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4</v>
      </c>
      <c r="CG71" s="0" t="n">
        <v>1</v>
      </c>
      <c r="CH71" s="0" t="n">
        <v>0</v>
      </c>
      <c r="CI71" s="0" t="n">
        <v>1</v>
      </c>
      <c r="CJ71" s="0" t="n">
        <v>0</v>
      </c>
      <c r="CK71" s="0" t="n">
        <v>0</v>
      </c>
      <c r="CL71" s="0" t="n">
        <v>0</v>
      </c>
      <c r="CM71" s="0" t="n">
        <v>1</v>
      </c>
      <c r="CN71" s="0" t="n">
        <v>0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  <c r="CV71" s="0" t="n">
        <v>0</v>
      </c>
      <c r="CW71" s="0" t="n">
        <v>0</v>
      </c>
      <c r="CX71" s="0" t="n">
        <v>0</v>
      </c>
    </row>
    <row r="72" customFormat="false" ht="16" hidden="false" customHeight="false" outlineLevel="0" collapsed="false">
      <c r="A72" s="0" t="s">
        <v>172</v>
      </c>
      <c r="B72" s="0" t="n">
        <v>0</v>
      </c>
      <c r="C72" s="0" t="n">
        <v>0</v>
      </c>
      <c r="D72" s="0" t="n">
        <v>274</v>
      </c>
      <c r="E72" s="0" t="n">
        <v>164</v>
      </c>
      <c r="F72" s="0" t="n">
        <v>12</v>
      </c>
      <c r="G72" s="0" t="n">
        <v>50</v>
      </c>
      <c r="H72" s="0" t="n">
        <v>40</v>
      </c>
      <c r="I72" s="0" t="n">
        <v>124</v>
      </c>
      <c r="J72" s="0" t="n">
        <v>41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10</v>
      </c>
      <c r="P72" s="0" t="n">
        <v>0</v>
      </c>
      <c r="Q72" s="0" t="n">
        <v>30</v>
      </c>
      <c r="R72" s="0" t="n">
        <v>22</v>
      </c>
      <c r="S72" s="0" t="n">
        <v>11</v>
      </c>
      <c r="T72" s="0" t="n">
        <v>0</v>
      </c>
      <c r="U72" s="0" t="n">
        <v>4</v>
      </c>
      <c r="V72" s="0" t="n">
        <v>11</v>
      </c>
      <c r="W72" s="0" t="n">
        <v>0</v>
      </c>
      <c r="X72" s="0" t="n">
        <v>0</v>
      </c>
      <c r="Y72" s="0" t="n">
        <v>0</v>
      </c>
      <c r="Z72" s="0" t="n">
        <v>2</v>
      </c>
      <c r="AA72" s="0" t="n">
        <v>10</v>
      </c>
      <c r="AB72" s="0" t="n">
        <v>1</v>
      </c>
      <c r="AC72" s="0" t="n">
        <v>5</v>
      </c>
      <c r="AD72" s="0" t="n">
        <v>1</v>
      </c>
      <c r="AE72" s="0" t="n">
        <v>0</v>
      </c>
      <c r="AF72" s="0" t="n">
        <v>0</v>
      </c>
      <c r="AG72" s="0" t="n">
        <v>0</v>
      </c>
      <c r="AH72" s="0" t="n">
        <v>2</v>
      </c>
      <c r="AI72" s="0" t="n">
        <v>0</v>
      </c>
      <c r="AJ72" s="0" t="n">
        <v>0</v>
      </c>
      <c r="AK72" s="0" t="n">
        <v>3</v>
      </c>
      <c r="AL72" s="0" t="n">
        <v>0</v>
      </c>
      <c r="AM72" s="0" t="n">
        <v>3</v>
      </c>
      <c r="AN72" s="0" t="n">
        <v>0</v>
      </c>
      <c r="AO72" s="0" t="n">
        <v>0</v>
      </c>
      <c r="AP72" s="0" t="n">
        <v>11</v>
      </c>
      <c r="AQ72" s="0" t="n">
        <v>0</v>
      </c>
      <c r="AR72" s="0" t="n">
        <v>3</v>
      </c>
      <c r="AS72" s="0" t="n">
        <v>0</v>
      </c>
      <c r="AT72" s="0" t="n">
        <v>0</v>
      </c>
      <c r="AU72" s="0" t="n">
        <v>1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2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3</v>
      </c>
      <c r="BL72" s="0" t="n">
        <v>0</v>
      </c>
      <c r="BM72" s="0" t="n">
        <v>2</v>
      </c>
      <c r="BN72" s="0" t="n">
        <v>5</v>
      </c>
      <c r="BO72" s="0" t="n">
        <v>0</v>
      </c>
      <c r="BP72" s="0" t="n">
        <v>0</v>
      </c>
      <c r="BQ72" s="0" t="n">
        <v>1</v>
      </c>
      <c r="BR72" s="0" t="n">
        <v>0</v>
      </c>
      <c r="BS72" s="0" t="n">
        <v>0</v>
      </c>
      <c r="BT72" s="0" t="n">
        <v>0</v>
      </c>
      <c r="BU72" s="0" t="n">
        <v>13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11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</v>
      </c>
      <c r="CX72" s="0" t="n">
        <v>0</v>
      </c>
    </row>
    <row r="73" customFormat="false" ht="16" hidden="false" customHeight="false" outlineLevel="0" collapsed="false">
      <c r="A73" s="0" t="s">
        <v>173</v>
      </c>
      <c r="B73" s="0" t="n">
        <v>0</v>
      </c>
      <c r="C73" s="0" t="n">
        <v>0</v>
      </c>
      <c r="D73" s="0" t="n">
        <v>130</v>
      </c>
      <c r="E73" s="0" t="n">
        <v>58</v>
      </c>
      <c r="F73" s="0" t="n">
        <v>38</v>
      </c>
      <c r="G73" s="0" t="n">
        <v>71</v>
      </c>
      <c r="H73" s="0" t="n">
        <v>11</v>
      </c>
      <c r="I73" s="0" t="n">
        <v>105</v>
      </c>
      <c r="J73" s="0" t="n">
        <v>9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18</v>
      </c>
      <c r="P73" s="0" t="n">
        <v>0</v>
      </c>
      <c r="Q73" s="0" t="n">
        <v>15</v>
      </c>
      <c r="R73" s="0" t="n">
        <v>3</v>
      </c>
      <c r="S73" s="0" t="n">
        <v>3</v>
      </c>
      <c r="T73" s="0" t="n">
        <v>3</v>
      </c>
      <c r="U73" s="0" t="n">
        <v>0</v>
      </c>
      <c r="V73" s="0" t="n">
        <v>37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9</v>
      </c>
      <c r="AB73" s="0" t="n">
        <v>1</v>
      </c>
      <c r="AC73" s="0" t="n">
        <v>16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13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1</v>
      </c>
      <c r="AP73" s="0" t="n">
        <v>6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n">
        <v>0</v>
      </c>
      <c r="BJ73" s="0" t="n">
        <v>0</v>
      </c>
      <c r="BK73" s="0" t="n">
        <v>1</v>
      </c>
      <c r="BL73" s="0" t="n">
        <v>0</v>
      </c>
      <c r="BM73" s="0" t="n">
        <v>1</v>
      </c>
      <c r="BN73" s="0" t="n">
        <v>2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3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1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</row>
    <row r="74" customFormat="false" ht="16" hidden="false" customHeight="false" outlineLevel="0" collapsed="false">
      <c r="A74" s="0" t="s">
        <v>174</v>
      </c>
      <c r="B74" s="0" t="n">
        <v>0</v>
      </c>
      <c r="C74" s="0" t="n">
        <v>0</v>
      </c>
      <c r="D74" s="0" t="n">
        <v>234</v>
      </c>
      <c r="E74" s="0" t="n">
        <v>102</v>
      </c>
      <c r="F74" s="0" t="n">
        <v>19</v>
      </c>
      <c r="G74" s="0" t="n">
        <v>49</v>
      </c>
      <c r="H74" s="0" t="n">
        <v>26</v>
      </c>
      <c r="I74" s="0" t="n">
        <v>121</v>
      </c>
      <c r="J74" s="0" t="n">
        <v>33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8</v>
      </c>
      <c r="P74" s="0" t="n">
        <v>0</v>
      </c>
      <c r="Q74" s="0" t="n">
        <v>13</v>
      </c>
      <c r="R74" s="0" t="n">
        <v>12</v>
      </c>
      <c r="S74" s="0" t="n">
        <v>1</v>
      </c>
      <c r="T74" s="0" t="n">
        <v>3</v>
      </c>
      <c r="U74" s="0" t="n">
        <v>2</v>
      </c>
      <c r="V74" s="0" t="n">
        <v>7</v>
      </c>
      <c r="W74" s="0" t="n">
        <v>0</v>
      </c>
      <c r="X74" s="0" t="n">
        <v>0</v>
      </c>
      <c r="Y74" s="0" t="n">
        <v>0</v>
      </c>
      <c r="Z74" s="0" t="n">
        <v>4</v>
      </c>
      <c r="AA74" s="0" t="n">
        <v>13</v>
      </c>
      <c r="AB74" s="0" t="n">
        <v>0</v>
      </c>
      <c r="AC74" s="0" t="n">
        <v>3</v>
      </c>
      <c r="AD74" s="0" t="n">
        <v>2</v>
      </c>
      <c r="AE74" s="0" t="n">
        <v>0</v>
      </c>
      <c r="AF74" s="0" t="n">
        <v>0</v>
      </c>
      <c r="AG74" s="0" t="n">
        <v>0</v>
      </c>
      <c r="AH74" s="0" t="n">
        <v>3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2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3</v>
      </c>
      <c r="BL74" s="0" t="n">
        <v>0</v>
      </c>
      <c r="BM74" s="0" t="n">
        <v>2</v>
      </c>
      <c r="BN74" s="0" t="n">
        <v>2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4</v>
      </c>
      <c r="CG74" s="0" t="n">
        <v>0</v>
      </c>
      <c r="CH74" s="0" t="n">
        <v>0</v>
      </c>
      <c r="CI74" s="0" t="n">
        <v>1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</v>
      </c>
    </row>
    <row r="75" customFormat="false" ht="16" hidden="false" customHeight="false" outlineLevel="0" collapsed="false">
      <c r="A75" s="0" t="s">
        <v>175</v>
      </c>
      <c r="B75" s="0" t="n">
        <v>0</v>
      </c>
      <c r="C75" s="0" t="n">
        <v>0</v>
      </c>
      <c r="D75" s="0" t="n">
        <v>67</v>
      </c>
      <c r="E75" s="0" t="n">
        <v>32</v>
      </c>
      <c r="F75" s="0" t="n">
        <v>7</v>
      </c>
      <c r="G75" s="0" t="n">
        <v>10</v>
      </c>
      <c r="H75" s="0" t="n">
        <v>26</v>
      </c>
      <c r="I75" s="0" t="n">
        <v>4</v>
      </c>
      <c r="J75" s="0" t="n">
        <v>64</v>
      </c>
      <c r="K75" s="0" t="n">
        <v>0</v>
      </c>
      <c r="L75" s="0" t="n">
        <v>0</v>
      </c>
      <c r="M75" s="0" t="n">
        <v>1</v>
      </c>
      <c r="N75" s="0" t="n">
        <v>0</v>
      </c>
      <c r="O75" s="0" t="n">
        <v>3</v>
      </c>
      <c r="P75" s="0" t="n">
        <v>1</v>
      </c>
      <c r="Q75" s="0" t="n">
        <v>0</v>
      </c>
      <c r="R75" s="0" t="n">
        <v>1</v>
      </c>
      <c r="S75" s="0" t="n">
        <v>0</v>
      </c>
      <c r="T75" s="0" t="n">
        <v>1</v>
      </c>
      <c r="U75" s="0" t="n">
        <v>2</v>
      </c>
      <c r="V75" s="0" t="n">
        <v>1</v>
      </c>
      <c r="W75" s="0" t="n">
        <v>0</v>
      </c>
      <c r="X75" s="0" t="n">
        <v>0</v>
      </c>
      <c r="Y75" s="0" t="n">
        <v>1</v>
      </c>
      <c r="Z75" s="0" t="n">
        <v>1</v>
      </c>
      <c r="AA75" s="0" t="n">
        <v>0</v>
      </c>
      <c r="AB75" s="0" t="n">
        <v>1</v>
      </c>
      <c r="AC75" s="0" t="n">
        <v>0</v>
      </c>
      <c r="AD75" s="0" t="n">
        <v>2</v>
      </c>
      <c r="AE75" s="0" t="n">
        <v>0</v>
      </c>
      <c r="AF75" s="0" t="n">
        <v>0</v>
      </c>
      <c r="AG75" s="0" t="n">
        <v>4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5</v>
      </c>
      <c r="AN75" s="0" t="n">
        <v>0</v>
      </c>
      <c r="AO75" s="0" t="n">
        <v>6</v>
      </c>
      <c r="AP75" s="0" t="n">
        <v>2</v>
      </c>
      <c r="AQ75" s="0" t="n">
        <v>1</v>
      </c>
      <c r="AR75" s="0" t="n">
        <v>1</v>
      </c>
      <c r="AS75" s="0" t="n">
        <v>0</v>
      </c>
      <c r="AT75" s="0" t="n">
        <v>0</v>
      </c>
      <c r="AU75" s="0" t="n">
        <v>1</v>
      </c>
      <c r="AV75" s="0" t="n">
        <v>0</v>
      </c>
      <c r="AW75" s="0" t="n">
        <v>2</v>
      </c>
      <c r="AX75" s="0" t="n">
        <v>0</v>
      </c>
      <c r="AY75" s="0" t="n">
        <v>0</v>
      </c>
      <c r="AZ75" s="0" t="n">
        <v>1</v>
      </c>
      <c r="BA75" s="0" t="n">
        <v>0</v>
      </c>
      <c r="BB75" s="0" t="n">
        <v>5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</v>
      </c>
      <c r="BM75" s="0" t="n">
        <v>1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</v>
      </c>
      <c r="BU75" s="0" t="n">
        <v>0</v>
      </c>
      <c r="BV75" s="0" t="n">
        <v>1</v>
      </c>
      <c r="BW75" s="0" t="n">
        <v>0</v>
      </c>
      <c r="BX75" s="0" t="n">
        <v>1</v>
      </c>
      <c r="BY75" s="0" t="n">
        <v>0</v>
      </c>
      <c r="BZ75" s="0" t="n">
        <v>0</v>
      </c>
      <c r="CA75" s="0" t="n">
        <v>0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</row>
    <row r="76" customFormat="false" ht="16" hidden="false" customHeight="false" outlineLevel="0" collapsed="false">
      <c r="A76" s="0" t="s">
        <v>176</v>
      </c>
      <c r="B76" s="0" t="n">
        <v>0</v>
      </c>
      <c r="C76" s="0" t="n">
        <v>0</v>
      </c>
      <c r="D76" s="0" t="n">
        <v>69</v>
      </c>
      <c r="E76" s="0" t="n">
        <v>74</v>
      </c>
      <c r="F76" s="0" t="n">
        <v>9</v>
      </c>
      <c r="G76" s="0" t="n">
        <v>31</v>
      </c>
      <c r="H76" s="0" t="n">
        <v>11</v>
      </c>
      <c r="I76" s="0" t="n">
        <v>20</v>
      </c>
      <c r="J76" s="0" t="n">
        <v>8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3</v>
      </c>
      <c r="P76" s="0" t="n">
        <v>0</v>
      </c>
      <c r="Q76" s="0" t="n">
        <v>10</v>
      </c>
      <c r="R76" s="0" t="n">
        <v>5</v>
      </c>
      <c r="S76" s="0" t="n">
        <v>0</v>
      </c>
      <c r="T76" s="0" t="n">
        <v>2</v>
      </c>
      <c r="U76" s="0" t="n">
        <v>1</v>
      </c>
      <c r="V76" s="0" t="n">
        <v>10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1</v>
      </c>
      <c r="AB76" s="0" t="n">
        <v>3</v>
      </c>
      <c r="AC76" s="0" t="n">
        <v>2</v>
      </c>
      <c r="AD76" s="0" t="n">
        <v>1</v>
      </c>
      <c r="AE76" s="0" t="n">
        <v>0</v>
      </c>
      <c r="AF76" s="0" t="n">
        <v>0</v>
      </c>
      <c r="AG76" s="0" t="n">
        <v>0</v>
      </c>
      <c r="AH76" s="0" t="n">
        <v>4</v>
      </c>
      <c r="AI76" s="0" t="n">
        <v>0</v>
      </c>
      <c r="AJ76" s="0" t="n">
        <v>0</v>
      </c>
      <c r="AK76" s="0" t="n">
        <v>1</v>
      </c>
      <c r="AL76" s="0" t="n">
        <v>0</v>
      </c>
      <c r="AM76" s="0" t="n">
        <v>0</v>
      </c>
      <c r="AN76" s="0" t="n">
        <v>0</v>
      </c>
      <c r="AO76" s="0" t="n">
        <v>1</v>
      </c>
      <c r="AP76" s="0" t="n">
        <v>12</v>
      </c>
      <c r="AQ76" s="0" t="n">
        <v>0</v>
      </c>
      <c r="AR76" s="0" t="n">
        <v>5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</v>
      </c>
      <c r="BL76" s="0" t="n">
        <v>0</v>
      </c>
      <c r="BM76" s="0" t="n">
        <v>1</v>
      </c>
      <c r="BN76" s="0" t="n">
        <v>1</v>
      </c>
      <c r="BO76" s="0" t="n">
        <v>0</v>
      </c>
      <c r="BP76" s="0" t="n">
        <v>0</v>
      </c>
      <c r="BQ76" s="0" t="n">
        <v>0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2</v>
      </c>
      <c r="CV76" s="0" t="n">
        <v>0</v>
      </c>
      <c r="CW76" s="0" t="n">
        <v>0</v>
      </c>
      <c r="CX76" s="0" t="n">
        <v>0</v>
      </c>
    </row>
    <row r="77" customFormat="false" ht="16" hidden="false" customHeight="false" outlineLevel="0" collapsed="false">
      <c r="A77" s="0" t="s">
        <v>177</v>
      </c>
      <c r="B77" s="0" t="n">
        <v>0</v>
      </c>
      <c r="C77" s="0" t="n">
        <v>0</v>
      </c>
      <c r="D77" s="0" t="n">
        <v>100</v>
      </c>
      <c r="E77" s="0" t="n">
        <v>40</v>
      </c>
      <c r="F77" s="0" t="n">
        <v>9</v>
      </c>
      <c r="G77" s="0" t="n">
        <v>20</v>
      </c>
      <c r="H77" s="0" t="n">
        <v>21</v>
      </c>
      <c r="I77" s="0" t="n">
        <v>95</v>
      </c>
      <c r="J77" s="0" t="n">
        <v>17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1</v>
      </c>
      <c r="P77" s="0" t="n">
        <v>0</v>
      </c>
      <c r="Q77" s="0" t="n">
        <v>7</v>
      </c>
      <c r="R77" s="0" t="n">
        <v>13</v>
      </c>
      <c r="S77" s="0" t="n">
        <v>0</v>
      </c>
      <c r="T77" s="0" t="n">
        <v>0</v>
      </c>
      <c r="U77" s="0" t="n">
        <v>1</v>
      </c>
      <c r="V77" s="0" t="n">
        <v>2</v>
      </c>
      <c r="W77" s="0" t="n">
        <v>0</v>
      </c>
      <c r="X77" s="0" t="n">
        <v>0</v>
      </c>
      <c r="Y77" s="0" t="n">
        <v>0</v>
      </c>
      <c r="Z77" s="0" t="n">
        <v>16</v>
      </c>
      <c r="AA77" s="0" t="n">
        <v>1</v>
      </c>
      <c r="AB77" s="0" t="n">
        <v>0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0</v>
      </c>
      <c r="AJ77" s="0" t="n">
        <v>0</v>
      </c>
      <c r="AK77" s="0" t="n">
        <v>1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1</v>
      </c>
      <c r="AQ77" s="0" t="n">
        <v>0</v>
      </c>
      <c r="AR77" s="0" t="n">
        <v>2</v>
      </c>
      <c r="AS77" s="0" t="n">
        <v>0</v>
      </c>
      <c r="AT77" s="0" t="n">
        <v>0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1</v>
      </c>
      <c r="BO77" s="0" t="n">
        <v>0</v>
      </c>
      <c r="BP77" s="0" t="n">
        <v>0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1</v>
      </c>
      <c r="CG77" s="0" t="n">
        <v>0</v>
      </c>
      <c r="CH77" s="0" t="n">
        <v>1</v>
      </c>
      <c r="CI77" s="0" t="n">
        <v>0</v>
      </c>
      <c r="CJ77" s="0" t="n">
        <v>0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  <c r="CV77" s="0" t="n">
        <v>0</v>
      </c>
      <c r="CW77" s="0" t="n">
        <v>0</v>
      </c>
      <c r="CX77" s="0" t="n">
        <v>0</v>
      </c>
    </row>
    <row r="78" customFormat="false" ht="16" hidden="false" customHeight="false" outlineLevel="0" collapsed="false">
      <c r="A78" s="0" t="s">
        <v>178</v>
      </c>
      <c r="B78" s="0" t="n">
        <v>0</v>
      </c>
      <c r="C78" s="0" t="n">
        <v>0</v>
      </c>
      <c r="D78" s="0" t="n">
        <v>206</v>
      </c>
      <c r="E78" s="0" t="n">
        <v>43</v>
      </c>
      <c r="F78" s="0" t="n">
        <v>15</v>
      </c>
      <c r="G78" s="0" t="n">
        <v>57</v>
      </c>
      <c r="H78" s="0" t="n">
        <v>29</v>
      </c>
      <c r="I78" s="0" t="n">
        <v>125</v>
      </c>
      <c r="J78" s="0" t="n">
        <v>43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5</v>
      </c>
      <c r="P78" s="0" t="n">
        <v>0</v>
      </c>
      <c r="Q78" s="0" t="n">
        <v>28</v>
      </c>
      <c r="R78" s="0" t="n">
        <v>1</v>
      </c>
      <c r="S78" s="0" t="n">
        <v>2</v>
      </c>
      <c r="T78" s="0" t="n">
        <v>1</v>
      </c>
      <c r="U78" s="0" t="n">
        <v>0</v>
      </c>
      <c r="V78" s="0" t="n">
        <v>6</v>
      </c>
      <c r="W78" s="0" t="n">
        <v>0</v>
      </c>
      <c r="X78" s="0" t="n">
        <v>0</v>
      </c>
      <c r="Y78" s="0" t="n">
        <v>0</v>
      </c>
      <c r="Z78" s="0" t="n">
        <v>3</v>
      </c>
      <c r="AA78" s="0" t="n">
        <v>4</v>
      </c>
      <c r="AB78" s="0" t="n">
        <v>3</v>
      </c>
      <c r="AC78" s="0" t="n">
        <v>0</v>
      </c>
      <c r="AD78" s="0" t="n">
        <v>3</v>
      </c>
      <c r="AE78" s="0" t="n">
        <v>0</v>
      </c>
      <c r="AF78" s="0" t="n">
        <v>0</v>
      </c>
      <c r="AG78" s="0" t="n">
        <v>0</v>
      </c>
      <c r="AH78" s="0" t="n">
        <v>4</v>
      </c>
      <c r="AI78" s="0" t="n">
        <v>0</v>
      </c>
      <c r="AJ78" s="0" t="n">
        <v>0</v>
      </c>
      <c r="AK78" s="0" t="n">
        <v>1</v>
      </c>
      <c r="AL78" s="0" t="n">
        <v>0</v>
      </c>
      <c r="AM78" s="0" t="n">
        <v>0</v>
      </c>
      <c r="AN78" s="0" t="n">
        <v>0</v>
      </c>
      <c r="AO78" s="0" t="n">
        <v>1</v>
      </c>
      <c r="AP78" s="0" t="n">
        <v>0</v>
      </c>
      <c r="AQ78" s="0" t="n">
        <v>0</v>
      </c>
      <c r="AR78" s="0" t="n">
        <v>7</v>
      </c>
      <c r="AS78" s="0" t="n">
        <v>0</v>
      </c>
      <c r="AT78" s="0" t="n">
        <v>0</v>
      </c>
      <c r="AU78" s="0" t="n">
        <v>4</v>
      </c>
      <c r="AV78" s="0" t="n">
        <v>0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3</v>
      </c>
      <c r="BL78" s="0" t="n">
        <v>0</v>
      </c>
      <c r="BM78" s="0" t="n">
        <v>0</v>
      </c>
      <c r="BN78" s="0" t="n">
        <v>5</v>
      </c>
      <c r="BO78" s="0" t="n">
        <v>1</v>
      </c>
      <c r="BP78" s="0" t="n">
        <v>0</v>
      </c>
      <c r="BQ78" s="0" t="n">
        <v>1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3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13</v>
      </c>
      <c r="CG78" s="0" t="n">
        <v>1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</row>
    <row r="79" customFormat="false" ht="16" hidden="false" customHeight="false" outlineLevel="0" collapsed="false">
      <c r="A79" s="0" t="s">
        <v>179</v>
      </c>
      <c r="B79" s="0" t="n">
        <v>0</v>
      </c>
      <c r="C79" s="0" t="n">
        <v>0</v>
      </c>
      <c r="D79" s="0" t="n">
        <v>205</v>
      </c>
      <c r="E79" s="0" t="n">
        <v>74</v>
      </c>
      <c r="F79" s="0" t="n">
        <v>12</v>
      </c>
      <c r="G79" s="0" t="n">
        <v>19</v>
      </c>
      <c r="H79" s="0" t="n">
        <v>34</v>
      </c>
      <c r="I79" s="0" t="n">
        <v>24</v>
      </c>
      <c r="J79" s="0" t="n">
        <v>42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3</v>
      </c>
      <c r="P79" s="0" t="n">
        <v>1</v>
      </c>
      <c r="Q79" s="0" t="n">
        <v>7</v>
      </c>
      <c r="R79" s="0" t="n">
        <v>14</v>
      </c>
      <c r="S79" s="0" t="n">
        <v>16</v>
      </c>
      <c r="T79" s="0" t="n">
        <v>24</v>
      </c>
      <c r="U79" s="0" t="n">
        <v>4</v>
      </c>
      <c r="V79" s="0" t="n">
        <v>2</v>
      </c>
      <c r="W79" s="0" t="n">
        <v>0</v>
      </c>
      <c r="X79" s="0" t="n">
        <v>0</v>
      </c>
      <c r="Y79" s="0" t="n">
        <v>1</v>
      </c>
      <c r="Z79" s="0" t="n">
        <v>18</v>
      </c>
      <c r="AA79" s="0" t="n">
        <v>12</v>
      </c>
      <c r="AB79" s="0" t="n">
        <v>3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0</v>
      </c>
      <c r="AO79" s="0" t="n">
        <v>1</v>
      </c>
      <c r="AP79" s="0" t="n">
        <v>23</v>
      </c>
      <c r="AQ79" s="0" t="n">
        <v>0</v>
      </c>
      <c r="AR79" s="0" t="n">
        <v>10</v>
      </c>
      <c r="AS79" s="0" t="n">
        <v>0</v>
      </c>
      <c r="AT79" s="0" t="n">
        <v>0</v>
      </c>
      <c r="AU79" s="0" t="n">
        <v>1</v>
      </c>
      <c r="AV79" s="0" t="n">
        <v>0</v>
      </c>
      <c r="AW79" s="0" t="n">
        <v>2</v>
      </c>
      <c r="AX79" s="0" t="n">
        <v>0</v>
      </c>
      <c r="AY79" s="0" t="n">
        <v>0</v>
      </c>
      <c r="AZ79" s="0" t="n">
        <v>0</v>
      </c>
      <c r="BA79" s="0" t="n">
        <v>0</v>
      </c>
      <c r="BB79" s="0" t="n">
        <v>0</v>
      </c>
      <c r="BC79" s="0" t="n">
        <v>0</v>
      </c>
      <c r="BD79" s="0" t="n">
        <v>1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1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1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4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  <c r="CM79" s="0" t="n">
        <v>1</v>
      </c>
      <c r="CN79" s="0" t="n">
        <v>0</v>
      </c>
      <c r="CO79" s="0" t="n">
        <v>1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</v>
      </c>
    </row>
    <row r="80" customFormat="false" ht="16" hidden="false" customHeight="false" outlineLevel="0" collapsed="false">
      <c r="A80" s="0" t="s">
        <v>180</v>
      </c>
      <c r="B80" s="0" t="n">
        <v>0</v>
      </c>
      <c r="C80" s="0" t="n">
        <v>0</v>
      </c>
      <c r="D80" s="0" t="n">
        <v>134</v>
      </c>
      <c r="E80" s="0" t="n">
        <v>65</v>
      </c>
      <c r="F80" s="0" t="n">
        <v>8</v>
      </c>
      <c r="G80" s="0" t="n">
        <v>62</v>
      </c>
      <c r="H80" s="0" t="n">
        <v>59</v>
      </c>
      <c r="I80" s="0" t="n">
        <v>44</v>
      </c>
      <c r="J80" s="0" t="n">
        <v>18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2</v>
      </c>
      <c r="P80" s="0" t="n">
        <v>0</v>
      </c>
      <c r="Q80" s="0" t="n">
        <v>8</v>
      </c>
      <c r="R80" s="0" t="n">
        <v>14</v>
      </c>
      <c r="S80" s="0" t="n">
        <v>5</v>
      </c>
      <c r="T80" s="0" t="n">
        <v>42</v>
      </c>
      <c r="U80" s="0" t="n">
        <v>0</v>
      </c>
      <c r="V80" s="0" t="n">
        <v>3</v>
      </c>
      <c r="W80" s="0" t="n">
        <v>0</v>
      </c>
      <c r="X80" s="0" t="n">
        <v>0</v>
      </c>
      <c r="Y80" s="0" t="n">
        <v>0</v>
      </c>
      <c r="Z80" s="0" t="n">
        <v>9</v>
      </c>
      <c r="AA80" s="0" t="n">
        <v>5</v>
      </c>
      <c r="AB80" s="0" t="n">
        <v>0</v>
      </c>
      <c r="AC80" s="0" t="n">
        <v>7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3</v>
      </c>
      <c r="AP80" s="0" t="n">
        <v>2</v>
      </c>
      <c r="AQ80" s="0" t="n">
        <v>0</v>
      </c>
      <c r="AR80" s="0" t="n">
        <v>2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3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1</v>
      </c>
      <c r="BO80" s="0" t="n">
        <v>1</v>
      </c>
      <c r="BP80" s="0" t="n">
        <v>0</v>
      </c>
      <c r="BQ80" s="0" t="n">
        <v>0</v>
      </c>
      <c r="BR80" s="0" t="n">
        <v>0</v>
      </c>
      <c r="BS80" s="0" t="n">
        <v>0</v>
      </c>
      <c r="BT80" s="0" t="n">
        <v>0</v>
      </c>
      <c r="BU80" s="0" t="n">
        <v>4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6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</row>
    <row r="81" customFormat="false" ht="16" hidden="false" customHeight="false" outlineLevel="0" collapsed="false">
      <c r="A81" s="0" t="s">
        <v>181</v>
      </c>
      <c r="B81" s="0" t="n">
        <v>0</v>
      </c>
      <c r="C81" s="0" t="n">
        <v>0</v>
      </c>
      <c r="D81" s="0" t="n">
        <v>91</v>
      </c>
      <c r="E81" s="0" t="n">
        <v>91</v>
      </c>
      <c r="F81" s="0" t="n">
        <v>31</v>
      </c>
      <c r="G81" s="0" t="n">
        <v>43</v>
      </c>
      <c r="H81" s="0" t="n">
        <v>26</v>
      </c>
      <c r="I81" s="0" t="n">
        <v>67</v>
      </c>
      <c r="J81" s="0" t="n">
        <v>36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2</v>
      </c>
      <c r="P81" s="0" t="n">
        <v>0</v>
      </c>
      <c r="Q81" s="0" t="n">
        <v>33</v>
      </c>
      <c r="R81" s="0" t="n">
        <v>6</v>
      </c>
      <c r="S81" s="0" t="n">
        <v>1</v>
      </c>
      <c r="T81" s="0" t="n">
        <v>0</v>
      </c>
      <c r="U81" s="0" t="n">
        <v>1</v>
      </c>
      <c r="V81" s="0" t="n">
        <v>6</v>
      </c>
      <c r="W81" s="0" t="n">
        <v>0</v>
      </c>
      <c r="X81" s="0" t="n">
        <v>0</v>
      </c>
      <c r="Y81" s="0" t="n">
        <v>2</v>
      </c>
      <c r="Z81" s="0" t="n">
        <v>1</v>
      </c>
      <c r="AA81" s="0" t="n">
        <v>1</v>
      </c>
      <c r="AB81" s="0" t="n">
        <v>1</v>
      </c>
      <c r="AC81" s="0" t="n">
        <v>3</v>
      </c>
      <c r="AD81" s="0" t="n">
        <v>0</v>
      </c>
      <c r="AE81" s="0" t="n">
        <v>0</v>
      </c>
      <c r="AF81" s="0" t="n">
        <v>0</v>
      </c>
      <c r="AG81" s="0" t="n">
        <v>1</v>
      </c>
      <c r="AH81" s="0" t="n">
        <v>11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0</v>
      </c>
      <c r="AO81" s="0" t="n">
        <v>0</v>
      </c>
      <c r="AP81" s="0" t="n">
        <v>1</v>
      </c>
      <c r="AQ81" s="0" t="n">
        <v>1</v>
      </c>
      <c r="AR81" s="0" t="n">
        <v>1</v>
      </c>
      <c r="AS81" s="0" t="n">
        <v>0</v>
      </c>
      <c r="AT81" s="0" t="n">
        <v>0</v>
      </c>
      <c r="AU81" s="0" t="n">
        <v>3</v>
      </c>
      <c r="AV81" s="0" t="n">
        <v>0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0</v>
      </c>
      <c r="BB81" s="0" t="n">
        <v>4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3</v>
      </c>
      <c r="BL81" s="0" t="n">
        <v>0</v>
      </c>
      <c r="BM81" s="0" t="n">
        <v>4</v>
      </c>
      <c r="BN81" s="0" t="n">
        <v>1</v>
      </c>
      <c r="BO81" s="0" t="n">
        <v>0</v>
      </c>
      <c r="BP81" s="0" t="n">
        <v>0</v>
      </c>
      <c r="BQ81" s="0" t="n">
        <v>0</v>
      </c>
      <c r="BR81" s="0" t="n">
        <v>1</v>
      </c>
      <c r="BS81" s="0" t="n">
        <v>0</v>
      </c>
      <c r="BT81" s="0" t="n">
        <v>0</v>
      </c>
      <c r="BU81" s="0" t="n">
        <v>1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1</v>
      </c>
      <c r="CG81" s="0" t="n">
        <v>0</v>
      </c>
      <c r="CH81" s="0" t="n">
        <v>0</v>
      </c>
      <c r="CI81" s="0" t="n">
        <v>7</v>
      </c>
      <c r="CJ81" s="0" t="n">
        <v>0</v>
      </c>
      <c r="CK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</v>
      </c>
    </row>
    <row r="82" customFormat="false" ht="16" hidden="false" customHeight="false" outlineLevel="0" collapsed="false">
      <c r="A82" s="0" t="s">
        <v>182</v>
      </c>
      <c r="B82" s="0" t="n">
        <v>0</v>
      </c>
      <c r="C82" s="0" t="n">
        <v>0</v>
      </c>
      <c r="D82" s="0" t="n">
        <v>65</v>
      </c>
      <c r="E82" s="0" t="n">
        <v>30</v>
      </c>
      <c r="F82" s="0" t="n">
        <v>10</v>
      </c>
      <c r="G82" s="0" t="n">
        <v>41</v>
      </c>
      <c r="H82" s="0" t="n">
        <v>7</v>
      </c>
      <c r="I82" s="0" t="n">
        <v>19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4</v>
      </c>
      <c r="R82" s="0" t="n">
        <v>5</v>
      </c>
      <c r="S82" s="0" t="n">
        <v>1</v>
      </c>
      <c r="T82" s="0" t="n">
        <v>0</v>
      </c>
      <c r="U82" s="0" t="n">
        <v>1</v>
      </c>
      <c r="V82" s="0" t="n">
        <v>3</v>
      </c>
      <c r="W82" s="0" t="n">
        <v>0</v>
      </c>
      <c r="X82" s="0" t="n">
        <v>0</v>
      </c>
      <c r="Y82" s="0" t="n">
        <v>0</v>
      </c>
      <c r="Z82" s="0" t="n">
        <v>1</v>
      </c>
      <c r="AA82" s="0" t="n">
        <v>0</v>
      </c>
      <c r="AB82" s="0" t="n">
        <v>2</v>
      </c>
      <c r="AC82" s="0" t="n">
        <v>1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1</v>
      </c>
      <c r="AL82" s="0" t="n">
        <v>0</v>
      </c>
      <c r="AM82" s="0" t="n">
        <v>0</v>
      </c>
      <c r="AN82" s="0" t="n">
        <v>0</v>
      </c>
      <c r="AO82" s="0" t="n">
        <v>1</v>
      </c>
      <c r="AP82" s="0" t="n">
        <v>2</v>
      </c>
      <c r="AQ82" s="0" t="n">
        <v>0</v>
      </c>
      <c r="AR82" s="0" t="n">
        <v>5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6</v>
      </c>
      <c r="BN82" s="0" t="n">
        <v>1</v>
      </c>
      <c r="BO82" s="0" t="n">
        <v>0</v>
      </c>
      <c r="BP82" s="0" t="n">
        <v>2</v>
      </c>
      <c r="BQ82" s="0" t="n">
        <v>0</v>
      </c>
      <c r="BR82" s="0" t="n">
        <v>0</v>
      </c>
      <c r="BS82" s="0" t="n">
        <v>0</v>
      </c>
      <c r="BT82" s="0" t="n">
        <v>0</v>
      </c>
      <c r="BU82" s="0" t="n">
        <v>2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1</v>
      </c>
      <c r="CG82" s="0" t="n">
        <v>218</v>
      </c>
      <c r="CH82" s="0" t="n">
        <v>0</v>
      </c>
      <c r="CI82" s="0" t="n">
        <v>1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1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</row>
    <row r="83" customFormat="false" ht="16" hidden="false" customHeight="false" outlineLevel="0" collapsed="false">
      <c r="A83" s="0" t="s">
        <v>183</v>
      </c>
      <c r="B83" s="0" t="n">
        <v>0</v>
      </c>
      <c r="C83" s="0" t="n">
        <v>0</v>
      </c>
      <c r="D83" s="0" t="n">
        <v>155</v>
      </c>
      <c r="E83" s="0" t="n">
        <v>38</v>
      </c>
      <c r="F83" s="0" t="n">
        <v>9</v>
      </c>
      <c r="G83" s="0" t="n">
        <v>36</v>
      </c>
      <c r="H83" s="0" t="n">
        <v>37</v>
      </c>
      <c r="I83" s="0" t="n">
        <v>40</v>
      </c>
      <c r="J83" s="0" t="n">
        <v>64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1</v>
      </c>
      <c r="P83" s="0" t="n">
        <v>1</v>
      </c>
      <c r="Q83" s="0" t="n">
        <v>6</v>
      </c>
      <c r="R83" s="0" t="n">
        <v>6</v>
      </c>
      <c r="S83" s="0" t="n">
        <v>11</v>
      </c>
      <c r="T83" s="0" t="n">
        <v>19</v>
      </c>
      <c r="U83" s="0" t="n">
        <v>0</v>
      </c>
      <c r="V83" s="0" t="n">
        <v>2</v>
      </c>
      <c r="W83" s="0" t="n">
        <v>0</v>
      </c>
      <c r="X83" s="0" t="n">
        <v>0</v>
      </c>
      <c r="Y83" s="0" t="n">
        <v>0</v>
      </c>
      <c r="Z83" s="0" t="n">
        <v>7</v>
      </c>
      <c r="AA83" s="0" t="n">
        <v>2</v>
      </c>
      <c r="AB83" s="0" t="n">
        <v>0</v>
      </c>
      <c r="AC83" s="0" t="n">
        <v>4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19</v>
      </c>
      <c r="AQ83" s="0" t="n">
        <v>0</v>
      </c>
      <c r="AR83" s="0" t="n">
        <v>10</v>
      </c>
      <c r="AS83" s="0" t="n">
        <v>0</v>
      </c>
      <c r="AT83" s="0" t="n">
        <v>0</v>
      </c>
      <c r="AU83" s="0" t="n">
        <v>2</v>
      </c>
      <c r="AV83" s="0" t="n">
        <v>0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</v>
      </c>
      <c r="BK83" s="0" t="n">
        <v>0</v>
      </c>
      <c r="BL83" s="0" t="n">
        <v>0</v>
      </c>
      <c r="BM83" s="0" t="n">
        <v>1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1</v>
      </c>
      <c r="BV83" s="0" t="n">
        <v>3</v>
      </c>
      <c r="BW83" s="0" t="n">
        <v>1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8</v>
      </c>
      <c r="CG83" s="0" t="n">
        <v>0</v>
      </c>
      <c r="CH83" s="0" t="n">
        <v>1</v>
      </c>
      <c r="CI83" s="0" t="n">
        <v>1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</row>
    <row r="84" customFormat="false" ht="16" hidden="false" customHeight="false" outlineLevel="0" collapsed="false">
      <c r="A84" s="0" t="s">
        <v>184</v>
      </c>
      <c r="B84" s="0" t="n">
        <v>0</v>
      </c>
      <c r="C84" s="0" t="n">
        <v>0</v>
      </c>
      <c r="D84" s="0" t="n">
        <v>39</v>
      </c>
      <c r="E84" s="0" t="n">
        <v>15</v>
      </c>
      <c r="F84" s="0" t="n">
        <v>3</v>
      </c>
      <c r="G84" s="0" t="n">
        <v>15</v>
      </c>
      <c r="H84" s="0" t="n">
        <v>7</v>
      </c>
      <c r="I84" s="0" t="n">
        <v>62</v>
      </c>
      <c r="J84" s="0" t="n">
        <v>4</v>
      </c>
      <c r="K84" s="0" t="n">
        <v>0</v>
      </c>
      <c r="L84" s="0" t="n">
        <v>0</v>
      </c>
      <c r="M84" s="0" t="n">
        <v>0</v>
      </c>
      <c r="N84" s="0" t="n">
        <v>1</v>
      </c>
      <c r="O84" s="0" t="n">
        <v>4</v>
      </c>
      <c r="P84" s="0" t="n">
        <v>0</v>
      </c>
      <c r="Q84" s="0" t="n">
        <v>3</v>
      </c>
      <c r="R84" s="0" t="n">
        <v>6</v>
      </c>
      <c r="S84" s="0" t="n">
        <v>4</v>
      </c>
      <c r="T84" s="0" t="n">
        <v>4</v>
      </c>
      <c r="U84" s="0" t="n">
        <v>0</v>
      </c>
      <c r="V84" s="0" t="n">
        <v>3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16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1</v>
      </c>
      <c r="BN84" s="0" t="n">
        <v>3</v>
      </c>
      <c r="BO84" s="0" t="n">
        <v>0</v>
      </c>
      <c r="BP84" s="0" t="n">
        <v>0</v>
      </c>
      <c r="BQ84" s="0" t="n">
        <v>0</v>
      </c>
      <c r="BR84" s="0" t="n">
        <v>0</v>
      </c>
      <c r="BS84" s="0" t="n">
        <v>0</v>
      </c>
      <c r="BT84" s="0" t="n">
        <v>0</v>
      </c>
      <c r="BU84" s="0" t="n">
        <v>1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</row>
    <row r="85" customFormat="false" ht="16" hidden="false" customHeight="false" outlineLevel="0" collapsed="false">
      <c r="A85" s="0" t="s">
        <v>185</v>
      </c>
      <c r="B85" s="0" t="n">
        <v>0</v>
      </c>
      <c r="C85" s="0" t="n">
        <v>0</v>
      </c>
      <c r="D85" s="0" t="n">
        <v>215</v>
      </c>
      <c r="E85" s="0" t="n">
        <v>30</v>
      </c>
      <c r="F85" s="0" t="n">
        <v>6</v>
      </c>
      <c r="G85" s="0" t="n">
        <v>44</v>
      </c>
      <c r="H85" s="0" t="n">
        <v>28</v>
      </c>
      <c r="I85" s="0" t="n">
        <v>24</v>
      </c>
      <c r="J85" s="0" t="n">
        <v>32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2</v>
      </c>
      <c r="P85" s="0" t="n">
        <v>4</v>
      </c>
      <c r="Q85" s="0" t="n">
        <v>14</v>
      </c>
      <c r="R85" s="0" t="n">
        <v>12</v>
      </c>
      <c r="S85" s="0" t="n">
        <v>16</v>
      </c>
      <c r="T85" s="0" t="n">
        <v>12</v>
      </c>
      <c r="U85" s="0" t="n">
        <v>1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v>115</v>
      </c>
      <c r="AA85" s="0" t="n">
        <v>19</v>
      </c>
      <c r="AB85" s="0" t="n">
        <v>0</v>
      </c>
      <c r="AC85" s="0" t="n">
        <v>2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4</v>
      </c>
      <c r="CG85" s="0" t="n">
        <v>2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</row>
    <row r="86" customFormat="false" ht="16" hidden="false" customHeight="false" outlineLevel="0" collapsed="false">
      <c r="A86" s="0" t="s">
        <v>186</v>
      </c>
      <c r="B86" s="0" t="n">
        <v>0</v>
      </c>
      <c r="C86" s="0" t="n">
        <v>0</v>
      </c>
      <c r="D86" s="0" t="n">
        <v>195</v>
      </c>
      <c r="E86" s="0" t="n">
        <v>25</v>
      </c>
      <c r="F86" s="0" t="n">
        <v>0</v>
      </c>
      <c r="G86" s="0" t="n">
        <v>3</v>
      </c>
      <c r="H86" s="0" t="n">
        <v>4</v>
      </c>
      <c r="I86" s="0" t="n">
        <v>100</v>
      </c>
      <c r="J86" s="0" t="n">
        <v>10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3</v>
      </c>
      <c r="R86" s="0" t="n">
        <v>23</v>
      </c>
      <c r="S86" s="0" t="n">
        <v>2</v>
      </c>
      <c r="T86" s="0" t="n">
        <v>1</v>
      </c>
      <c r="U86" s="0" t="n">
        <v>2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3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1</v>
      </c>
      <c r="AP86" s="0" t="n">
        <v>3</v>
      </c>
      <c r="AQ86" s="0" t="n">
        <v>0</v>
      </c>
      <c r="AR86" s="0" t="n">
        <v>1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2</v>
      </c>
      <c r="AX86" s="0" t="n">
        <v>0</v>
      </c>
      <c r="AY86" s="0" t="n">
        <v>0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0</v>
      </c>
      <c r="BK86" s="0" t="n">
        <v>0</v>
      </c>
      <c r="BL86" s="0" t="n">
        <v>0</v>
      </c>
      <c r="BM86" s="0" t="n">
        <v>3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0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18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</row>
    <row r="87" customFormat="false" ht="16" hidden="false" customHeight="false" outlineLevel="0" collapsed="false">
      <c r="A87" s="0" t="s">
        <v>187</v>
      </c>
      <c r="B87" s="0" t="n">
        <v>1</v>
      </c>
      <c r="C87" s="0" t="n">
        <v>0</v>
      </c>
      <c r="D87" s="0" t="n">
        <v>72</v>
      </c>
      <c r="E87" s="0" t="n">
        <v>28</v>
      </c>
      <c r="F87" s="0" t="n">
        <v>14</v>
      </c>
      <c r="G87" s="0" t="n">
        <v>26</v>
      </c>
      <c r="H87" s="0" t="n">
        <v>12</v>
      </c>
      <c r="I87" s="0" t="n">
        <v>2</v>
      </c>
      <c r="J87" s="0" t="n">
        <v>55</v>
      </c>
      <c r="K87" s="0" t="n">
        <v>0</v>
      </c>
      <c r="L87" s="0" t="n">
        <v>0</v>
      </c>
      <c r="M87" s="0" t="n">
        <v>5</v>
      </c>
      <c r="N87" s="0" t="n">
        <v>0</v>
      </c>
      <c r="O87" s="0" t="n">
        <v>0</v>
      </c>
      <c r="P87" s="0" t="n">
        <v>0</v>
      </c>
      <c r="Q87" s="0" t="n">
        <v>2</v>
      </c>
      <c r="R87" s="0" t="n">
        <v>3</v>
      </c>
      <c r="S87" s="0" t="n">
        <v>3</v>
      </c>
      <c r="T87" s="0" t="n">
        <v>29</v>
      </c>
      <c r="U87" s="0" t="n">
        <v>1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1</v>
      </c>
      <c r="AB87" s="0" t="n">
        <v>6</v>
      </c>
      <c r="AC87" s="0" t="n">
        <v>4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10</v>
      </c>
      <c r="AQ87" s="0" t="n">
        <v>0</v>
      </c>
      <c r="AR87" s="0" t="n">
        <v>2</v>
      </c>
      <c r="AS87" s="0" t="n">
        <v>0</v>
      </c>
      <c r="AT87" s="0" t="n">
        <v>0</v>
      </c>
      <c r="AU87" s="0" t="n">
        <v>2</v>
      </c>
      <c r="AV87" s="0" t="n">
        <v>0</v>
      </c>
      <c r="AW87" s="0" t="n">
        <v>0</v>
      </c>
      <c r="AX87" s="0" t="n">
        <v>0</v>
      </c>
      <c r="AY87" s="0" t="n">
        <v>0</v>
      </c>
      <c r="AZ87" s="0" t="n">
        <v>0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1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1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1</v>
      </c>
      <c r="CG87" s="0" t="n">
        <v>0</v>
      </c>
      <c r="CH87" s="0" t="n">
        <v>0</v>
      </c>
      <c r="CI87" s="0" t="n">
        <v>2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0</v>
      </c>
    </row>
    <row r="88" customFormat="false" ht="16" hidden="false" customHeight="false" outlineLevel="0" collapsed="false">
      <c r="A88" s="0" t="s">
        <v>188</v>
      </c>
      <c r="B88" s="0" t="n">
        <v>0</v>
      </c>
      <c r="C88" s="0" t="n">
        <v>0</v>
      </c>
      <c r="D88" s="0" t="n">
        <v>348</v>
      </c>
      <c r="E88" s="0" t="n">
        <v>78</v>
      </c>
      <c r="F88" s="0" t="n">
        <v>15</v>
      </c>
      <c r="G88" s="0" t="n">
        <v>32</v>
      </c>
      <c r="H88" s="0" t="n">
        <v>30</v>
      </c>
      <c r="I88" s="0" t="n">
        <v>95</v>
      </c>
      <c r="J88" s="0" t="n">
        <v>28</v>
      </c>
      <c r="K88" s="0" t="n">
        <v>0</v>
      </c>
      <c r="L88" s="0" t="n">
        <v>0</v>
      </c>
      <c r="M88" s="0" t="n">
        <v>1</v>
      </c>
      <c r="N88" s="0" t="n">
        <v>0</v>
      </c>
      <c r="O88" s="0" t="n">
        <v>7</v>
      </c>
      <c r="P88" s="0" t="n">
        <v>0</v>
      </c>
      <c r="Q88" s="0" t="n">
        <v>5</v>
      </c>
      <c r="R88" s="0" t="n">
        <v>38</v>
      </c>
      <c r="S88" s="0" t="n">
        <v>15</v>
      </c>
      <c r="T88" s="0" t="n">
        <v>9</v>
      </c>
      <c r="U88" s="0" t="n">
        <v>0</v>
      </c>
      <c r="V88" s="0" t="n">
        <v>13</v>
      </c>
      <c r="W88" s="0" t="n">
        <v>0</v>
      </c>
      <c r="X88" s="0" t="n">
        <v>0</v>
      </c>
      <c r="Y88" s="0" t="n">
        <v>0</v>
      </c>
      <c r="Z88" s="0" t="n">
        <v>7</v>
      </c>
      <c r="AA88" s="0" t="n">
        <v>11</v>
      </c>
      <c r="AB88" s="0" t="n">
        <v>1</v>
      </c>
      <c r="AC88" s="0" t="n">
        <v>36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0</v>
      </c>
      <c r="AO88" s="0" t="n">
        <v>0</v>
      </c>
      <c r="AP88" s="0" t="n">
        <v>3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1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1</v>
      </c>
      <c r="BL88" s="0" t="n">
        <v>0</v>
      </c>
      <c r="BM88" s="0" t="n">
        <v>7</v>
      </c>
      <c r="BN88" s="0" t="n">
        <v>0</v>
      </c>
      <c r="BO88" s="0" t="n">
        <v>1</v>
      </c>
      <c r="BP88" s="0" t="n">
        <v>0</v>
      </c>
      <c r="BQ88" s="0" t="n">
        <v>0</v>
      </c>
      <c r="BR88" s="0" t="n">
        <v>0</v>
      </c>
      <c r="BS88" s="0" t="n">
        <v>0</v>
      </c>
      <c r="BT88" s="0" t="n">
        <v>0</v>
      </c>
      <c r="BU88" s="0" t="n">
        <v>2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12</v>
      </c>
      <c r="CG88" s="0" t="n">
        <v>0</v>
      </c>
      <c r="CH88" s="0" t="n">
        <v>6</v>
      </c>
      <c r="CI88" s="0" t="n">
        <v>1</v>
      </c>
      <c r="CJ88" s="0" t="n">
        <v>0</v>
      </c>
      <c r="CK88" s="0" t="n">
        <v>1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0</v>
      </c>
    </row>
    <row r="89" customFormat="false" ht="16" hidden="false" customHeight="false" outlineLevel="0" collapsed="false">
      <c r="A89" s="0" t="s">
        <v>189</v>
      </c>
      <c r="B89" s="0" t="n">
        <v>0</v>
      </c>
      <c r="C89" s="0" t="n">
        <v>0</v>
      </c>
      <c r="D89" s="0" t="n">
        <v>227</v>
      </c>
      <c r="E89" s="0" t="n">
        <v>118</v>
      </c>
      <c r="F89" s="0" t="n">
        <v>32</v>
      </c>
      <c r="G89" s="0" t="n">
        <v>29</v>
      </c>
      <c r="H89" s="0" t="n">
        <v>44</v>
      </c>
      <c r="I89" s="0" t="n">
        <v>141</v>
      </c>
      <c r="J89" s="0" t="n">
        <v>53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5</v>
      </c>
      <c r="P89" s="0" t="n">
        <v>0</v>
      </c>
      <c r="Q89" s="0" t="n">
        <v>30</v>
      </c>
      <c r="R89" s="0" t="n">
        <v>23</v>
      </c>
      <c r="S89" s="0" t="n">
        <v>2</v>
      </c>
      <c r="T89" s="0" t="n">
        <v>1</v>
      </c>
      <c r="U89" s="0" t="n">
        <v>0</v>
      </c>
      <c r="V89" s="0" t="n">
        <v>3</v>
      </c>
      <c r="W89" s="0" t="n">
        <v>0</v>
      </c>
      <c r="X89" s="0" t="n">
        <v>0</v>
      </c>
      <c r="Y89" s="0" t="n">
        <v>0</v>
      </c>
      <c r="Z89" s="0" t="n">
        <v>4</v>
      </c>
      <c r="AA89" s="0" t="n">
        <v>3</v>
      </c>
      <c r="AB89" s="0" t="n">
        <v>2</v>
      </c>
      <c r="AC89" s="0" t="n">
        <v>7</v>
      </c>
      <c r="AD89" s="0" t="n">
        <v>7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2</v>
      </c>
      <c r="AL89" s="0" t="n">
        <v>0</v>
      </c>
      <c r="AM89" s="0" t="n">
        <v>5</v>
      </c>
      <c r="AN89" s="0" t="n">
        <v>0</v>
      </c>
      <c r="AO89" s="0" t="n">
        <v>0</v>
      </c>
      <c r="AP89" s="0" t="n">
        <v>11</v>
      </c>
      <c r="AQ89" s="0" t="n">
        <v>0</v>
      </c>
      <c r="AR89" s="0" t="n">
        <v>3</v>
      </c>
      <c r="AS89" s="0" t="n">
        <v>0</v>
      </c>
      <c r="AT89" s="0" t="n">
        <v>0</v>
      </c>
      <c r="AU89" s="0" t="n">
        <v>2</v>
      </c>
      <c r="AV89" s="0" t="n">
        <v>0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3</v>
      </c>
      <c r="BN89" s="0" t="n">
        <v>2</v>
      </c>
      <c r="BO89" s="0" t="n">
        <v>0</v>
      </c>
      <c r="BP89" s="0" t="n">
        <v>0</v>
      </c>
      <c r="BQ89" s="0" t="n">
        <v>0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  <c r="CM89" s="0" t="n">
        <v>0</v>
      </c>
      <c r="CN89" s="0" t="n">
        <v>0</v>
      </c>
      <c r="CO89" s="0" t="n">
        <v>2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</row>
    <row r="90" customFormat="false" ht="16" hidden="false" customHeight="false" outlineLevel="0" collapsed="false">
      <c r="A90" s="0" t="s">
        <v>190</v>
      </c>
      <c r="B90" s="0" t="n">
        <v>0</v>
      </c>
      <c r="C90" s="0" t="n">
        <v>0</v>
      </c>
      <c r="D90" s="0" t="n">
        <v>67</v>
      </c>
      <c r="E90" s="0" t="n">
        <v>23</v>
      </c>
      <c r="F90" s="0" t="n">
        <v>12</v>
      </c>
      <c r="G90" s="0" t="n">
        <v>40</v>
      </c>
      <c r="H90" s="0" t="n">
        <v>8</v>
      </c>
      <c r="I90" s="0" t="n">
        <v>150</v>
      </c>
      <c r="J90" s="0" t="n">
        <v>17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8</v>
      </c>
      <c r="P90" s="0" t="n">
        <v>0</v>
      </c>
      <c r="Q90" s="0" t="n">
        <v>5</v>
      </c>
      <c r="R90" s="0" t="n">
        <v>14</v>
      </c>
      <c r="S90" s="0" t="n">
        <v>11</v>
      </c>
      <c r="T90" s="0" t="n">
        <v>3</v>
      </c>
      <c r="U90" s="0" t="n">
        <v>2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29</v>
      </c>
      <c r="AA90" s="0" t="n">
        <v>13</v>
      </c>
      <c r="AB90" s="0" t="n">
        <v>0</v>
      </c>
      <c r="AC90" s="0" t="n">
        <v>37</v>
      </c>
      <c r="AD90" s="0" t="n">
        <v>3</v>
      </c>
      <c r="AE90" s="0" t="n">
        <v>0</v>
      </c>
      <c r="AF90" s="0" t="n">
        <v>0</v>
      </c>
      <c r="AG90" s="0" t="n">
        <v>0</v>
      </c>
      <c r="AH90" s="0" t="n">
        <v>2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0</v>
      </c>
      <c r="AO90" s="0" t="n">
        <v>0</v>
      </c>
      <c r="AP90" s="0" t="n">
        <v>2</v>
      </c>
      <c r="AQ90" s="0" t="n">
        <v>0</v>
      </c>
      <c r="AR90" s="0" t="n">
        <v>2</v>
      </c>
      <c r="AS90" s="0" t="n">
        <v>0</v>
      </c>
      <c r="AT90" s="0" t="n">
        <v>0</v>
      </c>
      <c r="AU90" s="0" t="n">
        <v>1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</v>
      </c>
      <c r="BN90" s="0" t="n">
        <v>1</v>
      </c>
      <c r="BO90" s="0" t="n">
        <v>0</v>
      </c>
      <c r="BP90" s="0" t="n">
        <v>0</v>
      </c>
      <c r="BQ90" s="0" t="n">
        <v>1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10</v>
      </c>
      <c r="CG90" s="0" t="n">
        <v>0</v>
      </c>
      <c r="CH90" s="0" t="n">
        <v>3</v>
      </c>
      <c r="CI90" s="0" t="n">
        <v>0</v>
      </c>
      <c r="CJ90" s="0" t="n">
        <v>0</v>
      </c>
      <c r="CK90" s="0" t="n">
        <v>0</v>
      </c>
      <c r="CL90" s="0" t="n">
        <v>1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44"/>
  <sheetViews>
    <sheetView showFormulas="false" showGridLines="true" showRowColHeaders="true" showZeros="true" rightToLeft="false" tabSelected="false" showOutlineSymbols="true" defaultGridColor="true" view="normal" topLeftCell="U1" colorId="64" zoomScale="110" zoomScaleNormal="110" zoomScalePageLayoutView="100" workbookViewId="0">
      <selection pane="topLeft" activeCell="F23" activeCellId="0" sqref="F23"/>
    </sheetView>
  </sheetViews>
  <sheetFormatPr defaultRowHeight="16" zeroHeight="false" outlineLevelRow="3" outlineLevelCol="0"/>
  <cols>
    <col collapsed="false" customWidth="true" hidden="false" outlineLevel="0" max="2" min="1" style="0" width="13"/>
    <col collapsed="false" customWidth="true" hidden="false" outlineLevel="0" max="1025" min="3" style="0" width="10.48"/>
  </cols>
  <sheetData>
    <row r="1" customFormat="false" ht="16" hidden="false" customHeight="false" outlineLevel="0" collapsed="false">
      <c r="A1" s="0" t="s">
        <v>0</v>
      </c>
      <c r="B1" s="0" t="s">
        <v>191</v>
      </c>
      <c r="C1" s="0" t="s">
        <v>192</v>
      </c>
      <c r="D1" s="0" t="s">
        <v>193</v>
      </c>
      <c r="E1" s="0" t="s">
        <v>194</v>
      </c>
      <c r="F1" s="0" t="s">
        <v>195</v>
      </c>
      <c r="G1" s="0" t="s">
        <v>196</v>
      </c>
      <c r="H1" s="0" t="s">
        <v>197</v>
      </c>
      <c r="I1" s="0" t="s">
        <v>198</v>
      </c>
      <c r="J1" s="0" t="s">
        <v>199</v>
      </c>
      <c r="K1" s="0" t="s">
        <v>200</v>
      </c>
      <c r="L1" s="0" t="s">
        <v>201</v>
      </c>
      <c r="M1" s="0" t="s">
        <v>202</v>
      </c>
      <c r="N1" s="0" t="s">
        <v>203</v>
      </c>
      <c r="O1" s="0" t="s">
        <v>204</v>
      </c>
      <c r="P1" s="0" t="s">
        <v>205</v>
      </c>
      <c r="Q1" s="0" t="s">
        <v>206</v>
      </c>
      <c r="R1" s="0" t="s">
        <v>207</v>
      </c>
      <c r="S1" s="0" t="s">
        <v>208</v>
      </c>
      <c r="T1" s="0" t="s">
        <v>209</v>
      </c>
      <c r="U1" s="0" t="s">
        <v>210</v>
      </c>
      <c r="V1" s="0" t="s">
        <v>211</v>
      </c>
      <c r="W1" s="0" t="s">
        <v>212</v>
      </c>
      <c r="X1" s="0" t="s">
        <v>213</v>
      </c>
      <c r="Y1" s="0" t="s">
        <v>214</v>
      </c>
      <c r="Z1" s="0" t="s">
        <v>215</v>
      </c>
      <c r="AA1" s="0" t="s">
        <v>216</v>
      </c>
      <c r="AB1" s="0" t="s">
        <v>217</v>
      </c>
      <c r="AC1" s="0" t="s">
        <v>218</v>
      </c>
      <c r="AD1" s="0" t="s">
        <v>219</v>
      </c>
      <c r="AE1" s="0" t="s">
        <v>220</v>
      </c>
      <c r="AF1" s="0" t="s">
        <v>221</v>
      </c>
      <c r="AG1" s="0" t="s">
        <v>222</v>
      </c>
      <c r="AH1" s="0" t="s">
        <v>223</v>
      </c>
      <c r="AI1" s="0" t="s">
        <v>224</v>
      </c>
      <c r="AJ1" s="0" t="s">
        <v>225</v>
      </c>
      <c r="AK1" s="0" t="s">
        <v>226</v>
      </c>
      <c r="AL1" s="0" t="s">
        <v>227</v>
      </c>
      <c r="AM1" s="0" t="s">
        <v>228</v>
      </c>
      <c r="AN1" s="0" t="s">
        <v>229</v>
      </c>
      <c r="AO1" s="0" t="s">
        <v>230</v>
      </c>
      <c r="AP1" s="0" t="s">
        <v>231</v>
      </c>
      <c r="AQ1" s="0" t="s">
        <v>232</v>
      </c>
      <c r="AR1" s="0" t="s">
        <v>233</v>
      </c>
      <c r="AS1" s="0" t="s">
        <v>234</v>
      </c>
      <c r="AT1" s="0" t="s">
        <v>235</v>
      </c>
      <c r="AU1" s="0" t="s">
        <v>236</v>
      </c>
      <c r="AV1" s="0" t="s">
        <v>237</v>
      </c>
      <c r="AW1" s="0" t="s">
        <v>238</v>
      </c>
      <c r="AX1" s="0" t="s">
        <v>239</v>
      </c>
      <c r="AY1" s="0" t="s">
        <v>240</v>
      </c>
      <c r="AZ1" s="0" t="s">
        <v>241</v>
      </c>
      <c r="BA1" s="0" t="s">
        <v>242</v>
      </c>
      <c r="BB1" s="0" t="s">
        <v>243</v>
      </c>
      <c r="BC1" s="0" t="s">
        <v>244</v>
      </c>
      <c r="BD1" s="0" t="s">
        <v>245</v>
      </c>
      <c r="BE1" s="0" t="s">
        <v>246</v>
      </c>
      <c r="BF1" s="0" t="s">
        <v>247</v>
      </c>
      <c r="BG1" s="0" t="s">
        <v>248</v>
      </c>
      <c r="BH1" s="0" t="s">
        <v>249</v>
      </c>
      <c r="BI1" s="0" t="s">
        <v>250</v>
      </c>
      <c r="BJ1" s="0" t="s">
        <v>251</v>
      </c>
      <c r="BK1" s="0" t="s">
        <v>252</v>
      </c>
      <c r="BL1" s="0" t="s">
        <v>253</v>
      </c>
      <c r="BM1" s="0" t="s">
        <v>254</v>
      </c>
      <c r="BN1" s="0" t="s">
        <v>255</v>
      </c>
      <c r="BO1" s="0" t="s">
        <v>256</v>
      </c>
      <c r="BP1" s="0" t="s">
        <v>257</v>
      </c>
      <c r="BQ1" s="0" t="s">
        <v>258</v>
      </c>
      <c r="BR1" s="0" t="s">
        <v>259</v>
      </c>
      <c r="BS1" s="0" t="s">
        <v>260</v>
      </c>
      <c r="BT1" s="0" t="s">
        <v>261</v>
      </c>
      <c r="BU1" s="0" t="s">
        <v>262</v>
      </c>
      <c r="BV1" s="0" t="s">
        <v>263</v>
      </c>
      <c r="BW1" s="0" t="s">
        <v>264</v>
      </c>
      <c r="BX1" s="0" t="s">
        <v>265</v>
      </c>
      <c r="BY1" s="0" t="s">
        <v>266</v>
      </c>
      <c r="BZ1" s="0" t="s">
        <v>267</v>
      </c>
      <c r="CA1" s="0" t="s">
        <v>268</v>
      </c>
      <c r="CB1" s="0" t="s">
        <v>269</v>
      </c>
      <c r="CC1" s="0" t="s">
        <v>270</v>
      </c>
      <c r="CD1" s="0" t="s">
        <v>271</v>
      </c>
      <c r="CE1" s="0" t="s">
        <v>272</v>
      </c>
      <c r="CF1" s="0" t="s">
        <v>273</v>
      </c>
      <c r="CG1" s="0" t="s">
        <v>274</v>
      </c>
    </row>
    <row r="2" customFormat="false" ht="16" hidden="false" customHeight="false" outlineLevel="3" collapsed="false">
      <c r="A2" s="0" t="s">
        <v>102</v>
      </c>
      <c r="B2" s="0" t="s">
        <v>275</v>
      </c>
      <c r="C2" s="0" t="n">
        <v>0.024390243902439</v>
      </c>
      <c r="D2" s="0" t="n">
        <v>0.029810298102981</v>
      </c>
      <c r="E2" s="0" t="n">
        <v>0.100271002710027</v>
      </c>
      <c r="F2" s="0" t="n">
        <v>0.24390243902439</v>
      </c>
      <c r="G2" s="0" t="n">
        <v>0.035230352303523</v>
      </c>
      <c r="H2" s="0" t="n">
        <v>0.0840108401084011</v>
      </c>
      <c r="I2" s="0" t="n">
        <v>0.0731707317073171</v>
      </c>
      <c r="J2" s="0" t="n">
        <v>0.230352303523035</v>
      </c>
      <c r="K2" s="0" t="n">
        <v>0.0596205962059621</v>
      </c>
      <c r="L2" s="0" t="n">
        <v>0</v>
      </c>
      <c r="M2" s="0" t="n">
        <v>0</v>
      </c>
      <c r="N2" s="0" t="n">
        <v>0</v>
      </c>
      <c r="O2" s="0" t="n">
        <v>0.016260162601626</v>
      </c>
      <c r="P2" s="0" t="n">
        <v>0.016260162601626</v>
      </c>
      <c r="Q2" s="0" t="n">
        <v>0.002710027100271</v>
      </c>
      <c r="R2" s="0" t="n">
        <v>0.021680216802168</v>
      </c>
      <c r="S2" s="0" t="n">
        <v>0.002710027100271</v>
      </c>
      <c r="T2" s="0" t="n">
        <v>0.002710027100271</v>
      </c>
      <c r="U2" s="0" t="n">
        <v>0.002710027100271</v>
      </c>
      <c r="V2" s="0" t="n">
        <v>0.00542005420054201</v>
      </c>
      <c r="W2" s="0" t="n">
        <v>0.018970189701897</v>
      </c>
      <c r="X2" s="0" t="n">
        <v>0</v>
      </c>
      <c r="Y2" s="0" t="n">
        <v>0</v>
      </c>
      <c r="Z2" s="0" t="n">
        <v>0.002710027100271</v>
      </c>
      <c r="AA2" s="0" t="n">
        <v>0</v>
      </c>
      <c r="AB2" s="0" t="n">
        <v>0.002710027100271</v>
      </c>
      <c r="AC2" s="0" t="n">
        <v>0</v>
      </c>
      <c r="AD2" s="0" t="n">
        <v>0.00542005420054201</v>
      </c>
      <c r="AE2" s="0" t="n">
        <v>0.00542005420054201</v>
      </c>
      <c r="AF2" s="0" t="n">
        <v>0</v>
      </c>
      <c r="AG2" s="0" t="n">
        <v>0</v>
      </c>
      <c r="AH2" s="0" t="n">
        <v>0</v>
      </c>
      <c r="AI2" s="0" t="n">
        <v>0.00813008130081301</v>
      </c>
      <c r="AJ2" s="0" t="n">
        <v>0.002710027100271</v>
      </c>
      <c r="AK2" s="0" t="n">
        <v>0</v>
      </c>
      <c r="AL2" s="0" t="n">
        <v>0.002710027100271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f aca="false">SUM(C2:CF2)</f>
        <v>1</v>
      </c>
    </row>
    <row r="3" customFormat="false" ht="16" hidden="false" customHeight="false" outlineLevel="3" collapsed="false">
      <c r="A3" s="0" t="s">
        <v>103</v>
      </c>
      <c r="B3" s="0" t="s">
        <v>275</v>
      </c>
      <c r="C3" s="0" t="n">
        <v>0.0472972972972973</v>
      </c>
      <c r="D3" s="0" t="n">
        <v>0.0202702702702703</v>
      </c>
      <c r="E3" s="0" t="n">
        <v>0.155405405405405</v>
      </c>
      <c r="F3" s="0" t="n">
        <v>0.391891891891892</v>
      </c>
      <c r="G3" s="0" t="n">
        <v>0.0405405405405405</v>
      </c>
      <c r="H3" s="0" t="n">
        <v>0.0405405405405405</v>
      </c>
      <c r="I3" s="0" t="n">
        <v>0.0608108108108108</v>
      </c>
      <c r="J3" s="0" t="n">
        <v>0.0472972972972973</v>
      </c>
      <c r="K3" s="0" t="n">
        <v>0.0608108108108108</v>
      </c>
      <c r="L3" s="0" t="n">
        <v>0</v>
      </c>
      <c r="M3" s="0" t="n">
        <v>0</v>
      </c>
      <c r="N3" s="0" t="n">
        <v>0</v>
      </c>
      <c r="O3" s="0" t="n">
        <v>0.0135135135135135</v>
      </c>
      <c r="P3" s="0" t="n">
        <v>0.0135135135135135</v>
      </c>
      <c r="Q3" s="0" t="n">
        <v>0</v>
      </c>
      <c r="R3" s="0" t="n">
        <v>0.0135135135135135</v>
      </c>
      <c r="S3" s="0" t="n">
        <v>0.0337837837837838</v>
      </c>
      <c r="T3" s="0" t="n">
        <v>0</v>
      </c>
      <c r="U3" s="0" t="n">
        <v>0</v>
      </c>
      <c r="V3" s="0" t="n">
        <v>0.0202702702702703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0.00675675675675676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0.00675675675675676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0.00675675675675676</v>
      </c>
      <c r="AO3" s="0" t="n">
        <v>0</v>
      </c>
      <c r="AP3" s="0" t="n">
        <v>0</v>
      </c>
      <c r="AQ3" s="0" t="n">
        <v>0.00675675675675676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0.0135135135135135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f aca="false">SUM(C3:CF3)</f>
        <v>1</v>
      </c>
    </row>
    <row r="4" customFormat="false" ht="16" hidden="false" customHeight="false" outlineLevel="3" collapsed="false">
      <c r="A4" s="0" t="s">
        <v>104</v>
      </c>
      <c r="B4" s="0" t="s">
        <v>275</v>
      </c>
      <c r="C4" s="0" t="n">
        <v>0.286677908937605</v>
      </c>
      <c r="D4" s="0" t="n">
        <v>0.586846543001686</v>
      </c>
      <c r="E4" s="0" t="n">
        <v>0.0101180438448567</v>
      </c>
      <c r="F4" s="0" t="n">
        <v>0.0269814502529511</v>
      </c>
      <c r="G4" s="0" t="n">
        <v>0.00674536256323777</v>
      </c>
      <c r="H4" s="0" t="n">
        <v>0.00337268128161889</v>
      </c>
      <c r="I4" s="0" t="n">
        <v>0.00337268128161889</v>
      </c>
      <c r="J4" s="0" t="n">
        <v>0.015177065767285</v>
      </c>
      <c r="K4" s="0" t="n">
        <v>0.00168634064080944</v>
      </c>
      <c r="L4" s="0" t="n">
        <v>0.00168634064080944</v>
      </c>
      <c r="M4" s="0" t="n">
        <v>0.00168634064080944</v>
      </c>
      <c r="N4" s="0" t="n">
        <v>0.00505902192242833</v>
      </c>
      <c r="O4" s="0" t="n">
        <v>0.00168634064080944</v>
      </c>
      <c r="P4" s="0" t="n">
        <v>0.00168634064080944</v>
      </c>
      <c r="Q4" s="0" t="n">
        <v>0.00843170320404722</v>
      </c>
      <c r="R4" s="0" t="n">
        <v>0.00505902192242833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0.0118043844856661</v>
      </c>
      <c r="AA4" s="0" t="n">
        <v>0.00168634064080944</v>
      </c>
      <c r="AB4" s="0" t="n">
        <v>0.00168634064080944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0.00505902192242833</v>
      </c>
      <c r="AK4" s="0" t="n">
        <v>0</v>
      </c>
      <c r="AL4" s="0" t="n">
        <v>0</v>
      </c>
      <c r="AM4" s="0" t="n">
        <v>0.00168634064080944</v>
      </c>
      <c r="AN4" s="0" t="n">
        <v>0</v>
      </c>
      <c r="AO4" s="0" t="n">
        <v>0</v>
      </c>
      <c r="AP4" s="0" t="n">
        <v>0</v>
      </c>
      <c r="AQ4" s="0" t="n">
        <v>0.00168634064080944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0.00843170320404722</v>
      </c>
      <c r="AZ4" s="0" t="n">
        <v>0</v>
      </c>
      <c r="BA4" s="0" t="n">
        <v>0</v>
      </c>
      <c r="BB4" s="0" t="n">
        <v>0.00168634064080944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f aca="false">SUM(C4:CF4)</f>
        <v>0.999999999999999</v>
      </c>
    </row>
    <row r="5" customFormat="false" ht="16" hidden="false" customHeight="false" outlineLevel="3" collapsed="false">
      <c r="A5" s="0" t="s">
        <v>105</v>
      </c>
      <c r="B5" s="0" t="s">
        <v>275</v>
      </c>
      <c r="C5" s="0" t="n">
        <v>0.39873417721519</v>
      </c>
      <c r="D5" s="0" t="n">
        <v>0.30379746835443</v>
      </c>
      <c r="E5" s="0" t="n">
        <v>0.0253164556962025</v>
      </c>
      <c r="F5" s="0" t="n">
        <v>0.0253164556962025</v>
      </c>
      <c r="G5" s="0" t="n">
        <v>0.00632911392405063</v>
      </c>
      <c r="H5" s="0" t="n">
        <v>0.069620253164557</v>
      </c>
      <c r="I5" s="0" t="n">
        <v>0.0316455696202532</v>
      </c>
      <c r="J5" s="0" t="n">
        <v>0.0886075949367089</v>
      </c>
      <c r="K5" s="0" t="n">
        <v>0</v>
      </c>
      <c r="L5" s="0" t="n">
        <v>0</v>
      </c>
      <c r="M5" s="0" t="n">
        <v>0</v>
      </c>
      <c r="N5" s="0" t="n">
        <v>0.0189873417721519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0.00632911392405063</v>
      </c>
      <c r="U5" s="0" t="n">
        <v>0</v>
      </c>
      <c r="V5" s="0" t="n">
        <v>0.0126582278481013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0.00632911392405063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0.00632911392405063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f aca="false">SUM(C5:CF5)</f>
        <v>1</v>
      </c>
    </row>
    <row r="6" customFormat="false" ht="16" hidden="false" customHeight="false" outlineLevel="3" collapsed="false">
      <c r="A6" s="0" t="s">
        <v>106</v>
      </c>
      <c r="B6" s="0" t="s">
        <v>275</v>
      </c>
      <c r="C6" s="0" t="n">
        <v>0.11864406779661</v>
      </c>
      <c r="D6" s="0" t="n">
        <v>0.076271186440678</v>
      </c>
      <c r="E6" s="0" t="n">
        <v>0.0677966101694915</v>
      </c>
      <c r="F6" s="0" t="n">
        <v>0.0254237288135593</v>
      </c>
      <c r="G6" s="0" t="n">
        <v>0.0423728813559322</v>
      </c>
      <c r="H6" s="0" t="n">
        <v>0.0508474576271186</v>
      </c>
      <c r="I6" s="0" t="n">
        <v>0.0254237288135593</v>
      </c>
      <c r="J6" s="0" t="n">
        <v>0.211864406779661</v>
      </c>
      <c r="K6" s="0" t="n">
        <v>0.00847457627118644</v>
      </c>
      <c r="L6" s="0" t="n">
        <v>0.00423728813559322</v>
      </c>
      <c r="M6" s="0" t="n">
        <v>0.00423728813559322</v>
      </c>
      <c r="N6" s="0" t="n">
        <v>0.00423728813559322</v>
      </c>
      <c r="O6" s="0" t="n">
        <v>0.00423728813559322</v>
      </c>
      <c r="P6" s="0" t="n">
        <v>0</v>
      </c>
      <c r="Q6" s="0" t="n">
        <v>0.122881355932203</v>
      </c>
      <c r="R6" s="0" t="n">
        <v>0.0211864406779661</v>
      </c>
      <c r="S6" s="0" t="n">
        <v>0.00847457627118644</v>
      </c>
      <c r="T6" s="0" t="n">
        <v>0.0169491525423729</v>
      </c>
      <c r="U6" s="0" t="n">
        <v>0.0169491525423729</v>
      </c>
      <c r="V6" s="0" t="n">
        <v>0.0932203389830508</v>
      </c>
      <c r="W6" s="0" t="n">
        <v>0.0254237288135593</v>
      </c>
      <c r="X6" s="0" t="n">
        <v>0</v>
      </c>
      <c r="Y6" s="0" t="n">
        <v>0.00423728813559322</v>
      </c>
      <c r="Z6" s="0" t="n">
        <v>0</v>
      </c>
      <c r="AA6" s="0" t="n">
        <v>0</v>
      </c>
      <c r="AB6" s="0" t="n">
        <v>0.00423728813559322</v>
      </c>
      <c r="AC6" s="0" t="n">
        <v>0</v>
      </c>
      <c r="AD6" s="0" t="n">
        <v>0.0127118644067797</v>
      </c>
      <c r="AE6" s="0" t="n">
        <v>0.0127118644067797</v>
      </c>
      <c r="AF6" s="0" t="n">
        <v>0</v>
      </c>
      <c r="AG6" s="0" t="n">
        <v>0.00423728813559322</v>
      </c>
      <c r="AH6" s="0" t="n">
        <v>0</v>
      </c>
      <c r="AI6" s="0" t="n">
        <v>0.00423728813559322</v>
      </c>
      <c r="AJ6" s="0" t="n">
        <v>0</v>
      </c>
      <c r="AK6" s="0" t="n">
        <v>0</v>
      </c>
      <c r="AL6" s="0" t="n">
        <v>0.00423728813559322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0.00423728813559322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f aca="false">SUM(C6:CF6)</f>
        <v>1</v>
      </c>
    </row>
    <row r="7" customFormat="false" ht="16" hidden="false" customHeight="false" outlineLevel="3" collapsed="false">
      <c r="A7" s="0" t="s">
        <v>107</v>
      </c>
      <c r="B7" s="0" t="s">
        <v>275</v>
      </c>
      <c r="C7" s="0" t="n">
        <v>0.312154696132597</v>
      </c>
      <c r="D7" s="0" t="n">
        <v>0.342541436464088</v>
      </c>
      <c r="E7" s="0" t="n">
        <v>0.0883977900552486</v>
      </c>
      <c r="F7" s="0" t="n">
        <v>0.107734806629834</v>
      </c>
      <c r="G7" s="0" t="n">
        <v>0.0165745856353591</v>
      </c>
      <c r="H7" s="0" t="n">
        <v>0.0165745856353591</v>
      </c>
      <c r="I7" s="0" t="n">
        <v>0.0248618784530387</v>
      </c>
      <c r="J7" s="0" t="n">
        <v>0.0138121546961326</v>
      </c>
      <c r="K7" s="0" t="n">
        <v>0.00828729281767956</v>
      </c>
      <c r="L7" s="0" t="n">
        <v>0.00276243093922652</v>
      </c>
      <c r="M7" s="0" t="n">
        <v>0.00276243093922652</v>
      </c>
      <c r="N7" s="0" t="n">
        <v>0.0138121546961326</v>
      </c>
      <c r="O7" s="0" t="n">
        <v>0.00552486187845304</v>
      </c>
      <c r="P7" s="0" t="n">
        <v>0.00276243093922652</v>
      </c>
      <c r="Q7" s="0" t="n">
        <v>0</v>
      </c>
      <c r="R7" s="0" t="n">
        <v>0.00552486187845304</v>
      </c>
      <c r="S7" s="0" t="n">
        <v>0.00276243093922652</v>
      </c>
      <c r="T7" s="0" t="n">
        <v>0.00276243093922652</v>
      </c>
      <c r="U7" s="0" t="n">
        <v>0</v>
      </c>
      <c r="V7" s="0" t="n">
        <v>0</v>
      </c>
      <c r="W7" s="0" t="n">
        <v>0</v>
      </c>
      <c r="X7" s="0" t="n">
        <v>0.00276243093922652</v>
      </c>
      <c r="Y7" s="0" t="n">
        <v>0</v>
      </c>
      <c r="Z7" s="0" t="n">
        <v>0.00276243093922652</v>
      </c>
      <c r="AA7" s="0" t="n">
        <v>0.00828729281767956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0.00276243093922652</v>
      </c>
      <c r="AH7" s="0" t="n">
        <v>0.00276243093922652</v>
      </c>
      <c r="AI7" s="0" t="n">
        <v>0</v>
      </c>
      <c r="AJ7" s="0" t="n">
        <v>0</v>
      </c>
      <c r="AK7" s="0" t="n">
        <v>0.00276243093922652</v>
      </c>
      <c r="AL7" s="0" t="n">
        <v>0</v>
      </c>
      <c r="AM7" s="0" t="n">
        <v>0.00276243093922652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0.00276243093922652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0.00276243093922652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f aca="false">SUM(C7:CF7)</f>
        <v>1</v>
      </c>
    </row>
    <row r="8" customFormat="false" ht="16" hidden="false" customHeight="false" outlineLevel="3" collapsed="false">
      <c r="A8" s="0" t="s">
        <v>108</v>
      </c>
      <c r="B8" s="0" t="s">
        <v>275</v>
      </c>
      <c r="C8" s="0" t="n">
        <v>0.335616438356164</v>
      </c>
      <c r="D8" s="0" t="n">
        <v>0.417808219178082</v>
      </c>
      <c r="E8" s="0" t="n">
        <v>0.00684931506849315</v>
      </c>
      <c r="F8" s="0" t="n">
        <v>0.0273972602739726</v>
      </c>
      <c r="G8" s="0" t="n">
        <v>0.0205479452054795</v>
      </c>
      <c r="H8" s="0" t="n">
        <v>0.0684931506849315</v>
      </c>
      <c r="I8" s="0" t="n">
        <v>0.0136986301369863</v>
      </c>
      <c r="J8" s="0" t="n">
        <v>0.0410958904109589</v>
      </c>
      <c r="K8" s="0" t="n">
        <v>0.0136986301369863</v>
      </c>
      <c r="L8" s="0" t="n">
        <v>0.00684931506849315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0.00684931506849315</v>
      </c>
      <c r="U8" s="0" t="n">
        <v>0.0136986301369863</v>
      </c>
      <c r="V8" s="0" t="n">
        <v>0</v>
      </c>
      <c r="W8" s="0" t="n">
        <v>0</v>
      </c>
      <c r="X8" s="0" t="n">
        <v>0.00684931506849315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0.00684931506849315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0.00684931506849315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0.00684931506849315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f aca="false">SUM(C8:CF8)</f>
        <v>1</v>
      </c>
    </row>
    <row r="9" customFormat="false" ht="16" hidden="false" customHeight="false" outlineLevel="3" collapsed="false">
      <c r="A9" s="0" t="s">
        <v>109</v>
      </c>
      <c r="B9" s="0" t="s">
        <v>275</v>
      </c>
      <c r="C9" s="0" t="n">
        <v>0.0638766519823789</v>
      </c>
      <c r="D9" s="0" t="n">
        <v>0.0704845814977974</v>
      </c>
      <c r="E9" s="0" t="n">
        <v>0.171806167400881</v>
      </c>
      <c r="F9" s="0" t="n">
        <v>0.0484581497797357</v>
      </c>
      <c r="G9" s="0" t="n">
        <v>0.0352422907488987</v>
      </c>
      <c r="H9" s="0" t="n">
        <v>0.0484581497797357</v>
      </c>
      <c r="I9" s="0" t="n">
        <v>0.0947136563876652</v>
      </c>
      <c r="J9" s="0" t="n">
        <v>0.154185022026432</v>
      </c>
      <c r="K9" s="0" t="n">
        <v>0.0198237885462555</v>
      </c>
      <c r="L9" s="0" t="n">
        <v>0.00881057268722467</v>
      </c>
      <c r="M9" s="0" t="n">
        <v>0.00220264317180617</v>
      </c>
      <c r="N9" s="0" t="n">
        <v>0.00440528634361234</v>
      </c>
      <c r="O9" s="0" t="n">
        <v>0.0066079295154185</v>
      </c>
      <c r="P9" s="0" t="n">
        <v>0.0066079295154185</v>
      </c>
      <c r="Q9" s="0" t="n">
        <v>0.0947136563876652</v>
      </c>
      <c r="R9" s="0" t="n">
        <v>0.0220264317180617</v>
      </c>
      <c r="S9" s="0" t="n">
        <v>0.00220264317180617</v>
      </c>
      <c r="T9" s="0" t="n">
        <v>0.00440528634361234</v>
      </c>
      <c r="U9" s="0" t="n">
        <v>0.00220264317180617</v>
      </c>
      <c r="V9" s="0" t="n">
        <v>0.0837004405286344</v>
      </c>
      <c r="W9" s="0" t="n">
        <v>0.0176211453744493</v>
      </c>
      <c r="X9" s="0" t="n">
        <v>0</v>
      </c>
      <c r="Y9" s="0" t="n">
        <v>0.00220264317180617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0.00440528634361234</v>
      </c>
      <c r="AE9" s="0" t="n">
        <v>0.00881057268722467</v>
      </c>
      <c r="AF9" s="0" t="n">
        <v>0.00220264317180617</v>
      </c>
      <c r="AG9" s="0" t="n">
        <v>0.00220264317180617</v>
      </c>
      <c r="AH9" s="0" t="n">
        <v>0</v>
      </c>
      <c r="AI9" s="0" t="n">
        <v>0.00220264317180617</v>
      </c>
      <c r="AJ9" s="0" t="n">
        <v>0</v>
      </c>
      <c r="AK9" s="0" t="n">
        <v>0</v>
      </c>
      <c r="AL9" s="0" t="n">
        <v>0.00220264317180617</v>
      </c>
      <c r="AM9" s="0" t="n">
        <v>0</v>
      </c>
      <c r="AN9" s="0" t="n">
        <v>0.00220264317180617</v>
      </c>
      <c r="AO9" s="0" t="n">
        <v>0.00220264317180617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0.00220264317180617</v>
      </c>
      <c r="AV9" s="0" t="n">
        <v>0.00220264317180617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0.00220264317180617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0.00220264317180617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f aca="false">SUM(C9:CF9)</f>
        <v>1</v>
      </c>
    </row>
    <row r="10" customFormat="false" ht="16" hidden="false" customHeight="false" outlineLevel="3" collapsed="false">
      <c r="A10" s="0" t="s">
        <v>110</v>
      </c>
      <c r="B10" s="0" t="s">
        <v>275</v>
      </c>
      <c r="C10" s="0" t="n">
        <v>0.453846153846154</v>
      </c>
      <c r="D10" s="0" t="n">
        <v>0.207692307692308</v>
      </c>
      <c r="E10" s="0" t="n">
        <v>0.0538461538461538</v>
      </c>
      <c r="F10" s="0" t="n">
        <v>0.0384615384615385</v>
      </c>
      <c r="G10" s="0" t="n">
        <v>0.00769230769230769</v>
      </c>
      <c r="H10" s="0" t="n">
        <v>0.00769230769230769</v>
      </c>
      <c r="I10" s="0" t="n">
        <v>0.0230769230769231</v>
      </c>
      <c r="J10" s="0" t="n">
        <v>0.0230769230769231</v>
      </c>
      <c r="K10" s="0" t="n">
        <v>0</v>
      </c>
      <c r="L10" s="0" t="n">
        <v>0.0692307692307692</v>
      </c>
      <c r="M10" s="0" t="n">
        <v>0.0153846153846154</v>
      </c>
      <c r="N10" s="0" t="n">
        <v>0.0153846153846154</v>
      </c>
      <c r="O10" s="0" t="n">
        <v>0</v>
      </c>
      <c r="P10" s="0" t="n">
        <v>0</v>
      </c>
      <c r="Q10" s="0" t="n">
        <v>0.00769230769230769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0.0153846153846154</v>
      </c>
      <c r="Y10" s="0" t="n">
        <v>0.00769230769230769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0.0153846153846154</v>
      </c>
      <c r="AG10" s="0" t="n">
        <v>0.0230769230769231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0.00769230769230769</v>
      </c>
      <c r="AT10" s="0" t="n">
        <v>0</v>
      </c>
      <c r="AU10" s="0" t="n">
        <v>0</v>
      </c>
      <c r="AV10" s="0" t="n">
        <v>0</v>
      </c>
      <c r="AW10" s="0" t="n">
        <v>0.00769230769230769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f aca="false">SUM(C10:CF10)</f>
        <v>1</v>
      </c>
    </row>
    <row r="11" customFormat="false" ht="16" hidden="false" customHeight="false" outlineLevel="3" collapsed="false">
      <c r="A11" s="0" t="s">
        <v>111</v>
      </c>
      <c r="B11" s="0" t="s">
        <v>275</v>
      </c>
      <c r="C11" s="0" t="n">
        <v>0.314893617021277</v>
      </c>
      <c r="D11" s="0" t="n">
        <v>0.259574468085106</v>
      </c>
      <c r="E11" s="0" t="n">
        <v>0.0893617021276596</v>
      </c>
      <c r="F11" s="0" t="n">
        <v>0.119148936170213</v>
      </c>
      <c r="G11" s="0" t="n">
        <v>0.00851063829787234</v>
      </c>
      <c r="H11" s="0" t="n">
        <v>0.0127659574468085</v>
      </c>
      <c r="I11" s="0" t="n">
        <v>0.0212765957446809</v>
      </c>
      <c r="J11" s="0" t="n">
        <v>0.0212765957446809</v>
      </c>
      <c r="K11" s="0" t="n">
        <v>0.00851063829787234</v>
      </c>
      <c r="L11" s="0" t="n">
        <v>0.0127659574468085</v>
      </c>
      <c r="M11" s="0" t="n">
        <v>0.00851063829787234</v>
      </c>
      <c r="N11" s="0" t="n">
        <v>0</v>
      </c>
      <c r="O11" s="0" t="n">
        <v>0.0127659574468085</v>
      </c>
      <c r="P11" s="0" t="n">
        <v>0.00851063829787234</v>
      </c>
      <c r="Q11" s="0" t="n">
        <v>0.00425531914893617</v>
      </c>
      <c r="R11" s="0" t="n">
        <v>0</v>
      </c>
      <c r="S11" s="0" t="n">
        <v>0</v>
      </c>
      <c r="T11" s="0" t="n">
        <v>0</v>
      </c>
      <c r="U11" s="0" t="n">
        <v>0.025531914893617</v>
      </c>
      <c r="V11" s="0" t="n">
        <v>0</v>
      </c>
      <c r="W11" s="0" t="n">
        <v>0.00425531914893617</v>
      </c>
      <c r="X11" s="0" t="n">
        <v>0.00851063829787234</v>
      </c>
      <c r="Y11" s="0" t="n">
        <v>0.00425531914893617</v>
      </c>
      <c r="Z11" s="0" t="n">
        <v>0</v>
      </c>
      <c r="AA11" s="0" t="n">
        <v>0.00425531914893617</v>
      </c>
      <c r="AB11" s="0" t="n">
        <v>0.00425531914893617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0.00425531914893617</v>
      </c>
      <c r="AL11" s="0" t="n">
        <v>0</v>
      </c>
      <c r="AM11" s="0" t="n">
        <v>0.00425531914893617</v>
      </c>
      <c r="AN11" s="0" t="n">
        <v>0</v>
      </c>
      <c r="AO11" s="0" t="n">
        <v>0.00425531914893617</v>
      </c>
      <c r="AP11" s="0" t="n">
        <v>0</v>
      </c>
      <c r="AQ11" s="0" t="n">
        <v>0</v>
      </c>
      <c r="AR11" s="0" t="n">
        <v>0.00425531914893617</v>
      </c>
      <c r="AS11" s="0" t="n">
        <v>0.00851063829787234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0.0170212765957447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0.00425531914893617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f aca="false">SUM(C11:CF11)</f>
        <v>1</v>
      </c>
    </row>
    <row r="12" customFormat="false" ht="16" hidden="false" customHeight="false" outlineLevel="3" collapsed="false">
      <c r="A12" s="0" t="s">
        <v>112</v>
      </c>
      <c r="B12" s="0" t="s">
        <v>275</v>
      </c>
      <c r="C12" s="0" t="n">
        <v>0.393700787401575</v>
      </c>
      <c r="D12" s="0" t="n">
        <v>0.188976377952756</v>
      </c>
      <c r="E12" s="0" t="n">
        <v>0.0393700787401575</v>
      </c>
      <c r="F12" s="0" t="n">
        <v>0.031496062992126</v>
      </c>
      <c r="G12" s="0" t="n">
        <v>0.0078740157480315</v>
      </c>
      <c r="H12" s="0" t="n">
        <v>0.015748031496063</v>
      </c>
      <c r="I12" s="0" t="n">
        <v>0.031496062992126</v>
      </c>
      <c r="J12" s="0" t="n">
        <v>0.047244094488189</v>
      </c>
      <c r="K12" s="0" t="n">
        <v>0.015748031496063</v>
      </c>
      <c r="L12" s="0" t="n">
        <v>0.031496062992126</v>
      </c>
      <c r="M12" s="0" t="n">
        <v>0.0078740157480315</v>
      </c>
      <c r="N12" s="0" t="n">
        <v>0.0866141732283465</v>
      </c>
      <c r="O12" s="0" t="n">
        <v>0.0236220472440945</v>
      </c>
      <c r="P12" s="0" t="n">
        <v>0.0078740157480315</v>
      </c>
      <c r="Q12" s="0" t="n">
        <v>0.031496062992126</v>
      </c>
      <c r="R12" s="0" t="n">
        <v>0</v>
      </c>
      <c r="S12" s="0" t="n">
        <v>0.0078740157480315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0.0078740157480315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0.015748031496063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0.0078740157480315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f aca="false">SUM(C12:CF12)</f>
        <v>1</v>
      </c>
    </row>
    <row r="13" customFormat="false" ht="16" hidden="false" customHeight="false" outlineLevel="3" collapsed="false">
      <c r="A13" s="0" t="s">
        <v>113</v>
      </c>
      <c r="B13" s="0" t="s">
        <v>275</v>
      </c>
      <c r="C13" s="0" t="n">
        <v>0.68120085775554</v>
      </c>
      <c r="D13" s="0" t="n">
        <v>0.310221586847748</v>
      </c>
      <c r="E13" s="0" t="n">
        <v>0.000714796283059328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0.00571837026447462</v>
      </c>
      <c r="N13" s="0" t="n">
        <v>0.00142959256611866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0.000714796283059328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f aca="false">SUM(C13:CF13)</f>
        <v>1</v>
      </c>
    </row>
    <row r="14" customFormat="false" ht="16" hidden="false" customHeight="false" outlineLevel="3" collapsed="false">
      <c r="A14" s="0" t="s">
        <v>114</v>
      </c>
      <c r="B14" s="0" t="s">
        <v>275</v>
      </c>
      <c r="C14" s="0" t="n">
        <v>0.375527426160338</v>
      </c>
      <c r="D14" s="0" t="n">
        <v>0.312236286919831</v>
      </c>
      <c r="E14" s="0" t="n">
        <v>0.109704641350211</v>
      </c>
      <c r="F14" s="0" t="n">
        <v>0.0506329113924051</v>
      </c>
      <c r="G14" s="0" t="n">
        <v>0.00843881856540084</v>
      </c>
      <c r="H14" s="0" t="n">
        <v>0.0210970464135021</v>
      </c>
      <c r="I14" s="0" t="n">
        <v>0.029535864978903</v>
      </c>
      <c r="J14" s="0" t="n">
        <v>0.00421940928270042</v>
      </c>
      <c r="K14" s="0" t="n">
        <v>0.00843881856540084</v>
      </c>
      <c r="L14" s="0" t="n">
        <v>0.00843881856540084</v>
      </c>
      <c r="M14" s="0" t="n">
        <v>0</v>
      </c>
      <c r="N14" s="0" t="n">
        <v>0</v>
      </c>
      <c r="O14" s="0" t="n">
        <v>0</v>
      </c>
      <c r="P14" s="0" t="n">
        <v>0.00421940928270042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0.00843881856540084</v>
      </c>
      <c r="W14" s="0" t="n">
        <v>0.0168776371308017</v>
      </c>
      <c r="X14" s="0" t="n">
        <v>0</v>
      </c>
      <c r="Y14" s="0" t="n">
        <v>0</v>
      </c>
      <c r="Z14" s="0" t="n">
        <v>0</v>
      </c>
      <c r="AA14" s="0" t="n">
        <v>0.00421940928270042</v>
      </c>
      <c r="AB14" s="0" t="n">
        <v>0</v>
      </c>
      <c r="AC14" s="0" t="n">
        <v>0.00421940928270042</v>
      </c>
      <c r="AD14" s="0" t="n">
        <v>0.00843881856540084</v>
      </c>
      <c r="AE14" s="0" t="n">
        <v>0.00421940928270042</v>
      </c>
      <c r="AF14" s="0" t="n">
        <v>0</v>
      </c>
      <c r="AG14" s="0" t="n">
        <v>0</v>
      </c>
      <c r="AH14" s="0" t="n">
        <v>0.0126582278481013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0.00421940928270042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0.00421940928270042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f aca="false">SUM(C14:CF14)</f>
        <v>1</v>
      </c>
    </row>
    <row r="15" customFormat="false" ht="16" hidden="false" customHeight="false" outlineLevel="3" collapsed="false">
      <c r="A15" s="0" t="s">
        <v>115</v>
      </c>
      <c r="B15" s="0" t="s">
        <v>275</v>
      </c>
      <c r="C15" s="0" t="n">
        <v>0.41025641025641</v>
      </c>
      <c r="D15" s="0" t="n">
        <v>0.35042735042735</v>
      </c>
      <c r="E15" s="0" t="n">
        <v>0</v>
      </c>
      <c r="F15" s="0" t="n">
        <v>0.00854700854700855</v>
      </c>
      <c r="G15" s="0" t="n">
        <v>0.0170940170940171</v>
      </c>
      <c r="H15" s="0" t="n">
        <v>0.0341880341880342</v>
      </c>
      <c r="I15" s="0" t="n">
        <v>0</v>
      </c>
      <c r="J15" s="0" t="n">
        <v>0.00854700854700855</v>
      </c>
      <c r="K15" s="0" t="n">
        <v>0</v>
      </c>
      <c r="L15" s="0" t="n">
        <v>0.0598290598290598</v>
      </c>
      <c r="M15" s="0" t="n">
        <v>0.00854700854700855</v>
      </c>
      <c r="N15" s="0" t="n">
        <v>0.0170940170940171</v>
      </c>
      <c r="O15" s="0" t="n">
        <v>0.00854700854700855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0.0256410256410256</v>
      </c>
      <c r="Y15" s="0" t="n">
        <v>0.0170940170940171</v>
      </c>
      <c r="Z15" s="0" t="n">
        <v>0</v>
      </c>
      <c r="AA15" s="0" t="n">
        <v>0</v>
      </c>
      <c r="AB15" s="0" t="n">
        <v>0</v>
      </c>
      <c r="AC15" s="0" t="n">
        <v>0.00854700854700855</v>
      </c>
      <c r="AD15" s="0" t="n">
        <v>0</v>
      </c>
      <c r="AE15" s="0" t="n">
        <v>0</v>
      </c>
      <c r="AF15" s="0" t="n">
        <v>0.00854700854700855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0.00854700854700855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0.00854700854700855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f aca="false">SUM(C15:CF15)</f>
        <v>0.999999999999999</v>
      </c>
    </row>
    <row r="16" customFormat="false" ht="16" hidden="false" customHeight="false" outlineLevel="3" collapsed="false">
      <c r="A16" s="0" t="s">
        <v>116</v>
      </c>
      <c r="B16" s="0" t="s">
        <v>275</v>
      </c>
      <c r="C16" s="0" t="n">
        <v>0.229508196721311</v>
      </c>
      <c r="D16" s="0" t="n">
        <v>0.60655737704918</v>
      </c>
      <c r="E16" s="0" t="n">
        <v>0.0163934426229508</v>
      </c>
      <c r="F16" s="0" t="n">
        <v>0.0163934426229508</v>
      </c>
      <c r="G16" s="0" t="n">
        <v>0.0245901639344262</v>
      </c>
      <c r="H16" s="0" t="n">
        <v>0.0245901639344262</v>
      </c>
      <c r="I16" s="0" t="n">
        <v>0.0327868852459016</v>
      </c>
      <c r="J16" s="0" t="n">
        <v>0</v>
      </c>
      <c r="K16" s="0" t="n">
        <v>0</v>
      </c>
      <c r="L16" s="0" t="n">
        <v>0</v>
      </c>
      <c r="M16" s="0" t="n">
        <v>0.00819672131147541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0.00819672131147541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0.00819672131147541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0.00819672131147541</v>
      </c>
      <c r="AU16" s="0" t="n">
        <v>0</v>
      </c>
      <c r="AV16" s="0" t="n">
        <v>0</v>
      </c>
      <c r="AW16" s="0" t="n">
        <v>0.0163934426229508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f aca="false">SUM(C16:CF16)</f>
        <v>0.999999999999999</v>
      </c>
    </row>
    <row r="17" customFormat="false" ht="16" hidden="false" customHeight="false" outlineLevel="2" collapsed="false">
      <c r="B17" s="1" t="s">
        <v>276</v>
      </c>
      <c r="C17" s="1" t="n">
        <f aca="false">SUBTOTAL(7,C2:C16)</f>
        <v>0.177367268623542</v>
      </c>
      <c r="D17" s="1" t="n">
        <f aca="false">SUBTOTAL(7,D2:D16)</f>
        <v>0.181198155894076</v>
      </c>
      <c r="E17" s="1" t="n">
        <f aca="false">SUBTOTAL(7,E2:E16)</f>
        <v>0.0556372272037749</v>
      </c>
      <c r="F17" s="1" t="n">
        <f aca="false">SUBTOTAL(7,F2:F16)</f>
        <v>0.106696718101322</v>
      </c>
      <c r="G17" s="1" t="n">
        <f aca="false">SUBTOTAL(7,G2:G16)</f>
        <v>0.013944164591121</v>
      </c>
      <c r="H17" s="1" t="n">
        <f aca="false">SUBTOTAL(7,H2:H16)</f>
        <v>0.0262060165046846</v>
      </c>
      <c r="I17" s="1" t="n">
        <f aca="false">SUBTOTAL(7,I2:I16)</f>
        <v>0.0266500218497162</v>
      </c>
      <c r="J17" s="1" t="n">
        <f aca="false">SUBTOTAL(7,J2:J16)</f>
        <v>0.076725124138422</v>
      </c>
      <c r="K17" s="1" t="n">
        <f aca="false">SUBTOTAL(7,K2:K16)</f>
        <v>0.0199352597684123</v>
      </c>
      <c r="L17" s="1" t="n">
        <f aca="false">SUBTOTAL(7,L2:L16)</f>
        <v>0.0222318529704187</v>
      </c>
      <c r="M17" s="1" t="n">
        <f aca="false">SUBTOTAL(7,M2:M16)</f>
        <v>0.00458746423965922</v>
      </c>
      <c r="N17" s="1" t="n">
        <f aca="false">SUBTOTAL(7,N2:N16)</f>
        <v>0.0220185155903239</v>
      </c>
      <c r="O17" s="1" t="n">
        <f aca="false">SUBTOTAL(7,O2:O16)</f>
        <v>0.00737915125966619</v>
      </c>
      <c r="P17" s="1" t="n">
        <f aca="false">SUBTOTAL(7,P2:P16)</f>
        <v>0.00535703303556301</v>
      </c>
      <c r="Q17" s="1" t="n">
        <f aca="false">SUBTOTAL(7,Q2:Q16)</f>
        <v>0.0380595501528357</v>
      </c>
      <c r="R17" s="1" t="n">
        <f aca="false">SUBTOTAL(7,R2:R16)</f>
        <v>0.0089236436871438</v>
      </c>
      <c r="S17" s="1" t="n">
        <f aca="false">SUBTOTAL(7,S2:S16)</f>
        <v>0.00875136409365392</v>
      </c>
      <c r="T17" s="1" t="n">
        <f aca="false">SUBTOTAL(7,T2:T16)</f>
        <v>0.00464397703459089</v>
      </c>
      <c r="U17" s="1" t="n">
        <f aca="false">SUBTOTAL(7,U2:U16)</f>
        <v>0.00795577889699961</v>
      </c>
      <c r="V17" s="1" t="n">
        <f aca="false">SUBTOTAL(7,V2:V16)</f>
        <v>0.0305089504548176</v>
      </c>
      <c r="W17" s="1" t="n">
        <f aca="false">SUBTOTAL(7,W2:W16)</f>
        <v>0.00909786084507309</v>
      </c>
      <c r="X17" s="1" t="n">
        <f aca="false">SUBTOTAL(7,X2:X16)</f>
        <v>0.00750186214465017</v>
      </c>
      <c r="Y17" s="1" t="n">
        <f aca="false">SUBTOTAL(7,Y2:Y16)</f>
        <v>0.00469316773930309</v>
      </c>
      <c r="Z17" s="1" t="n">
        <f aca="false">SUBTOTAL(7,Z2:Z16)</f>
        <v>0.00352691532435105</v>
      </c>
      <c r="AA17" s="1" t="n">
        <f aca="false">SUBTOTAL(7,AA2:AA16)</f>
        <v>0.002460323038146</v>
      </c>
      <c r="AB17" s="1" t="n">
        <f aca="false">SUBTOTAL(7,AB2:AB16)</f>
        <v>0.00158509346946131</v>
      </c>
      <c r="AC17" s="1" t="n">
        <f aca="false">SUBTOTAL(7,AC2:AC16)</f>
        <v>0.00312883404270414</v>
      </c>
      <c r="AD17" s="1" t="n">
        <f aca="false">SUBTOTAL(7,AD2:AD16)</f>
        <v>0.00394263407770776</v>
      </c>
      <c r="AE17" s="1" t="n">
        <f aca="false">SUBTOTAL(7,AE2:AE16)</f>
        <v>0.00397905666164876</v>
      </c>
      <c r="AF17" s="1" t="n">
        <f aca="false">SUBTOTAL(7,AF2:AF16)</f>
        <v>0.00564198599055505</v>
      </c>
      <c r="AG17" s="1" t="n">
        <f aca="false">SUBTOTAL(7,AG2:AG16)</f>
        <v>0.00593728032382769</v>
      </c>
      <c r="AH17" s="1" t="n">
        <f aca="false">SUBTOTAL(7,AH2:AH16)</f>
        <v>0.0035929130123867</v>
      </c>
      <c r="AI17" s="1" t="n">
        <f aca="false">SUBTOTAL(7,AI2:AI16)</f>
        <v>0.00231072218896328</v>
      </c>
      <c r="AJ17" s="1" t="n">
        <f aca="false">SUBTOTAL(7,AJ2:AJ16)</f>
        <v>0.00243677873523489</v>
      </c>
      <c r="AK17" s="1" t="n">
        <f aca="false">SUBTOTAL(7,AK2:AK16)</f>
        <v>0.00242956992222698</v>
      </c>
      <c r="AL17" s="1" t="n">
        <f aca="false">SUBTOTAL(7,AL2:AL16)</f>
        <v>0.00132473839231626</v>
      </c>
      <c r="AM17" s="1" t="n">
        <f aca="false">SUBTOTAL(7,AM2:AM16)</f>
        <v>0.0012964722505138</v>
      </c>
      <c r="AN17" s="1" t="n">
        <f aca="false">SUBTOTAL(7,AN2:AN16)</f>
        <v>0.00179590822639676</v>
      </c>
      <c r="AO17" s="1" t="n">
        <f aca="false">SUBTOTAL(7,AO2:AO16)</f>
        <v>0.00120056612179418</v>
      </c>
      <c r="AP17" s="1" t="n">
        <f aca="false">SUBTOTAL(7,AP2:AP16)</f>
        <v>0.00189817597224143</v>
      </c>
      <c r="AQ17" s="1" t="n">
        <f aca="false">SUBTOTAL(7,AQ2:AQ16)</f>
        <v>0.00176766823236226</v>
      </c>
      <c r="AR17" s="1" t="n">
        <f aca="false">SUBTOTAL(7,AR2:AR16)</f>
        <v>0.00126647743573901</v>
      </c>
      <c r="AS17" s="1" t="n">
        <f aca="false">SUBTOTAL(7,AS2:AS16)</f>
        <v>0.00285482296114798</v>
      </c>
      <c r="AT17" s="1" t="n">
        <f aca="false">SUBTOTAL(7,AT2:AT16)</f>
        <v>0.00265931171433056</v>
      </c>
      <c r="AU17" s="1" t="n">
        <f aca="false">SUBTOTAL(7,AU2:AU16)</f>
        <v>0.000585243567755751</v>
      </c>
      <c r="AV17" s="1" t="n">
        <f aca="false">SUBTOTAL(7,AV2:AV16)</f>
        <v>0.00169150386870331</v>
      </c>
      <c r="AW17" s="1" t="n">
        <f aca="false">SUBTOTAL(7,AW2:AW16)</f>
        <v>0.00454534037267459</v>
      </c>
      <c r="AX17" s="1" t="n">
        <f aca="false">SUBTOTAL(7,AX2:AX16)</f>
        <v>0.00108944679218211</v>
      </c>
      <c r="AY17" s="1" t="n">
        <f aca="false">SUBTOTAL(7,AY2:AY16)</f>
        <v>0.00217705640596257</v>
      </c>
      <c r="AZ17" s="1" t="n">
        <f aca="false">SUBTOTAL(7,AZ2:AZ16)</f>
        <v>0.00348917418577244</v>
      </c>
      <c r="BA17" s="1" t="n">
        <f aca="false">SUBTOTAL(7,BA2:BA16)</f>
        <v>0.000568720021469519</v>
      </c>
      <c r="BB17" s="1" t="n">
        <f aca="false">SUBTOTAL(7,BB2:BB16)</f>
        <v>0.000435411281192514</v>
      </c>
      <c r="BC17" s="1" t="n">
        <f aca="false">SUBTOTAL(7,BC2:BC16)</f>
        <v>0.00439487471910062</v>
      </c>
      <c r="BD17" s="1" t="n">
        <f aca="false">SUBTOTAL(7,BD2:BD16)</f>
        <v>0.0020330621239934</v>
      </c>
      <c r="BE17" s="1" t="n">
        <f aca="false">SUBTOTAL(7,BE2:BE16)</f>
        <v>0.00109406309214899</v>
      </c>
      <c r="BF17" s="1" t="n">
        <f aca="false">SUBTOTAL(7,BF2:BF16)</f>
        <v>0.00176848554621343</v>
      </c>
      <c r="BG17" s="1" t="n">
        <f aca="false">SUBTOTAL(7,BG2:BG16)</f>
        <v>0.000568720021469519</v>
      </c>
      <c r="BH17" s="1" t="n">
        <f aca="false">SUBTOTAL(7,BH2:BH16)</f>
        <v>0.00109871867977515</v>
      </c>
      <c r="BI17" s="1" t="n">
        <f aca="false">SUBTOTAL(7,BI2:BI16)</f>
        <v>0.00220682811749711</v>
      </c>
      <c r="BJ17" s="1" t="n">
        <f aca="false">SUBTOTAL(7,BJ2:BJ16)</f>
        <v>0.000713256601511495</v>
      </c>
      <c r="BK17" s="1" t="n">
        <f aca="false">SUBTOTAL(7,BK2:BK16)</f>
        <v>0</v>
      </c>
      <c r="BL17" s="1" t="n">
        <f aca="false">SUBTOTAL(7,BL2:BL16)</f>
        <v>0</v>
      </c>
      <c r="BM17" s="1" t="n">
        <f aca="false">SUBTOTAL(7,BM2:BM16)</f>
        <v>0</v>
      </c>
      <c r="BN17" s="1" t="n">
        <f aca="false">SUBTOTAL(7,BN2:BN16)</f>
        <v>0</v>
      </c>
      <c r="BO17" s="1" t="n">
        <f aca="false">SUBTOTAL(7,BO2:BO16)</f>
        <v>0</v>
      </c>
      <c r="BP17" s="1" t="n">
        <f aca="false">SUBTOTAL(7,BP2:BP16)</f>
        <v>0</v>
      </c>
      <c r="BQ17" s="1" t="n">
        <f aca="false">SUBTOTAL(7,BQ2:BQ16)</f>
        <v>0</v>
      </c>
      <c r="BR17" s="1" t="n">
        <f aca="false">SUBTOTAL(7,BR2:BR16)</f>
        <v>0</v>
      </c>
      <c r="BS17" s="1" t="n">
        <f aca="false">SUBTOTAL(7,BS2:BS16)</f>
        <v>0</v>
      </c>
      <c r="BT17" s="1" t="n">
        <f aca="false">SUBTOTAL(7,BT2:BT16)</f>
        <v>0</v>
      </c>
      <c r="BU17" s="1" t="n">
        <f aca="false">SUBTOTAL(7,BU2:BU16)</f>
        <v>0</v>
      </c>
      <c r="BV17" s="1" t="n">
        <f aca="false">SUBTOTAL(7,BV2:BV16)</f>
        <v>0</v>
      </c>
      <c r="BW17" s="1" t="n">
        <f aca="false">SUBTOTAL(7,BW2:BW16)</f>
        <v>0</v>
      </c>
      <c r="BX17" s="1" t="n">
        <f aca="false">SUBTOTAL(7,BX2:BX16)</f>
        <v>0</v>
      </c>
      <c r="BY17" s="1" t="n">
        <f aca="false">SUBTOTAL(7,BY2:BY16)</f>
        <v>0</v>
      </c>
      <c r="BZ17" s="1" t="n">
        <f aca="false">SUBTOTAL(7,BZ2:BZ16)</f>
        <v>0</v>
      </c>
      <c r="CA17" s="1" t="n">
        <f aca="false">SUBTOTAL(7,CA2:CA16)</f>
        <v>0</v>
      </c>
      <c r="CB17" s="1" t="n">
        <f aca="false">SUBTOTAL(7,CB2:CB16)</f>
        <v>0</v>
      </c>
      <c r="CC17" s="1" t="n">
        <f aca="false">SUBTOTAL(7,CC2:CC16)</f>
        <v>0</v>
      </c>
      <c r="CD17" s="1" t="n">
        <f aca="false">SUBTOTAL(7,CD2:CD16)</f>
        <v>0</v>
      </c>
      <c r="CE17" s="1" t="n">
        <f aca="false">SUBTOTAL(7,CE2:CE16)</f>
        <v>0</v>
      </c>
      <c r="CF17" s="1" t="n">
        <f aca="false">SUBTOTAL(7,CF2:CF16)</f>
        <v>0</v>
      </c>
    </row>
    <row r="18" customFormat="false" ht="16" hidden="false" customHeight="false" outlineLevel="1" collapsed="false">
      <c r="B18" s="1" t="s">
        <v>277</v>
      </c>
      <c r="C18" s="1" t="n">
        <f aca="false">SUBTOTAL(1,C2:C16)</f>
        <v>0.296421662052192</v>
      </c>
      <c r="D18" s="1" t="n">
        <f aca="false">SUBTOTAL(1,D2:D16)</f>
        <v>0.272234383885619</v>
      </c>
      <c r="E18" s="1" t="n">
        <f aca="false">SUBTOTAL(1,E2:E16)</f>
        <v>0.0623567736880532</v>
      </c>
      <c r="F18" s="1" t="n">
        <f aca="false">SUBTOTAL(1,F2:F16)</f>
        <v>0.077452405503252</v>
      </c>
      <c r="G18" s="1" t="n">
        <f aca="false">SUBTOTAL(1,G2:G16)</f>
        <v>0.0185188689072718</v>
      </c>
      <c r="H18" s="1" t="n">
        <f aca="false">SUBTOTAL(1,H2:H16)</f>
        <v>0.0331999466662269</v>
      </c>
      <c r="I18" s="1" t="n">
        <f aca="false">SUBTOTAL(1,I2:I16)</f>
        <v>0.0310580012833189</v>
      </c>
      <c r="J18" s="1" t="n">
        <f aca="false">SUBTOTAL(1,J2:J16)</f>
        <v>0.0604503844384675</v>
      </c>
      <c r="K18" s="1" t="n">
        <f aca="false">SUBTOTAL(1,K2:K16)</f>
        <v>0.0136733015859351</v>
      </c>
      <c r="L18" s="1" t="n">
        <f aca="false">SUBTOTAL(1,L2:L16)</f>
        <v>0.0137404410357008</v>
      </c>
      <c r="M18" s="1" t="n">
        <f aca="false">SUBTOTAL(1,M2:M16)</f>
        <v>0.00434133816272755</v>
      </c>
      <c r="N18" s="1" t="n">
        <f aca="false">SUBTOTAL(1,N2:N16)</f>
        <v>0.0111348994095344</v>
      </c>
      <c r="O18" s="1" t="n">
        <f aca="false">SUBTOTAL(1,O2:O16)</f>
        <v>0.00618434063488835</v>
      </c>
      <c r="P18" s="1" t="n">
        <f aca="false">SUBTOTAL(1,P2:P16)</f>
        <v>0.00409562936927988</v>
      </c>
      <c r="Q18" s="1" t="n">
        <f aca="false">SUBTOTAL(1,Q2:Q16)</f>
        <v>0.0181453621638371</v>
      </c>
      <c r="R18" s="1" t="n">
        <f aca="false">SUBTOTAL(1,R2:R16)</f>
        <v>0.00593269910083938</v>
      </c>
      <c r="S18" s="1" t="n">
        <f aca="false">SUBTOTAL(1,S2:S16)</f>
        <v>0.00385383180095369</v>
      </c>
      <c r="T18" s="1" t="n">
        <f aca="false">SUBTOTAL(1,T2:T16)</f>
        <v>0.00266702172786844</v>
      </c>
      <c r="U18" s="1" t="n">
        <f aca="false">SUBTOTAL(1,U2:U16)</f>
        <v>0.00461927261043525</v>
      </c>
      <c r="V18" s="1" t="n">
        <f aca="false">SUBTOTAL(1,V2:V16)</f>
        <v>0.0149138766930666</v>
      </c>
      <c r="W18" s="1" t="n">
        <f aca="false">SUBTOTAL(1,W2:W16)</f>
        <v>0.0055432013446429</v>
      </c>
      <c r="X18" s="1" t="n">
        <f aca="false">SUBTOTAL(1,X2:X16)</f>
        <v>0.00394320168874887</v>
      </c>
      <c r="Y18" s="1" t="n">
        <f aca="false">SUBTOTAL(1,Y2:Y16)</f>
        <v>0.00236543834951069</v>
      </c>
      <c r="Z18" s="1" t="n">
        <f aca="false">SUBTOTAL(1,Z2:Z16)</f>
        <v>0.00167672388487967</v>
      </c>
      <c r="AA18" s="1" t="n">
        <f aca="false">SUBTOTAL(1,AA2:AA16)</f>
        <v>0.00122989079267504</v>
      </c>
      <c r="AB18" s="1" t="n">
        <f aca="false">SUBTOTAL(1,AB2:AB16)</f>
        <v>0.000859265001707322</v>
      </c>
      <c r="AC18" s="1" t="n">
        <f aca="false">SUBTOTAL(1,AC2:AC16)</f>
        <v>0.00175816597699726</v>
      </c>
      <c r="AD18" s="1" t="n">
        <f aca="false">SUBTOTAL(1,AD2:AD16)</f>
        <v>0.00206506823442233</v>
      </c>
      <c r="AE18" s="1" t="n">
        <f aca="false">SUBTOTAL(1,AE2:AE16)</f>
        <v>0.00207746003848312</v>
      </c>
      <c r="AF18" s="1" t="n">
        <f aca="false">SUBTOTAL(1,AF2:AF16)</f>
        <v>0.00279215323996621</v>
      </c>
      <c r="AG18" s="1" t="n">
        <f aca="false">SUBTOTAL(1,AG2:AG16)</f>
        <v>0.00215195235490327</v>
      </c>
      <c r="AH18" s="1" t="n">
        <f aca="false">SUBTOTAL(1,AH2:AH16)</f>
        <v>0.00147849436960564</v>
      </c>
      <c r="AI18" s="1" t="n">
        <f aca="false">SUBTOTAL(1,AI2:AI16)</f>
        <v>0.000971334173880827</v>
      </c>
      <c r="AJ18" s="1" t="n">
        <f aca="false">SUBTOTAL(1,AJ2:AJ16)</f>
        <v>0.00106438468894498</v>
      </c>
      <c r="AK18" s="1" t="n">
        <f aca="false">SUBTOTAL(1,AK2:AK16)</f>
        <v>0.00103765057567808</v>
      </c>
      <c r="AL18" s="1" t="n">
        <f aca="false">SUBTOTAL(1,AL2:AL16)</f>
        <v>0.000609997227178026</v>
      </c>
      <c r="AM18" s="1" t="n">
        <f aca="false">SUBTOTAL(1,AM2:AM16)</f>
        <v>0.000580272715264809</v>
      </c>
      <c r="AN18" s="1" t="n">
        <f aca="false">SUBTOTAL(1,AN2:AN16)</f>
        <v>0.000597293328570862</v>
      </c>
      <c r="AO18" s="1" t="n">
        <f aca="false">SUBTOTAL(1,AO2:AO16)</f>
        <v>0.000430530821382823</v>
      </c>
      <c r="AP18" s="1" t="n">
        <f aca="false">SUBTOTAL(1,AP2:AP16)</f>
        <v>0.00070323488045007</v>
      </c>
      <c r="AQ18" s="1" t="n">
        <f aca="false">SUBTOTAL(1,AQ2:AQ16)</f>
        <v>0.000562873159837747</v>
      </c>
      <c r="AR18" s="1" t="n">
        <f aca="false">SUBTOTAL(1,AR2:AR16)</f>
        <v>0.000467850005877513</v>
      </c>
      <c r="AS18" s="1" t="n">
        <f aca="false">SUBTOTAL(1,AS2:AS16)</f>
        <v>0.00108019639934534</v>
      </c>
      <c r="AT18" s="1" t="n">
        <f aca="false">SUBTOTAL(1,AT2:AT16)</f>
        <v>0.0010030690919979</v>
      </c>
      <c r="AU18" s="1" t="n">
        <f aca="false">SUBTOTAL(1,AU2:AU16)</f>
        <v>0.0001944959636577</v>
      </c>
      <c r="AV18" s="1" t="n">
        <f aca="false">SUBTOTAL(1,AV2:AV16)</f>
        <v>0.000568783806390453</v>
      </c>
      <c r="AW18" s="1" t="n">
        <f aca="false">SUBTOTAL(1,AW2:AW16)</f>
        <v>0.0016057166876839</v>
      </c>
      <c r="AX18" s="1" t="n">
        <f aca="false">SUBTOTAL(1,AX2:AX16)</f>
        <v>0.000281293952180028</v>
      </c>
      <c r="AY18" s="1" t="n">
        <f aca="false">SUBTOTAL(1,AY2:AY16)</f>
        <v>0.000562113546936481</v>
      </c>
      <c r="AZ18" s="1" t="n">
        <f aca="false">SUBTOTAL(1,AZ2:AZ16)</f>
        <v>0.0009009009009009</v>
      </c>
      <c r="BA18" s="1" t="n">
        <f aca="false">SUBTOTAL(1,BA2:BA16)</f>
        <v>0.000146842878120411</v>
      </c>
      <c r="BB18" s="1" t="n">
        <f aca="false">SUBTOTAL(1,BB2:BB16)</f>
        <v>0.000112422709387296</v>
      </c>
      <c r="BC18" s="1" t="n">
        <f aca="false">SUBTOTAL(1,BC2:BC16)</f>
        <v>0.00113475177304965</v>
      </c>
      <c r="BD18" s="1" t="n">
        <f aca="false">SUBTOTAL(1,BD2:BD16)</f>
        <v>0.0005249343832021</v>
      </c>
      <c r="BE18" s="1" t="n">
        <f aca="false">SUBTOTAL(1,BE2:BE16)</f>
        <v>0.000282485875706215</v>
      </c>
      <c r="BF18" s="1" t="n">
        <f aca="false">SUBTOTAL(1,BF2:BF16)</f>
        <v>0.00045662100456621</v>
      </c>
      <c r="BG18" s="1" t="n">
        <f aca="false">SUBTOTAL(1,BG2:BG16)</f>
        <v>0.000146842878120411</v>
      </c>
      <c r="BH18" s="1" t="n">
        <f aca="false">SUBTOTAL(1,BH2:BH16)</f>
        <v>0.000283687943262411</v>
      </c>
      <c r="BI18" s="1" t="n">
        <f aca="false">SUBTOTAL(1,BI2:BI16)</f>
        <v>0.00056980056980057</v>
      </c>
      <c r="BJ18" s="1" t="n">
        <f aca="false">SUBTOTAL(1,BJ2:BJ16)</f>
        <v>0.000184162062615101</v>
      </c>
      <c r="BK18" s="1" t="n">
        <f aca="false">SUBTOTAL(1,BK2:BK16)</f>
        <v>0</v>
      </c>
      <c r="BL18" s="1" t="n">
        <f aca="false">SUBTOTAL(1,BL2:BL16)</f>
        <v>0</v>
      </c>
      <c r="BM18" s="1" t="n">
        <f aca="false">SUBTOTAL(1,BM2:BM16)</f>
        <v>0</v>
      </c>
      <c r="BN18" s="1" t="n">
        <f aca="false">SUBTOTAL(1,BN2:BN16)</f>
        <v>0</v>
      </c>
      <c r="BO18" s="1" t="n">
        <f aca="false">SUBTOTAL(1,BO2:BO16)</f>
        <v>0</v>
      </c>
      <c r="BP18" s="1" t="n">
        <f aca="false">SUBTOTAL(1,BP2:BP16)</f>
        <v>0</v>
      </c>
      <c r="BQ18" s="1" t="n">
        <f aca="false">SUBTOTAL(1,BQ2:BQ16)</f>
        <v>0</v>
      </c>
      <c r="BR18" s="1" t="n">
        <f aca="false">SUBTOTAL(1,BR2:BR16)</f>
        <v>0</v>
      </c>
      <c r="BS18" s="1" t="n">
        <f aca="false">SUBTOTAL(1,BS2:BS16)</f>
        <v>0</v>
      </c>
      <c r="BT18" s="1" t="n">
        <f aca="false">SUBTOTAL(1,BT2:BT16)</f>
        <v>0</v>
      </c>
      <c r="BU18" s="1" t="n">
        <f aca="false">SUBTOTAL(1,BU2:BU16)</f>
        <v>0</v>
      </c>
      <c r="BV18" s="1" t="n">
        <f aca="false">SUBTOTAL(1,BV2:BV16)</f>
        <v>0</v>
      </c>
      <c r="BW18" s="1" t="n">
        <f aca="false">SUBTOTAL(1,BW2:BW16)</f>
        <v>0</v>
      </c>
      <c r="BX18" s="1" t="n">
        <f aca="false">SUBTOTAL(1,BX2:BX16)</f>
        <v>0</v>
      </c>
      <c r="BY18" s="1" t="n">
        <f aca="false">SUBTOTAL(1,BY2:BY16)</f>
        <v>0</v>
      </c>
      <c r="BZ18" s="1" t="n">
        <f aca="false">SUBTOTAL(1,BZ2:BZ16)</f>
        <v>0</v>
      </c>
      <c r="CA18" s="1" t="n">
        <f aca="false">SUBTOTAL(1,CA2:CA16)</f>
        <v>0</v>
      </c>
      <c r="CB18" s="1" t="n">
        <f aca="false">SUBTOTAL(1,CB2:CB16)</f>
        <v>0</v>
      </c>
      <c r="CC18" s="1" t="n">
        <f aca="false">SUBTOTAL(1,CC2:CC16)</f>
        <v>0</v>
      </c>
      <c r="CD18" s="1" t="n">
        <f aca="false">SUBTOTAL(1,CD2:CD16)</f>
        <v>0</v>
      </c>
      <c r="CE18" s="1" t="n">
        <f aca="false">SUBTOTAL(1,CE2:CE16)</f>
        <v>0</v>
      </c>
      <c r="CF18" s="1" t="n">
        <f aca="false">SUBTOTAL(1,CF2:CF16)</f>
        <v>0</v>
      </c>
    </row>
    <row r="19" customFormat="false" ht="16" hidden="false" customHeight="false" outlineLevel="3" collapsed="false">
      <c r="A19" s="0" t="s">
        <v>117</v>
      </c>
      <c r="B19" s="0" t="s">
        <v>278</v>
      </c>
      <c r="C19" s="0" t="n">
        <v>0.154362416107383</v>
      </c>
      <c r="D19" s="0" t="n">
        <v>0.0469798657718121</v>
      </c>
      <c r="E19" s="0" t="n">
        <v>0.275167785234899</v>
      </c>
      <c r="F19" s="0" t="n">
        <v>0.194630872483221</v>
      </c>
      <c r="G19" s="0" t="n">
        <v>0.0335570469798658</v>
      </c>
      <c r="H19" s="0" t="n">
        <v>0.0268456375838926</v>
      </c>
      <c r="I19" s="0" t="n">
        <v>0.0805369127516778</v>
      </c>
      <c r="J19" s="0" t="n">
        <v>0.0469798657718121</v>
      </c>
      <c r="K19" s="0" t="n">
        <v>0</v>
      </c>
      <c r="L19" s="0" t="n">
        <v>0.0268456375838926</v>
      </c>
      <c r="M19" s="0" t="n">
        <v>0</v>
      </c>
      <c r="N19" s="0" t="n">
        <v>0.0134228187919463</v>
      </c>
      <c r="O19" s="0" t="n">
        <v>0</v>
      </c>
      <c r="P19" s="0" t="n">
        <v>0</v>
      </c>
      <c r="Q19" s="0" t="n">
        <v>0.00671140939597315</v>
      </c>
      <c r="R19" s="0" t="n">
        <v>0.0268456375838926</v>
      </c>
      <c r="S19" s="0" t="n">
        <v>0.0134228187919463</v>
      </c>
      <c r="T19" s="0" t="n">
        <v>0</v>
      </c>
      <c r="U19" s="0" t="n">
        <v>0</v>
      </c>
      <c r="V19" s="0" t="n">
        <v>0</v>
      </c>
      <c r="W19" s="0" t="n">
        <v>0.0201342281879195</v>
      </c>
      <c r="X19" s="0" t="n">
        <v>0.00671140939597315</v>
      </c>
      <c r="Y19" s="0" t="n">
        <v>0</v>
      </c>
      <c r="Z19" s="0" t="n">
        <v>0</v>
      </c>
      <c r="AA19" s="0" t="n">
        <v>0.00671140939597315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0.00671140939597315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0.0134228187919463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f aca="false">SUM(C19:CF19)</f>
        <v>1</v>
      </c>
    </row>
    <row r="20" customFormat="false" ht="16" hidden="false" customHeight="false" outlineLevel="3" collapsed="false">
      <c r="A20" s="0" t="s">
        <v>118</v>
      </c>
      <c r="B20" s="0" t="s">
        <v>278</v>
      </c>
      <c r="C20" s="0" t="n">
        <v>0.242105263157895</v>
      </c>
      <c r="D20" s="0" t="n">
        <v>0.15</v>
      </c>
      <c r="E20" s="0" t="n">
        <v>0.155263157894737</v>
      </c>
      <c r="F20" s="0" t="n">
        <v>0.0921052631578947</v>
      </c>
      <c r="G20" s="0" t="n">
        <v>0.0368421052631579</v>
      </c>
      <c r="H20" s="0" t="n">
        <v>0.0263157894736842</v>
      </c>
      <c r="I20" s="0" t="n">
        <v>0.0342105263157895</v>
      </c>
      <c r="J20" s="0" t="n">
        <v>0.105263157894737</v>
      </c>
      <c r="K20" s="0" t="n">
        <v>0.0210526315789474</v>
      </c>
      <c r="L20" s="0" t="n">
        <v>0</v>
      </c>
      <c r="M20" s="0" t="n">
        <v>0</v>
      </c>
      <c r="N20" s="0" t="n">
        <v>0</v>
      </c>
      <c r="O20" s="0" t="n">
        <v>0.00526315789473684</v>
      </c>
      <c r="P20" s="0" t="n">
        <v>0.00263157894736842</v>
      </c>
      <c r="Q20" s="0" t="n">
        <v>0.0263157894736842</v>
      </c>
      <c r="R20" s="0" t="n">
        <v>0.0210526315789474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0.0473684210526316</v>
      </c>
      <c r="X20" s="0" t="n">
        <v>0</v>
      </c>
      <c r="Y20" s="0" t="n">
        <v>0</v>
      </c>
      <c r="Z20" s="0" t="n">
        <v>0.00263157894736842</v>
      </c>
      <c r="AA20" s="0" t="n">
        <v>0</v>
      </c>
      <c r="AB20" s="0" t="n">
        <v>0.00789473684210526</v>
      </c>
      <c r="AC20" s="0" t="n">
        <v>0</v>
      </c>
      <c r="AD20" s="0" t="n">
        <v>0</v>
      </c>
      <c r="AE20" s="0" t="n">
        <v>0.00263157894736842</v>
      </c>
      <c r="AF20" s="0" t="n">
        <v>0.00263157894736842</v>
      </c>
      <c r="AG20" s="0" t="n">
        <v>0</v>
      </c>
      <c r="AH20" s="0" t="n">
        <v>0.00526315789473684</v>
      </c>
      <c r="AI20" s="0" t="n">
        <v>0.00263157894736842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0.00263157894736842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0.00263157894736842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0.00263157894736842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0</v>
      </c>
      <c r="BT20" s="0" t="n">
        <v>0.00263157894736842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f aca="false">SUM(C20:CF20)</f>
        <v>1</v>
      </c>
    </row>
    <row r="21" customFormat="false" ht="16" hidden="false" customHeight="false" outlineLevel="3" collapsed="false">
      <c r="A21" s="0" t="s">
        <v>119</v>
      </c>
      <c r="B21" s="0" t="s">
        <v>278</v>
      </c>
      <c r="C21" s="0" t="n">
        <v>0.269633507853403</v>
      </c>
      <c r="D21" s="0" t="n">
        <v>0.0732984293193717</v>
      </c>
      <c r="E21" s="0" t="n">
        <v>0.164921465968586</v>
      </c>
      <c r="F21" s="0" t="n">
        <v>0.154450261780105</v>
      </c>
      <c r="G21" s="0" t="n">
        <v>0.031413612565445</v>
      </c>
      <c r="H21" s="0" t="n">
        <v>0.0104712041884817</v>
      </c>
      <c r="I21" s="0" t="n">
        <v>0.0445026178010471</v>
      </c>
      <c r="J21" s="0" t="n">
        <v>0.0785340314136126</v>
      </c>
      <c r="K21" s="0" t="n">
        <v>0.00785340314136126</v>
      </c>
      <c r="L21" s="0" t="n">
        <v>0.00523560209424084</v>
      </c>
      <c r="M21" s="0" t="n">
        <v>0.00261780104712042</v>
      </c>
      <c r="N21" s="0" t="n">
        <v>0.00261780104712042</v>
      </c>
      <c r="O21" s="0" t="n">
        <v>0</v>
      </c>
      <c r="P21" s="0" t="n">
        <v>0.0104712041884817</v>
      </c>
      <c r="Q21" s="0" t="n">
        <v>0.0366492146596859</v>
      </c>
      <c r="R21" s="0" t="n">
        <v>0.0287958115183246</v>
      </c>
      <c r="S21" s="0" t="n">
        <v>0.00261780104712042</v>
      </c>
      <c r="T21" s="0" t="n">
        <v>0.00523560209424084</v>
      </c>
      <c r="U21" s="0" t="n">
        <v>0.0183246073298429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0.0261780104712042</v>
      </c>
      <c r="AA21" s="0" t="n">
        <v>0.00261780104712042</v>
      </c>
      <c r="AB21" s="0" t="n">
        <v>0</v>
      </c>
      <c r="AC21" s="0" t="n">
        <v>0.00261780104712042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0.00785340314136126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0.00523560209424084</v>
      </c>
      <c r="AO21" s="0" t="n">
        <v>0</v>
      </c>
      <c r="AP21" s="0" t="n">
        <v>0</v>
      </c>
      <c r="AQ21" s="0" t="n">
        <v>0.00261780104712042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0.00523560209424084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f aca="false">SUM(C21:CF21)</f>
        <v>1</v>
      </c>
    </row>
    <row r="22" customFormat="false" ht="16" hidden="false" customHeight="false" outlineLevel="3" collapsed="false">
      <c r="A22" s="0" t="s">
        <v>120</v>
      </c>
      <c r="B22" s="0" t="s">
        <v>278</v>
      </c>
      <c r="C22" s="0" t="n">
        <v>0.188524590163934</v>
      </c>
      <c r="D22" s="0" t="n">
        <v>0.319672131147541</v>
      </c>
      <c r="E22" s="0" t="n">
        <v>0.131147540983607</v>
      </c>
      <c r="F22" s="0" t="n">
        <v>0.0327868852459016</v>
      </c>
      <c r="G22" s="0" t="n">
        <v>0.0245901639344262</v>
      </c>
      <c r="H22" s="0" t="n">
        <v>0.0327868852459016</v>
      </c>
      <c r="I22" s="0" t="n">
        <v>0.0327868852459016</v>
      </c>
      <c r="J22" s="0" t="n">
        <v>0.0901639344262295</v>
      </c>
      <c r="K22" s="0" t="n">
        <v>0</v>
      </c>
      <c r="L22" s="0" t="n">
        <v>0.00819672131147541</v>
      </c>
      <c r="M22" s="0" t="n">
        <v>0.00819672131147541</v>
      </c>
      <c r="N22" s="0" t="n">
        <v>0.0163934426229508</v>
      </c>
      <c r="O22" s="0" t="n">
        <v>0</v>
      </c>
      <c r="P22" s="0" t="n">
        <v>0.00819672131147541</v>
      </c>
      <c r="Q22" s="0" t="n">
        <v>0.0245901639344262</v>
      </c>
      <c r="R22" s="0" t="n">
        <v>0.0245901639344262</v>
      </c>
      <c r="S22" s="0" t="n">
        <v>0</v>
      </c>
      <c r="T22" s="0" t="n">
        <v>0.0245901639344262</v>
      </c>
      <c r="U22" s="0" t="n">
        <v>0</v>
      </c>
      <c r="V22" s="0" t="n">
        <v>0</v>
      </c>
      <c r="W22" s="0" t="n">
        <v>0.00819672131147541</v>
      </c>
      <c r="X22" s="0" t="n">
        <v>0</v>
      </c>
      <c r="Y22" s="0" t="n">
        <v>0</v>
      </c>
      <c r="Z22" s="0" t="n">
        <v>0.00819672131147541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0.00819672131147541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0.00819672131147541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f aca="false">SUM(C22:CF22)</f>
        <v>1</v>
      </c>
    </row>
    <row r="23" customFormat="false" ht="16" hidden="false" customHeight="false" outlineLevel="3" collapsed="false">
      <c r="A23" s="0" t="s">
        <v>121</v>
      </c>
      <c r="B23" s="0" t="s">
        <v>278</v>
      </c>
      <c r="C23" s="0" t="n">
        <v>0.021505376344086</v>
      </c>
      <c r="D23" s="0" t="n">
        <v>0.102150537634409</v>
      </c>
      <c r="E23" s="0" t="n">
        <v>0.150537634408602</v>
      </c>
      <c r="F23" s="0" t="n">
        <v>0.139784946236559</v>
      </c>
      <c r="G23" s="0" t="n">
        <v>0.0483870967741935</v>
      </c>
      <c r="H23" s="0" t="n">
        <v>0.134408602150538</v>
      </c>
      <c r="I23" s="0" t="n">
        <v>0.0645161290322581</v>
      </c>
      <c r="J23" s="0" t="n">
        <v>0.129032258064516</v>
      </c>
      <c r="K23" s="0" t="n">
        <v>0.043010752688172</v>
      </c>
      <c r="L23" s="0" t="n">
        <v>0</v>
      </c>
      <c r="M23" s="0" t="n">
        <v>0</v>
      </c>
      <c r="N23" s="0" t="n">
        <v>0</v>
      </c>
      <c r="O23" s="0" t="n">
        <v>0.0161290322580645</v>
      </c>
      <c r="P23" s="0" t="n">
        <v>0.010752688172043</v>
      </c>
      <c r="Q23" s="0" t="n">
        <v>0.0161290322580645</v>
      </c>
      <c r="R23" s="0" t="n">
        <v>0.032258064516129</v>
      </c>
      <c r="S23" s="0" t="n">
        <v>0</v>
      </c>
      <c r="T23" s="0" t="n">
        <v>0.00537634408602151</v>
      </c>
      <c r="U23" s="0" t="n">
        <v>0</v>
      </c>
      <c r="V23" s="0" t="n">
        <v>0</v>
      </c>
      <c r="W23" s="0" t="n">
        <v>0.0268817204301075</v>
      </c>
      <c r="X23" s="0" t="n">
        <v>0</v>
      </c>
      <c r="Y23" s="0" t="n">
        <v>0</v>
      </c>
      <c r="Z23" s="0" t="n">
        <v>0.00537634408602151</v>
      </c>
      <c r="AA23" s="0" t="n">
        <v>0</v>
      </c>
      <c r="AB23" s="0" t="n">
        <v>0.00537634408602151</v>
      </c>
      <c r="AC23" s="0" t="n">
        <v>0.00537634408602151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0.00537634408602151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0.00537634408602151</v>
      </c>
      <c r="AY23" s="0" t="n">
        <v>0</v>
      </c>
      <c r="AZ23" s="0" t="n">
        <v>0</v>
      </c>
      <c r="BA23" s="0" t="n">
        <v>0</v>
      </c>
      <c r="BB23" s="0" t="n">
        <v>0.00537634408602151</v>
      </c>
      <c r="BC23" s="0" t="n">
        <v>0.0268817204301075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f aca="false">SUM(C23:CF23)</f>
        <v>1</v>
      </c>
    </row>
    <row r="24" customFormat="false" ht="16" hidden="false" customHeight="false" outlineLevel="3" collapsed="false">
      <c r="A24" s="0" t="s">
        <v>122</v>
      </c>
      <c r="B24" s="0" t="s">
        <v>278</v>
      </c>
      <c r="C24" s="0" t="n">
        <v>0.081570996978852</v>
      </c>
      <c r="D24" s="0" t="n">
        <v>0.0302114803625378</v>
      </c>
      <c r="E24" s="0" t="n">
        <v>0.308157099697885</v>
      </c>
      <c r="F24" s="0" t="n">
        <v>0.0453172205438066</v>
      </c>
      <c r="G24" s="0" t="n">
        <v>0.0302114803625378</v>
      </c>
      <c r="H24" s="0" t="n">
        <v>0.0604229607250755</v>
      </c>
      <c r="I24" s="0" t="n">
        <v>0.108761329305136</v>
      </c>
      <c r="J24" s="0" t="n">
        <v>0.0966767371601208</v>
      </c>
      <c r="K24" s="0" t="n">
        <v>0.00302114803625378</v>
      </c>
      <c r="L24" s="0" t="n">
        <v>0.0120845921450151</v>
      </c>
      <c r="M24" s="0" t="n">
        <v>0</v>
      </c>
      <c r="N24" s="0" t="n">
        <v>0.0120845921450151</v>
      </c>
      <c r="O24" s="0" t="n">
        <v>0.00302114803625378</v>
      </c>
      <c r="P24" s="0" t="n">
        <v>0.00604229607250755</v>
      </c>
      <c r="Q24" s="0" t="n">
        <v>0.0392749244712991</v>
      </c>
      <c r="R24" s="0" t="n">
        <v>0.0392749244712991</v>
      </c>
      <c r="S24" s="0" t="n">
        <v>0.00302114803625378</v>
      </c>
      <c r="T24" s="0" t="n">
        <v>0.00302114803625378</v>
      </c>
      <c r="U24" s="0" t="n">
        <v>0.00604229607250755</v>
      </c>
      <c r="V24" s="0" t="n">
        <v>0</v>
      </c>
      <c r="W24" s="0" t="n">
        <v>0.0332326283987915</v>
      </c>
      <c r="X24" s="0" t="n">
        <v>0</v>
      </c>
      <c r="Y24" s="0" t="n">
        <v>0</v>
      </c>
      <c r="Z24" s="0" t="n">
        <v>0.00604229607250755</v>
      </c>
      <c r="AA24" s="0" t="n">
        <v>0</v>
      </c>
      <c r="AB24" s="0" t="n">
        <v>0.00906344410876133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0.00302114803625378</v>
      </c>
      <c r="AI24" s="0" t="n">
        <v>0</v>
      </c>
      <c r="AJ24" s="0" t="n">
        <v>0.00302114803625378</v>
      </c>
      <c r="AK24" s="0" t="n">
        <v>0</v>
      </c>
      <c r="AL24" s="0" t="n">
        <v>0</v>
      </c>
      <c r="AM24" s="0" t="n">
        <v>0</v>
      </c>
      <c r="AN24" s="0" t="n">
        <v>0.00302114803625378</v>
      </c>
      <c r="AO24" s="0" t="n">
        <v>0</v>
      </c>
      <c r="AP24" s="0" t="n">
        <v>0.00302114803625378</v>
      </c>
      <c r="AQ24" s="0" t="n">
        <v>0</v>
      </c>
      <c r="AR24" s="0" t="n">
        <v>0.00302114803625378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0.00604229607250755</v>
      </c>
      <c r="AY24" s="0" t="n">
        <v>0</v>
      </c>
      <c r="AZ24" s="0" t="n">
        <v>0.0120845921450151</v>
      </c>
      <c r="BA24" s="0" t="n">
        <v>0.00302114803625378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0.00302114803625378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</v>
      </c>
      <c r="BQ24" s="0" t="n">
        <v>0.00302114803625378</v>
      </c>
      <c r="BR24" s="0" t="n">
        <v>0</v>
      </c>
      <c r="BS24" s="0" t="n">
        <v>0.0211480362537764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f aca="false">SUM(C24:CF24)</f>
        <v>1</v>
      </c>
    </row>
    <row r="25" customFormat="false" ht="16" hidden="false" customHeight="false" outlineLevel="3" collapsed="false">
      <c r="A25" s="0" t="s">
        <v>123</v>
      </c>
      <c r="B25" s="0" t="s">
        <v>278</v>
      </c>
      <c r="C25" s="0" t="n">
        <v>0.0791788856304985</v>
      </c>
      <c r="D25" s="0" t="n">
        <v>0.146627565982405</v>
      </c>
      <c r="E25" s="0" t="n">
        <v>0.13782991202346</v>
      </c>
      <c r="F25" s="0" t="n">
        <v>0.0703812316715543</v>
      </c>
      <c r="G25" s="0" t="n">
        <v>0.00879765395894428</v>
      </c>
      <c r="H25" s="0" t="n">
        <v>0.211143695014663</v>
      </c>
      <c r="I25" s="0" t="n">
        <v>0.0293255131964809</v>
      </c>
      <c r="J25" s="0" t="n">
        <v>0.263929618768328</v>
      </c>
      <c r="K25" s="0" t="n">
        <v>0</v>
      </c>
      <c r="L25" s="0" t="n">
        <v>0</v>
      </c>
      <c r="M25" s="0" t="n">
        <v>0.00293255131964809</v>
      </c>
      <c r="N25" s="0" t="n">
        <v>0.00293255131964809</v>
      </c>
      <c r="O25" s="0" t="n">
        <v>0</v>
      </c>
      <c r="P25" s="0" t="n">
        <v>0</v>
      </c>
      <c r="Q25" s="0" t="n">
        <v>0</v>
      </c>
      <c r="R25" s="0" t="n">
        <v>0.00879765395894428</v>
      </c>
      <c r="S25" s="0" t="n">
        <v>0.00293255131964809</v>
      </c>
      <c r="T25" s="0" t="n">
        <v>0.00293255131964809</v>
      </c>
      <c r="U25" s="0" t="n">
        <v>0</v>
      </c>
      <c r="V25" s="0" t="n">
        <v>0</v>
      </c>
      <c r="W25" s="0" t="n">
        <v>0.0175953079178886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0.00293255131964809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0.00293255131964809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0.00586510263929619</v>
      </c>
      <c r="BL25" s="0" t="n">
        <v>0</v>
      </c>
      <c r="BM25" s="0" t="n">
        <v>0</v>
      </c>
      <c r="BN25" s="0" t="n">
        <v>0</v>
      </c>
      <c r="BO25" s="0" t="n">
        <v>0.00293255131964809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f aca="false">SUM(C25:CF25)</f>
        <v>1</v>
      </c>
    </row>
    <row r="26" customFormat="false" ht="16" hidden="false" customHeight="false" outlineLevel="3" collapsed="false">
      <c r="A26" s="0" t="s">
        <v>124</v>
      </c>
      <c r="B26" s="0" t="s">
        <v>278</v>
      </c>
      <c r="C26" s="0" t="n">
        <v>0.0341685649202733</v>
      </c>
      <c r="D26" s="0" t="n">
        <v>0.0341685649202733</v>
      </c>
      <c r="E26" s="0" t="n">
        <v>0.161731207289294</v>
      </c>
      <c r="F26" s="0" t="n">
        <v>0.0865603644646925</v>
      </c>
      <c r="G26" s="0" t="n">
        <v>0.0501138952164009</v>
      </c>
      <c r="H26" s="0" t="n">
        <v>0.0569476082004556</v>
      </c>
      <c r="I26" s="0" t="n">
        <v>0.082004555808656</v>
      </c>
      <c r="J26" s="0" t="n">
        <v>0.14123006833713</v>
      </c>
      <c r="K26" s="0" t="n">
        <v>0.0273348519362187</v>
      </c>
      <c r="L26" s="0" t="n">
        <v>0</v>
      </c>
      <c r="M26" s="0" t="n">
        <v>0</v>
      </c>
      <c r="N26" s="0" t="n">
        <v>0.00455580865603645</v>
      </c>
      <c r="O26" s="0" t="n">
        <v>0.00455580865603645</v>
      </c>
      <c r="P26" s="0" t="n">
        <v>0.0113895216400911</v>
      </c>
      <c r="Q26" s="0" t="n">
        <v>0.0523917995444191</v>
      </c>
      <c r="R26" s="0" t="n">
        <v>0.0728929384965831</v>
      </c>
      <c r="S26" s="0" t="n">
        <v>0.00455580865603645</v>
      </c>
      <c r="T26" s="0" t="n">
        <v>0.0136674259681093</v>
      </c>
      <c r="U26" s="0" t="n">
        <v>0</v>
      </c>
      <c r="V26" s="0" t="n">
        <v>0</v>
      </c>
      <c r="W26" s="0" t="n">
        <v>0.0751708428246014</v>
      </c>
      <c r="X26" s="0" t="n">
        <v>0</v>
      </c>
      <c r="Y26" s="0" t="n">
        <v>0</v>
      </c>
      <c r="Z26" s="0" t="n">
        <v>0.0250569476082005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0.0159453302961276</v>
      </c>
      <c r="AI26" s="0" t="n">
        <v>0.00227790432801822</v>
      </c>
      <c r="AJ26" s="0" t="n">
        <v>0.00455580865603645</v>
      </c>
      <c r="AK26" s="0" t="n">
        <v>0</v>
      </c>
      <c r="AL26" s="0" t="n">
        <v>0</v>
      </c>
      <c r="AM26" s="0" t="n">
        <v>0</v>
      </c>
      <c r="AN26" s="0" t="n">
        <v>0.00227790432801822</v>
      </c>
      <c r="AO26" s="0" t="n">
        <v>0.00227790432801822</v>
      </c>
      <c r="AP26" s="0" t="n">
        <v>0.00227790432801822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0.00455580865603645</v>
      </c>
      <c r="AY26" s="0" t="n">
        <v>0.00227790432801822</v>
      </c>
      <c r="AZ26" s="0" t="n">
        <v>0.00911161731207289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0.00227790432801822</v>
      </c>
      <c r="BL26" s="0" t="n">
        <v>0.00683371298405467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</v>
      </c>
      <c r="BR26" s="0" t="n">
        <v>0.00227790432801822</v>
      </c>
      <c r="BS26" s="0" t="n">
        <v>0</v>
      </c>
      <c r="BT26" s="0" t="n">
        <v>0</v>
      </c>
      <c r="BU26" s="0" t="n">
        <v>0.00455580865603645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f aca="false">SUM(C26:CF26)</f>
        <v>1</v>
      </c>
    </row>
    <row r="27" customFormat="false" ht="16" hidden="false" customHeight="false" outlineLevel="3" collapsed="false">
      <c r="A27" s="0" t="s">
        <v>125</v>
      </c>
      <c r="B27" s="0" t="s">
        <v>278</v>
      </c>
      <c r="C27" s="0" t="n">
        <v>0.0094876660341556</v>
      </c>
      <c r="D27" s="0" t="n">
        <v>0.015180265654649</v>
      </c>
      <c r="E27" s="0" t="n">
        <v>0.10246679316888</v>
      </c>
      <c r="F27" s="0" t="n">
        <v>0.125237191650854</v>
      </c>
      <c r="G27" s="0" t="n">
        <v>0.125237191650854</v>
      </c>
      <c r="H27" s="0" t="n">
        <v>0.0227703984819734</v>
      </c>
      <c r="I27" s="0" t="n">
        <v>0.0645161290322581</v>
      </c>
      <c r="J27" s="0" t="n">
        <v>0.0777988614800759</v>
      </c>
      <c r="K27" s="0" t="n">
        <v>0.0341555977229602</v>
      </c>
      <c r="L27" s="0" t="n">
        <v>0</v>
      </c>
      <c r="M27" s="0" t="n">
        <v>0.00379506641366224</v>
      </c>
      <c r="N27" s="0" t="n">
        <v>0.00189753320683112</v>
      </c>
      <c r="O27" s="0" t="n">
        <v>0.00379506641366224</v>
      </c>
      <c r="P27" s="0" t="n">
        <v>0.0208728652751423</v>
      </c>
      <c r="Q27" s="0" t="n">
        <v>0.275142314990512</v>
      </c>
      <c r="R27" s="0" t="n">
        <v>0.0341555977229602</v>
      </c>
      <c r="S27" s="0" t="n">
        <v>0</v>
      </c>
      <c r="T27" s="0" t="n">
        <v>0</v>
      </c>
      <c r="U27" s="0" t="n">
        <v>0.00379506641366224</v>
      </c>
      <c r="V27" s="0" t="n">
        <v>0</v>
      </c>
      <c r="W27" s="0" t="n">
        <v>0.00379506641366224</v>
      </c>
      <c r="X27" s="0" t="n">
        <v>0</v>
      </c>
      <c r="Y27" s="0" t="n">
        <v>0</v>
      </c>
      <c r="Z27" s="0" t="n">
        <v>0.0265654648956357</v>
      </c>
      <c r="AA27" s="0" t="n">
        <v>0.00189753320683112</v>
      </c>
      <c r="AB27" s="0" t="n">
        <v>0.00379506641366224</v>
      </c>
      <c r="AC27" s="0" t="n">
        <v>0</v>
      </c>
      <c r="AD27" s="0" t="n">
        <v>0.00189753320683112</v>
      </c>
      <c r="AE27" s="0" t="n">
        <v>0</v>
      </c>
      <c r="AF27" s="0" t="n">
        <v>0</v>
      </c>
      <c r="AG27" s="0" t="n">
        <v>0</v>
      </c>
      <c r="AH27" s="0" t="n">
        <v>0.00379506641366224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0.00569259962049336</v>
      </c>
      <c r="AO27" s="0" t="n">
        <v>0.00569259962049336</v>
      </c>
      <c r="AP27" s="0" t="n">
        <v>0.00759013282732448</v>
      </c>
      <c r="AQ27" s="0" t="n">
        <v>0</v>
      </c>
      <c r="AR27" s="0" t="n">
        <v>0</v>
      </c>
      <c r="AS27" s="0" t="n">
        <v>0.00189753320683112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0.00379506641366224</v>
      </c>
      <c r="AY27" s="0" t="n">
        <v>0.00379506641366224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0.00569259962049336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0.00379506641366224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f aca="false">SUM(C27:CF27)</f>
        <v>1</v>
      </c>
    </row>
    <row r="28" customFormat="false" ht="16" hidden="false" customHeight="false" outlineLevel="3" collapsed="false">
      <c r="A28" s="0" t="s">
        <v>126</v>
      </c>
      <c r="B28" s="0" t="s">
        <v>278</v>
      </c>
      <c r="C28" s="0" t="n">
        <v>0.197628458498024</v>
      </c>
      <c r="D28" s="0" t="n">
        <v>0.1699604743083</v>
      </c>
      <c r="E28" s="0" t="n">
        <v>0.142292490118577</v>
      </c>
      <c r="F28" s="0" t="n">
        <v>0.0553359683794466</v>
      </c>
      <c r="G28" s="0" t="n">
        <v>0.0197628458498024</v>
      </c>
      <c r="H28" s="0" t="n">
        <v>0.138339920948617</v>
      </c>
      <c r="I28" s="0" t="n">
        <v>0.0158102766798419</v>
      </c>
      <c r="J28" s="0" t="n">
        <v>0.118577075098814</v>
      </c>
      <c r="K28" s="0" t="n">
        <v>0.00395256916996047</v>
      </c>
      <c r="L28" s="0" t="n">
        <v>0.00395256916996047</v>
      </c>
      <c r="M28" s="0" t="n">
        <v>0</v>
      </c>
      <c r="N28" s="0" t="n">
        <v>0.0118577075098814</v>
      </c>
      <c r="O28" s="0" t="n">
        <v>0</v>
      </c>
      <c r="P28" s="0" t="n">
        <v>0.00790513833992095</v>
      </c>
      <c r="Q28" s="0" t="n">
        <v>0.00790513833992095</v>
      </c>
      <c r="R28" s="0" t="n">
        <v>0.0276679841897233</v>
      </c>
      <c r="S28" s="0" t="n">
        <v>0.00395256916996047</v>
      </c>
      <c r="T28" s="0" t="n">
        <v>0</v>
      </c>
      <c r="U28" s="0" t="n">
        <v>0</v>
      </c>
      <c r="V28" s="0" t="n">
        <v>0.00790513833992095</v>
      </c>
      <c r="W28" s="0" t="n">
        <v>0.0118577075098814</v>
      </c>
      <c r="X28" s="0" t="n">
        <v>0</v>
      </c>
      <c r="Y28" s="0" t="n">
        <v>0</v>
      </c>
      <c r="Z28" s="0" t="n">
        <v>0.00395256916996047</v>
      </c>
      <c r="AA28" s="0" t="n">
        <v>0.00395256916996047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0.00395256916996047</v>
      </c>
      <c r="AJ28" s="0" t="n">
        <v>0.00395256916996047</v>
      </c>
      <c r="AK28" s="0" t="n">
        <v>0.0237154150197628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0.00395256916996047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0.00395256916996047</v>
      </c>
      <c r="BM28" s="0" t="n">
        <v>0</v>
      </c>
      <c r="BN28" s="0" t="n">
        <v>0.00395256916996047</v>
      </c>
      <c r="BO28" s="0" t="n">
        <v>0</v>
      </c>
      <c r="BP28" s="0" t="n">
        <v>0.00395256916996047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f aca="false">SUM(C28:CF28)</f>
        <v>1</v>
      </c>
    </row>
    <row r="29" customFormat="false" ht="16" hidden="false" customHeight="false" outlineLevel="2" collapsed="false">
      <c r="B29" s="1" t="s">
        <v>279</v>
      </c>
      <c r="C29" s="1" t="n">
        <f aca="false">SUBTOTAL(7,C19:C28)</f>
        <v>0.0948775938365351</v>
      </c>
      <c r="D29" s="1" t="n">
        <f aca="false">SUBTOTAL(7,D19:D28)</f>
        <v>0.092480018797437</v>
      </c>
      <c r="E29" s="1" t="n">
        <f aca="false">SUBTOTAL(7,E19:E28)</f>
        <v>0.0655095617317249</v>
      </c>
      <c r="F29" s="1" t="n">
        <f aca="false">SUBTOTAL(7,F19:F28)</f>
        <v>0.0524524495239643</v>
      </c>
      <c r="G29" s="1" t="n">
        <f aca="false">SUBTOTAL(7,G19:G28)</f>
        <v>0.0320965310520421</v>
      </c>
      <c r="H29" s="1" t="n">
        <f aca="false">SUBTOTAL(7,H19:H28)</f>
        <v>0.066575226226937</v>
      </c>
      <c r="I29" s="1" t="n">
        <f aca="false">SUBTOTAL(7,I19:I28)</f>
        <v>0.0292094885499188</v>
      </c>
      <c r="J29" s="1" t="n">
        <f aca="false">SUBTOTAL(7,J19:J28)</f>
        <v>0.0591281346863919</v>
      </c>
      <c r="K29" s="1" t="n">
        <f aca="false">SUBTOTAL(7,K19:K28)</f>
        <v>0.0160647370089701</v>
      </c>
      <c r="L29" s="1" t="n">
        <f aca="false">SUBTOTAL(7,L19:L28)</f>
        <v>0.00856223554121737</v>
      </c>
      <c r="M29" s="1" t="n">
        <f aca="false">SUBTOTAL(7,M19:M28)</f>
        <v>0.00271352253653133</v>
      </c>
      <c r="N29" s="1" t="n">
        <f aca="false">SUBTOTAL(7,N19:N28)</f>
        <v>0.00617252840499334</v>
      </c>
      <c r="O29" s="1" t="n">
        <f aca="false">SUBTOTAL(7,O19:O28)</f>
        <v>0.00499758166640615</v>
      </c>
      <c r="P29" s="1" t="n">
        <f aca="false">SUBTOTAL(7,P19:P28)</f>
        <v>0.00624750481194295</v>
      </c>
      <c r="Q29" s="1" t="n">
        <f aca="false">SUBTOTAL(7,Q19:Q28)</f>
        <v>0.081285235151085</v>
      </c>
      <c r="R29" s="1" t="n">
        <f aca="false">SUBTOTAL(7,R19:R28)</f>
        <v>0.0166574118685807</v>
      </c>
      <c r="S29" s="1" t="n">
        <f aca="false">SUBTOTAL(7,S19:S28)</f>
        <v>0.00405639251801015</v>
      </c>
      <c r="T29" s="1" t="n">
        <f aca="false">SUBTOTAL(7,T19:T28)</f>
        <v>0.00792296085394876</v>
      </c>
      <c r="U29" s="1" t="n">
        <f aca="false">SUBTOTAL(7,U19:U28)</f>
        <v>0.00584421319020484</v>
      </c>
      <c r="V29" s="1" t="n">
        <f aca="false">SUBTOTAL(7,V19:V28)</f>
        <v>0.00249982423728726</v>
      </c>
      <c r="W29" s="1" t="n">
        <f aca="false">SUBTOTAL(7,W19:W28)</f>
        <v>0.022836800145376</v>
      </c>
      <c r="X29" s="1" t="n">
        <f aca="false">SUBTOTAL(7,X19:X28)</f>
        <v>0.002122334000113</v>
      </c>
      <c r="Y29" s="1" t="n">
        <f aca="false">SUBTOTAL(7,Y19:Y28)</f>
        <v>0</v>
      </c>
      <c r="Z29" s="1" t="n">
        <f aca="false">SUBTOTAL(7,Z19:Z28)</f>
        <v>0.0110172231433369</v>
      </c>
      <c r="AA29" s="1" t="n">
        <f aca="false">SUBTOTAL(7,AA19:AA28)</f>
        <v>0.00231128102884327</v>
      </c>
      <c r="AB29" s="1" t="n">
        <f aca="false">SUBTOTAL(7,AB19:AB28)</f>
        <v>0.00364394381583826</v>
      </c>
      <c r="AC29" s="1" t="n">
        <f aca="false">SUBTOTAL(7,AC19:AC28)</f>
        <v>0.00180638750649619</v>
      </c>
      <c r="AD29" s="1" t="n">
        <f aca="false">SUBTOTAL(7,AD19:AD28)</f>
        <v>0.000600052686938972</v>
      </c>
      <c r="AE29" s="1" t="n">
        <f aca="false">SUBTOTAL(7,AE19:AE28)</f>
        <v>0.000832178331623257</v>
      </c>
      <c r="AF29" s="1" t="n">
        <f aca="false">SUBTOTAL(7,AF19:AF28)</f>
        <v>0.000832178331623257</v>
      </c>
      <c r="AG29" s="1" t="n">
        <f aca="false">SUBTOTAL(7,AG19:AG28)</f>
        <v>0</v>
      </c>
      <c r="AH29" s="1" t="n">
        <f aca="false">SUBTOTAL(7,AH19:AH28)</f>
        <v>0.00506421575028613</v>
      </c>
      <c r="AI29" s="1" t="n">
        <f aca="false">SUBTOTAL(7,AI19:AI28)</f>
        <v>0.00157851717944421</v>
      </c>
      <c r="AJ29" s="1" t="n">
        <f aca="false">SUBTOTAL(7,AJ19:AJ28)</f>
        <v>0.00286316236417784</v>
      </c>
      <c r="AK29" s="1" t="n">
        <f aca="false">SUBTOTAL(7,AK19:AK28)</f>
        <v>0.00749947271186175</v>
      </c>
      <c r="AL29" s="1" t="n">
        <f aca="false">SUBTOTAL(7,AL19:AL28)</f>
        <v>0</v>
      </c>
      <c r="AM29" s="1" t="n">
        <f aca="false">SUBTOTAL(7,AM19:AM28)</f>
        <v>0</v>
      </c>
      <c r="AN29" s="1" t="n">
        <f aca="false">SUBTOTAL(7,AN19:AN28)</f>
        <v>0.00250259717708366</v>
      </c>
      <c r="AO29" s="1" t="n">
        <f aca="false">SUBTOTAL(7,AO19:AO28)</f>
        <v>0.00192294132775712</v>
      </c>
      <c r="AP29" s="1" t="n">
        <f aca="false">SUBTOTAL(7,AP19:AP28)</f>
        <v>0.00247909460244093</v>
      </c>
      <c r="AQ29" s="1" t="n">
        <f aca="false">SUBTOTAL(7,AQ19:AQ28)</f>
        <v>0.00117246646126613</v>
      </c>
      <c r="AR29" s="1" t="n">
        <f aca="false">SUBTOTAL(7,AR19:AR28)</f>
        <v>0.00148648972538428</v>
      </c>
      <c r="AS29" s="1" t="n">
        <f aca="false">SUBTOTAL(7,AS19:AS28)</f>
        <v>0.000600052686938972</v>
      </c>
      <c r="AT29" s="1" t="n">
        <f aca="false">SUBTOTAL(7,AT19:AT28)</f>
        <v>0.000832178331623257</v>
      </c>
      <c r="AU29" s="1" t="n">
        <f aca="false">SUBTOTAL(7,AU19:AU28)</f>
        <v>0</v>
      </c>
      <c r="AV29" s="1" t="n">
        <f aca="false">SUBTOTAL(7,AV19:AV28)</f>
        <v>0</v>
      </c>
      <c r="AW29" s="1" t="n">
        <f aca="false">SUBTOTAL(7,AW19:AW28)</f>
        <v>0</v>
      </c>
      <c r="AX29" s="1" t="n">
        <f aca="false">SUBTOTAL(7,AX19:AX28)</f>
        <v>0.00422275983166029</v>
      </c>
      <c r="AY29" s="1" t="n">
        <f aca="false">SUBTOTAL(7,AY19:AY28)</f>
        <v>0.00145065756886822</v>
      </c>
      <c r="AZ29" s="1" t="n">
        <f aca="false">SUBTOTAL(7,AZ19:AZ28)</f>
        <v>0.0045231627064128</v>
      </c>
      <c r="BA29" s="1" t="n">
        <f aca="false">SUBTOTAL(7,BA19:BA28)</f>
        <v>0.00266102562609655</v>
      </c>
      <c r="BB29" s="1" t="n">
        <f aca="false">SUBTOTAL(7,BB19:BB28)</f>
        <v>0.00170014927966042</v>
      </c>
      <c r="BC29" s="1" t="n">
        <f aca="false">SUBTOTAL(7,BC19:BC28)</f>
        <v>0.00850074639830209</v>
      </c>
      <c r="BD29" s="1" t="n">
        <f aca="false">SUBTOTAL(7,BD19:BD28)</f>
        <v>0.00180015806081691</v>
      </c>
      <c r="BE29" s="1" t="n">
        <f aca="false">SUBTOTAL(7,BE19:BE28)</f>
        <v>0</v>
      </c>
      <c r="BF29" s="1" t="n">
        <f aca="false">SUBTOTAL(7,BF19:BF28)</f>
        <v>0</v>
      </c>
      <c r="BG29" s="1" t="n">
        <f aca="false">SUBTOTAL(7,BG19:BG28)</f>
        <v>0</v>
      </c>
      <c r="BH29" s="1" t="n">
        <f aca="false">SUBTOTAL(7,BH19:BH28)</f>
        <v>0</v>
      </c>
      <c r="BI29" s="1" t="n">
        <f aca="false">SUBTOTAL(7,BI19:BI28)</f>
        <v>0</v>
      </c>
      <c r="BJ29" s="1" t="n">
        <f aca="false">SUBTOTAL(7,BJ19:BJ28)</f>
        <v>0</v>
      </c>
      <c r="BK29" s="1" t="n">
        <f aca="false">SUBTOTAL(7,BK19:BK28)</f>
        <v>0.0020069816159174</v>
      </c>
      <c r="BL29" s="1" t="n">
        <f aca="false">SUBTOTAL(7,BL19:BL28)</f>
        <v>0.00237318463769109</v>
      </c>
      <c r="BM29" s="1" t="n">
        <f aca="false">SUBTOTAL(7,BM19:BM28)</f>
        <v>0.00120010537387794</v>
      </c>
      <c r="BN29" s="1" t="n">
        <f aca="false">SUBTOTAL(7,BN19:BN28)</f>
        <v>0.00124991211864363</v>
      </c>
      <c r="BO29" s="1" t="n">
        <f aca="false">SUBTOTAL(7,BO19:BO28)</f>
        <v>0.000927354152542046</v>
      </c>
      <c r="BP29" s="1" t="n">
        <f aca="false">SUBTOTAL(7,BP19:BP28)</f>
        <v>0.00124991211864363</v>
      </c>
      <c r="BQ29" s="1" t="n">
        <f aca="false">SUBTOTAL(7,BQ19:BQ28)</f>
        <v>0.00095537089431069</v>
      </c>
      <c r="BR29" s="1" t="n">
        <f aca="false">SUBTOTAL(7,BR19:BR28)</f>
        <v>0.000720336596849288</v>
      </c>
      <c r="BS29" s="1" t="n">
        <f aca="false">SUBTOTAL(7,BS19:BS28)</f>
        <v>0.00668759626017481</v>
      </c>
      <c r="BT29" s="1" t="n">
        <f aca="false">SUBTOTAL(7,BT19:BT28)</f>
        <v>0.000832178331623257</v>
      </c>
      <c r="BU29" s="1" t="n">
        <f aca="false">SUBTOTAL(7,BU19:BU28)</f>
        <v>0.00144067319369858</v>
      </c>
      <c r="BV29" s="1" t="n">
        <f aca="false">SUBTOTAL(7,BV19:BV28)</f>
        <v>0</v>
      </c>
      <c r="BW29" s="1" t="n">
        <f aca="false">SUBTOTAL(7,BW19:BW28)</f>
        <v>0</v>
      </c>
      <c r="BX29" s="1" t="n">
        <f aca="false">SUBTOTAL(7,BX19:BX28)</f>
        <v>0</v>
      </c>
      <c r="BY29" s="1" t="n">
        <f aca="false">SUBTOTAL(7,BY19:BY28)</f>
        <v>0</v>
      </c>
      <c r="BZ29" s="1" t="n">
        <f aca="false">SUBTOTAL(7,BZ19:BZ28)</f>
        <v>0</v>
      </c>
      <c r="CA29" s="1" t="n">
        <f aca="false">SUBTOTAL(7,CA19:CA28)</f>
        <v>0</v>
      </c>
      <c r="CB29" s="1" t="n">
        <f aca="false">SUBTOTAL(7,CB19:CB28)</f>
        <v>0</v>
      </c>
      <c r="CC29" s="1" t="n">
        <f aca="false">SUBTOTAL(7,CC19:CC28)</f>
        <v>0</v>
      </c>
      <c r="CD29" s="1" t="n">
        <f aca="false">SUBTOTAL(7,CD19:CD28)</f>
        <v>0</v>
      </c>
      <c r="CE29" s="1" t="n">
        <f aca="false">SUBTOTAL(7,CE19:CE28)</f>
        <v>0</v>
      </c>
      <c r="CF29" s="1" t="n">
        <f aca="false">SUBTOTAL(7,CF19:CF28)</f>
        <v>0</v>
      </c>
    </row>
    <row r="30" customFormat="false" ht="16" hidden="false" customHeight="false" outlineLevel="1" collapsed="false">
      <c r="B30" s="1" t="s">
        <v>280</v>
      </c>
      <c r="C30" s="1" t="n">
        <f aca="false">SUBTOTAL(1,C19:C28)</f>
        <v>0.12781657256885</v>
      </c>
      <c r="D30" s="1" t="n">
        <f aca="false">SUBTOTAL(1,D19:D28)</f>
        <v>0.10882493151013</v>
      </c>
      <c r="E30" s="1" t="n">
        <f aca="false">SUBTOTAL(1,E19:E28)</f>
        <v>0.172951508678853</v>
      </c>
      <c r="F30" s="1" t="n">
        <f aca="false">SUBTOTAL(1,F19:F28)</f>
        <v>0.0996590205614035</v>
      </c>
      <c r="G30" s="1" t="n">
        <f aca="false">SUBTOTAL(1,G19:G28)</f>
        <v>0.0408913092555628</v>
      </c>
      <c r="H30" s="1" t="n">
        <f aca="false">SUBTOTAL(1,H19:H28)</f>
        <v>0.0720452702013283</v>
      </c>
      <c r="I30" s="1" t="n">
        <f aca="false">SUBTOTAL(1,I19:I28)</f>
        <v>0.0556970875169047</v>
      </c>
      <c r="J30" s="1" t="n">
        <f aca="false">SUBTOTAL(1,J19:J28)</f>
        <v>0.114818560841538</v>
      </c>
      <c r="K30" s="1" t="n">
        <f aca="false">SUBTOTAL(1,K19:K28)</f>
        <v>0.0140380954273874</v>
      </c>
      <c r="L30" s="1" t="n">
        <f aca="false">SUBTOTAL(1,L19:L28)</f>
        <v>0.00563151223045844</v>
      </c>
      <c r="M30" s="1" t="n">
        <f aca="false">SUBTOTAL(1,M19:M28)</f>
        <v>0.00175421400919062</v>
      </c>
      <c r="N30" s="1" t="n">
        <f aca="false">SUBTOTAL(1,N19:N28)</f>
        <v>0.00657622552994297</v>
      </c>
      <c r="O30" s="1" t="n">
        <f aca="false">SUBTOTAL(1,O19:O28)</f>
        <v>0.00327642132587538</v>
      </c>
      <c r="P30" s="1" t="n">
        <f aca="false">SUBTOTAL(1,P19:P28)</f>
        <v>0.00782620139470304</v>
      </c>
      <c r="Q30" s="1" t="n">
        <f aca="false">SUBTOTAL(1,Q19:Q28)</f>
        <v>0.0485109787067985</v>
      </c>
      <c r="R30" s="1" t="n">
        <f aca="false">SUBTOTAL(1,R19:R28)</f>
        <v>0.031633140797123</v>
      </c>
      <c r="S30" s="1" t="n">
        <f aca="false">SUBTOTAL(1,S19:S28)</f>
        <v>0.00305026970209655</v>
      </c>
      <c r="T30" s="1" t="n">
        <f aca="false">SUBTOTAL(1,T19:T28)</f>
        <v>0.00548232354386997</v>
      </c>
      <c r="U30" s="1" t="n">
        <f aca="false">SUBTOTAL(1,U19:U28)</f>
        <v>0.00281619698160127</v>
      </c>
      <c r="V30" s="1" t="n">
        <f aca="false">SUBTOTAL(1,V19:V28)</f>
        <v>0.000790513833992095</v>
      </c>
      <c r="W30" s="1" t="n">
        <f aca="false">SUBTOTAL(1,W19:W28)</f>
        <v>0.0244232644046959</v>
      </c>
      <c r="X30" s="1" t="n">
        <f aca="false">SUBTOTAL(1,X19:X28)</f>
        <v>0.000671140939597315</v>
      </c>
      <c r="Y30" s="1" t="n">
        <f aca="false">SUBTOTAL(1,Y19:Y28)</f>
        <v>0</v>
      </c>
      <c r="Z30" s="1" t="n">
        <f aca="false">SUBTOTAL(1,Z19:Z28)</f>
        <v>0.0103999932562374</v>
      </c>
      <c r="AA30" s="1" t="n">
        <f aca="false">SUBTOTAL(1,AA19:AA28)</f>
        <v>0.00151793128198852</v>
      </c>
      <c r="AB30" s="1" t="n">
        <f aca="false">SUBTOTAL(1,AB19:AB28)</f>
        <v>0.00261295914505503</v>
      </c>
      <c r="AC30" s="1" t="n">
        <f aca="false">SUBTOTAL(1,AC19:AC28)</f>
        <v>0.000799414513314193</v>
      </c>
      <c r="AD30" s="1" t="n">
        <f aca="false">SUBTOTAL(1,AD19:AD28)</f>
        <v>0.000189753320683112</v>
      </c>
      <c r="AE30" s="1" t="n">
        <f aca="false">SUBTOTAL(1,AE19:AE28)</f>
        <v>0.000263157894736842</v>
      </c>
      <c r="AF30" s="1" t="n">
        <f aca="false">SUBTOTAL(1,AF19:AF28)</f>
        <v>0.000263157894736842</v>
      </c>
      <c r="AG30" s="1" t="n">
        <f aca="false">SUBTOTAL(1,AG19:AG28)</f>
        <v>0</v>
      </c>
      <c r="AH30" s="1" t="n">
        <f aca="false">SUBTOTAL(1,AH19:AH28)</f>
        <v>0.00425895151781149</v>
      </c>
      <c r="AI30" s="1" t="n">
        <f aca="false">SUBTOTAL(1,AI19:AI28)</f>
        <v>0.00117946037649952</v>
      </c>
      <c r="AJ30" s="1" t="n">
        <f aca="false">SUBTOTAL(1,AJ19:AJ28)</f>
        <v>0.00197262471737261</v>
      </c>
      <c r="AK30" s="1" t="n">
        <f aca="false">SUBTOTAL(1,AK19:AK28)</f>
        <v>0.00237154150197628</v>
      </c>
      <c r="AL30" s="1" t="n">
        <f aca="false">SUBTOTAL(1,AL19:AL28)</f>
        <v>0</v>
      </c>
      <c r="AM30" s="1" t="n">
        <f aca="false">SUBTOTAL(1,AM19:AM28)</f>
        <v>0</v>
      </c>
      <c r="AN30" s="1" t="n">
        <f aca="false">SUBTOTAL(1,AN19:AN28)</f>
        <v>0.00216035981650277</v>
      </c>
      <c r="AO30" s="1" t="n">
        <f aca="false">SUBTOTAL(1,AO19:AO28)</f>
        <v>0.001060208289588</v>
      </c>
      <c r="AP30" s="1" t="n">
        <f aca="false">SUBTOTAL(1,AP19:AP28)</f>
        <v>0.00128891851915965</v>
      </c>
      <c r="AQ30" s="1" t="n">
        <f aca="false">SUBTOTAL(1,AQ19:AQ28)</f>
        <v>0.000555035236676851</v>
      </c>
      <c r="AR30" s="1" t="n">
        <f aca="false">SUBTOTAL(1,AR19:AR28)</f>
        <v>0.000697371720621425</v>
      </c>
      <c r="AS30" s="1" t="n">
        <f aca="false">SUBTOTAL(1,AS19:AS28)</f>
        <v>0.000189753320683112</v>
      </c>
      <c r="AT30" s="1" t="n">
        <f aca="false">SUBTOTAL(1,AT19:AT28)</f>
        <v>0.000263157894736842</v>
      </c>
      <c r="AU30" s="1" t="n">
        <f aca="false">SUBTOTAL(1,AU19:AU28)</f>
        <v>0</v>
      </c>
      <c r="AV30" s="1" t="n">
        <f aca="false">SUBTOTAL(1,AV19:AV28)</f>
        <v>0</v>
      </c>
      <c r="AW30" s="1" t="n">
        <f aca="false">SUBTOTAL(1,AW19:AW28)</f>
        <v>0</v>
      </c>
      <c r="AX30" s="1" t="n">
        <f aca="false">SUBTOTAL(1,AX19:AX28)</f>
        <v>0.00384279361144149</v>
      </c>
      <c r="AY30" s="1" t="n">
        <f aca="false">SUBTOTAL(1,AY19:AY28)</f>
        <v>0.000870454968904888</v>
      </c>
      <c r="AZ30" s="1" t="n">
        <f aca="false">SUBTOTAL(1,AZ19:AZ28)</f>
        <v>0.0021196209457088</v>
      </c>
      <c r="BA30" s="1" t="n">
        <f aca="false">SUBTOTAL(1,BA19:BA28)</f>
        <v>0.00112178693477292</v>
      </c>
      <c r="BB30" s="1" t="n">
        <f aca="false">SUBTOTAL(1,BB19:BB28)</f>
        <v>0.000537634408602151</v>
      </c>
      <c r="BC30" s="1" t="n">
        <f aca="false">SUBTOTAL(1,BC19:BC28)</f>
        <v>0.00268817204301075</v>
      </c>
      <c r="BD30" s="1" t="n">
        <f aca="false">SUBTOTAL(1,BD19:BD28)</f>
        <v>0.000569259962049336</v>
      </c>
      <c r="BE30" s="1" t="n">
        <f aca="false">SUBTOTAL(1,BE19:BE28)</f>
        <v>0</v>
      </c>
      <c r="BF30" s="1" t="n">
        <f aca="false">SUBTOTAL(1,BF19:BF28)</f>
        <v>0</v>
      </c>
      <c r="BG30" s="1" t="n">
        <f aca="false">SUBTOTAL(1,BG19:BG28)</f>
        <v>0</v>
      </c>
      <c r="BH30" s="1" t="n">
        <f aca="false">SUBTOTAL(1,BH19:BH28)</f>
        <v>0</v>
      </c>
      <c r="BI30" s="1" t="n">
        <f aca="false">SUBTOTAL(1,BI19:BI28)</f>
        <v>0</v>
      </c>
      <c r="BJ30" s="1" t="n">
        <f aca="false">SUBTOTAL(1,BJ19:BJ28)</f>
        <v>0</v>
      </c>
      <c r="BK30" s="1" t="n">
        <f aca="false">SUBTOTAL(1,BK19:BK28)</f>
        <v>0.00111641550035682</v>
      </c>
      <c r="BL30" s="1" t="n">
        <f aca="false">SUBTOTAL(1,BL19:BL28)</f>
        <v>0.00107862821540151</v>
      </c>
      <c r="BM30" s="1" t="n">
        <f aca="false">SUBTOTAL(1,BM19:BM28)</f>
        <v>0.000379506641366224</v>
      </c>
      <c r="BN30" s="1" t="n">
        <f aca="false">SUBTOTAL(1,BN19:BN28)</f>
        <v>0.000395256916996047</v>
      </c>
      <c r="BO30" s="1" t="n">
        <f aca="false">SUBTOTAL(1,BO19:BO28)</f>
        <v>0.000293255131964809</v>
      </c>
      <c r="BP30" s="1" t="n">
        <f aca="false">SUBTOTAL(1,BP19:BP28)</f>
        <v>0.000395256916996047</v>
      </c>
      <c r="BQ30" s="1" t="n">
        <f aca="false">SUBTOTAL(1,BQ19:BQ28)</f>
        <v>0.000302114803625378</v>
      </c>
      <c r="BR30" s="1" t="n">
        <f aca="false">SUBTOTAL(1,BR19:BR28)</f>
        <v>0.000227790432801822</v>
      </c>
      <c r="BS30" s="1" t="n">
        <f aca="false">SUBTOTAL(1,BS19:BS28)</f>
        <v>0.00211480362537764</v>
      </c>
      <c r="BT30" s="1" t="n">
        <f aca="false">SUBTOTAL(1,BT19:BT28)</f>
        <v>0.000263157894736842</v>
      </c>
      <c r="BU30" s="1" t="n">
        <f aca="false">SUBTOTAL(1,BU19:BU28)</f>
        <v>0.000455580865603645</v>
      </c>
      <c r="BV30" s="1" t="n">
        <f aca="false">SUBTOTAL(1,BV19:BV28)</f>
        <v>0</v>
      </c>
      <c r="BW30" s="1" t="n">
        <f aca="false">SUBTOTAL(1,BW19:BW28)</f>
        <v>0</v>
      </c>
      <c r="BX30" s="1" t="n">
        <f aca="false">SUBTOTAL(1,BX19:BX28)</f>
        <v>0</v>
      </c>
      <c r="BY30" s="1" t="n">
        <f aca="false">SUBTOTAL(1,BY19:BY28)</f>
        <v>0</v>
      </c>
      <c r="BZ30" s="1" t="n">
        <f aca="false">SUBTOTAL(1,BZ19:BZ28)</f>
        <v>0</v>
      </c>
      <c r="CA30" s="1" t="n">
        <f aca="false">SUBTOTAL(1,CA19:CA28)</f>
        <v>0</v>
      </c>
      <c r="CB30" s="1" t="n">
        <f aca="false">SUBTOTAL(1,CB19:CB28)</f>
        <v>0</v>
      </c>
      <c r="CC30" s="1" t="n">
        <f aca="false">SUBTOTAL(1,CC19:CC28)</f>
        <v>0</v>
      </c>
      <c r="CD30" s="1" t="n">
        <f aca="false">SUBTOTAL(1,CD19:CD28)</f>
        <v>0</v>
      </c>
      <c r="CE30" s="1" t="n">
        <f aca="false">SUBTOTAL(1,CE19:CE28)</f>
        <v>0</v>
      </c>
      <c r="CF30" s="1" t="n">
        <f aca="false">SUBTOTAL(1,CF19:CF28)</f>
        <v>0</v>
      </c>
    </row>
    <row r="31" customFormat="false" ht="16" hidden="false" customHeight="false" outlineLevel="3" collapsed="false">
      <c r="A31" s="0" t="s">
        <v>127</v>
      </c>
      <c r="B31" s="0" t="s">
        <v>281</v>
      </c>
      <c r="C31" s="0" t="n">
        <v>0.021875</v>
      </c>
      <c r="D31" s="0" t="n">
        <v>0.0239583333333333</v>
      </c>
      <c r="E31" s="0" t="n">
        <v>0.314583333333333</v>
      </c>
      <c r="F31" s="0" t="n">
        <v>0.15</v>
      </c>
      <c r="G31" s="0" t="n">
        <v>0.0479166666666667</v>
      </c>
      <c r="H31" s="0" t="n">
        <v>0.0947916666666667</v>
      </c>
      <c r="I31" s="0" t="n">
        <v>0.065625</v>
      </c>
      <c r="J31" s="0" t="n">
        <v>0.108333333333333</v>
      </c>
      <c r="K31" s="0" t="n">
        <v>0.0416666666666667</v>
      </c>
      <c r="L31" s="0" t="n">
        <v>0</v>
      </c>
      <c r="M31" s="0" t="n">
        <v>0.00208333333333333</v>
      </c>
      <c r="N31" s="0" t="n">
        <v>0.00625</v>
      </c>
      <c r="O31" s="0" t="n">
        <v>0.00104166666666667</v>
      </c>
      <c r="P31" s="0" t="n">
        <v>0.003125</v>
      </c>
      <c r="Q31" s="0" t="n">
        <v>0.0291666666666667</v>
      </c>
      <c r="R31" s="0" t="n">
        <v>0.025</v>
      </c>
      <c r="S31" s="0" t="n">
        <v>0.003125</v>
      </c>
      <c r="T31" s="0" t="n">
        <v>0.003125</v>
      </c>
      <c r="U31" s="0" t="n">
        <v>0.003125</v>
      </c>
      <c r="V31" s="0" t="n">
        <v>0.00104166666666667</v>
      </c>
      <c r="W31" s="0" t="n">
        <v>0.003125</v>
      </c>
      <c r="X31" s="0" t="n">
        <v>0</v>
      </c>
      <c r="Y31" s="0" t="n">
        <v>0</v>
      </c>
      <c r="Z31" s="0" t="n">
        <v>0.003125</v>
      </c>
      <c r="AA31" s="0" t="n">
        <v>0.00104166666666667</v>
      </c>
      <c r="AB31" s="0" t="n">
        <v>0</v>
      </c>
      <c r="AC31" s="0" t="n">
        <v>0</v>
      </c>
      <c r="AD31" s="0" t="n">
        <v>0.00104166666666667</v>
      </c>
      <c r="AE31" s="0" t="n">
        <v>0.00416666666666667</v>
      </c>
      <c r="AF31" s="0" t="n">
        <v>0</v>
      </c>
      <c r="AG31" s="0" t="n">
        <v>0</v>
      </c>
      <c r="AH31" s="0" t="n">
        <v>0.00104166666666667</v>
      </c>
      <c r="AI31" s="0" t="n">
        <v>0.00416666666666667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0.00104166666666667</v>
      </c>
      <c r="AO31" s="0" t="n">
        <v>0.00104166666666667</v>
      </c>
      <c r="AP31" s="0" t="n">
        <v>0</v>
      </c>
      <c r="AQ31" s="0" t="n">
        <v>0</v>
      </c>
      <c r="AR31" s="0" t="n">
        <v>0.00104166666666667</v>
      </c>
      <c r="AS31" s="0" t="n">
        <v>0.00208333333333333</v>
      </c>
      <c r="AT31" s="0" t="n">
        <v>0</v>
      </c>
      <c r="AU31" s="0" t="n">
        <v>0</v>
      </c>
      <c r="AV31" s="0" t="n">
        <v>0.009375</v>
      </c>
      <c r="AW31" s="0" t="n">
        <v>0</v>
      </c>
      <c r="AX31" s="0" t="n">
        <v>0</v>
      </c>
      <c r="AY31" s="0" t="n">
        <v>0</v>
      </c>
      <c r="AZ31" s="0" t="n">
        <v>0.00208333333333333</v>
      </c>
      <c r="BA31" s="0" t="n">
        <v>0</v>
      </c>
      <c r="BB31" s="0" t="n">
        <v>0.009375</v>
      </c>
      <c r="BC31" s="0" t="n">
        <v>0.003125</v>
      </c>
      <c r="BD31" s="0" t="n">
        <v>0.00104166666666667</v>
      </c>
      <c r="BE31" s="0" t="n">
        <v>0.00104166666666667</v>
      </c>
      <c r="BF31" s="0" t="n">
        <v>0</v>
      </c>
      <c r="BG31" s="0" t="n">
        <v>0.00104166666666667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0.00416666666666667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f aca="false">SUM(C31:CF31)</f>
        <v>1</v>
      </c>
    </row>
    <row r="32" customFormat="false" ht="16" hidden="false" customHeight="false" outlineLevel="3" collapsed="false">
      <c r="A32" s="0" t="s">
        <v>128</v>
      </c>
      <c r="B32" s="0" t="s">
        <v>281</v>
      </c>
      <c r="C32" s="0" t="n">
        <v>0.015394041510301</v>
      </c>
      <c r="D32" s="0" t="n">
        <v>0.00183809450869266</v>
      </c>
      <c r="E32" s="0" t="n">
        <v>0.369993107145592</v>
      </c>
      <c r="F32" s="0" t="n">
        <v>0.119935666692196</v>
      </c>
      <c r="G32" s="0" t="n">
        <v>0.0356130811059202</v>
      </c>
      <c r="H32" s="0" t="n">
        <v>0.0296392739526691</v>
      </c>
      <c r="I32" s="0" t="n">
        <v>0.1095963850808</v>
      </c>
      <c r="J32" s="0" t="n">
        <v>0.0621122769395726</v>
      </c>
      <c r="K32" s="0" t="n">
        <v>0.0557555334303439</v>
      </c>
      <c r="L32" s="0" t="n">
        <v>0.0016849199663016</v>
      </c>
      <c r="M32" s="0" t="n">
        <v>0.0025273799494524</v>
      </c>
      <c r="N32" s="0" t="n">
        <v>0.0033698399326032</v>
      </c>
      <c r="O32" s="0" t="n">
        <v>0.0454928390901432</v>
      </c>
      <c r="P32" s="0" t="n">
        <v>0.0128666615608486</v>
      </c>
      <c r="Q32" s="0" t="n">
        <v>0.0145515815271502</v>
      </c>
      <c r="R32" s="0" t="n">
        <v>0.0148579306119323</v>
      </c>
      <c r="S32" s="0" t="n">
        <v>0.000459523627173164</v>
      </c>
      <c r="T32" s="0" t="n">
        <v>0.00206785632227924</v>
      </c>
      <c r="U32" s="0" t="n">
        <v>0.00298690357662556</v>
      </c>
      <c r="V32" s="0" t="n">
        <v>0</v>
      </c>
      <c r="W32" s="0" t="n">
        <v>0.00444206172934058</v>
      </c>
      <c r="X32" s="0" t="n">
        <v>0.0199892777820326</v>
      </c>
      <c r="Y32" s="0" t="n">
        <v>0.000153174542391055</v>
      </c>
      <c r="Z32" s="0" t="n">
        <v>0.00605039442444666</v>
      </c>
      <c r="AA32" s="0" t="n">
        <v>0.00130198361032396</v>
      </c>
      <c r="AB32" s="0" t="n">
        <v>0.000765872711955273</v>
      </c>
      <c r="AC32" s="0" t="n">
        <v>0.00206785632227924</v>
      </c>
      <c r="AD32" s="0" t="n">
        <v>0.00291031630543004</v>
      </c>
      <c r="AE32" s="0" t="n">
        <v>0.00444206172934058</v>
      </c>
      <c r="AF32" s="0" t="n">
        <v>0.000153174542391055</v>
      </c>
      <c r="AG32" s="0" t="n">
        <v>0</v>
      </c>
      <c r="AH32" s="0" t="n">
        <v>0.00704602894998851</v>
      </c>
      <c r="AI32" s="0" t="n">
        <v>0.000382936355977637</v>
      </c>
      <c r="AJ32" s="0" t="n">
        <v>0</v>
      </c>
      <c r="AK32" s="0" t="n">
        <v>0.000382936355977637</v>
      </c>
      <c r="AL32" s="0" t="n">
        <v>0</v>
      </c>
      <c r="AM32" s="0" t="n">
        <v>0</v>
      </c>
      <c r="AN32" s="0" t="n">
        <v>0.00176150723749713</v>
      </c>
      <c r="AO32" s="0" t="n">
        <v>0.00222103086467029</v>
      </c>
      <c r="AP32" s="0" t="n">
        <v>0.0025273799494524</v>
      </c>
      <c r="AQ32" s="0" t="n">
        <v>0.000536110898368691</v>
      </c>
      <c r="AR32" s="0" t="n">
        <v>0</v>
      </c>
      <c r="AS32" s="0" t="n">
        <v>0.000536110898368691</v>
      </c>
      <c r="AT32" s="0" t="n">
        <v>0.00367618901738531</v>
      </c>
      <c r="AU32" s="0" t="n">
        <v>0.00176150723749713</v>
      </c>
      <c r="AV32" s="0" t="n">
        <v>0</v>
      </c>
      <c r="AW32" s="0" t="n">
        <v>0.0050547598989048</v>
      </c>
      <c r="AX32" s="0" t="n">
        <v>0.00153174542391055</v>
      </c>
      <c r="AY32" s="0" t="n">
        <v>0</v>
      </c>
      <c r="AZ32" s="0" t="n">
        <v>0.000229761813586582</v>
      </c>
      <c r="BA32" s="0" t="n">
        <v>0</v>
      </c>
      <c r="BB32" s="0" t="n">
        <v>0.000229761813586582</v>
      </c>
      <c r="BC32" s="0" t="n">
        <v>0.0050547598989048</v>
      </c>
      <c r="BD32" s="0" t="n">
        <v>0.00114880906793291</v>
      </c>
      <c r="BE32" s="0" t="n">
        <v>0.000229761813586582</v>
      </c>
      <c r="BF32" s="0" t="n">
        <v>0.000536110898368691</v>
      </c>
      <c r="BG32" s="0" t="n">
        <v>0</v>
      </c>
      <c r="BH32" s="0" t="n">
        <v>0.000536110898368691</v>
      </c>
      <c r="BI32" s="0" t="n">
        <v>0.00474841081412269</v>
      </c>
      <c r="BJ32" s="0" t="n">
        <v>0</v>
      </c>
      <c r="BK32" s="0" t="n">
        <v>0.00122539633912844</v>
      </c>
      <c r="BL32" s="0" t="n">
        <v>0.000612698169564218</v>
      </c>
      <c r="BM32" s="0" t="n">
        <v>0.000153174542391055</v>
      </c>
      <c r="BN32" s="0" t="n">
        <v>0.000306349084782109</v>
      </c>
      <c r="BO32" s="0" t="n">
        <v>0.00398253810216742</v>
      </c>
      <c r="BP32" s="0" t="n">
        <v>0.000306349084782109</v>
      </c>
      <c r="BQ32" s="2" t="n">
        <v>7.65872711955273E-005</v>
      </c>
      <c r="BR32" s="2" t="n">
        <v>7.65872711955273E-005</v>
      </c>
      <c r="BS32" s="0" t="n">
        <v>0.000229761813586582</v>
      </c>
      <c r="BT32" s="0" t="n">
        <v>0.000306349084782109</v>
      </c>
      <c r="BU32" s="0" t="n">
        <v>0</v>
      </c>
      <c r="BV32" s="0" t="n">
        <v>0.00428888718694953</v>
      </c>
      <c r="BW32" s="2" t="n">
        <v>7.65872711955273E-005</v>
      </c>
      <c r="BX32" s="2" t="n">
        <v>7.65872711955273E-005</v>
      </c>
      <c r="BY32" s="0" t="n">
        <v>0.000306349084782109</v>
      </c>
      <c r="BZ32" s="2" t="n">
        <v>7.65872711955273E-005</v>
      </c>
      <c r="CA32" s="0" t="n">
        <v>0.00206785632227924</v>
      </c>
      <c r="CB32" s="0" t="n">
        <v>0.000459523627173164</v>
      </c>
      <c r="CC32" s="0" t="n">
        <v>0.000765872711955273</v>
      </c>
      <c r="CD32" s="0" t="n">
        <v>0.000459523627173164</v>
      </c>
      <c r="CE32" s="2" t="n">
        <v>7.65872711955273E-005</v>
      </c>
      <c r="CF32" s="0" t="n">
        <v>0.000919047254346328</v>
      </c>
      <c r="CG32" s="0" t="n">
        <f aca="false">SUM(C32:CF32)</f>
        <v>1</v>
      </c>
    </row>
    <row r="33" customFormat="false" ht="16" hidden="false" customHeight="false" outlineLevel="3" collapsed="false">
      <c r="A33" s="0" t="s">
        <v>129</v>
      </c>
      <c r="B33" s="0" t="s">
        <v>281</v>
      </c>
      <c r="C33" s="0" t="n">
        <v>0.116279069767442</v>
      </c>
      <c r="D33" s="0" t="n">
        <v>0</v>
      </c>
      <c r="E33" s="0" t="n">
        <v>0.0930232558139535</v>
      </c>
      <c r="F33" s="0" t="n">
        <v>0.255813953488372</v>
      </c>
      <c r="G33" s="0" t="n">
        <v>0.0232558139534884</v>
      </c>
      <c r="H33" s="0" t="n">
        <v>0</v>
      </c>
      <c r="I33" s="0" t="n">
        <v>0.104651162790698</v>
      </c>
      <c r="J33" s="0" t="n">
        <v>0.0348837209302326</v>
      </c>
      <c r="K33" s="0" t="n">
        <v>0.0116279069767442</v>
      </c>
      <c r="L33" s="0" t="n">
        <v>0</v>
      </c>
      <c r="M33" s="0" t="n">
        <v>0.0232558139534884</v>
      </c>
      <c r="N33" s="0" t="n">
        <v>0</v>
      </c>
      <c r="O33" s="0" t="n">
        <v>0</v>
      </c>
      <c r="P33" s="0" t="n">
        <v>0.0116279069767442</v>
      </c>
      <c r="Q33" s="0" t="n">
        <v>0.267441860465116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0.0116279069767442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0.0116279069767442</v>
      </c>
      <c r="AV33" s="0" t="n">
        <v>0</v>
      </c>
      <c r="AW33" s="0" t="n">
        <v>0</v>
      </c>
      <c r="AX33" s="0" t="n">
        <v>0.0232558139534884</v>
      </c>
      <c r="AY33" s="0" t="n">
        <v>0</v>
      </c>
      <c r="AZ33" s="0" t="n">
        <v>0</v>
      </c>
      <c r="BA33" s="0" t="n">
        <v>0</v>
      </c>
      <c r="BB33" s="0" t="n">
        <v>0.0116279069767442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f aca="false">SUM(C33:CF33)</f>
        <v>1</v>
      </c>
    </row>
    <row r="34" customFormat="false" ht="16" hidden="false" customHeight="false" outlineLevel="2" collapsed="false">
      <c r="B34" s="1" t="s">
        <v>282</v>
      </c>
      <c r="C34" s="1" t="n">
        <f aca="false">SUBTOTAL(1,C31:C33)</f>
        <v>0.0511827037592477</v>
      </c>
      <c r="D34" s="1" t="n">
        <f aca="false">SUBTOTAL(1,D31:D33)</f>
        <v>0.00859880928067532</v>
      </c>
      <c r="E34" s="1" t="n">
        <f aca="false">SUBTOTAL(1,E31:E33)</f>
        <v>0.259199898764293</v>
      </c>
      <c r="F34" s="1" t="n">
        <f aca="false">SUBTOTAL(1,F31:F33)</f>
        <v>0.175249873393523</v>
      </c>
      <c r="G34" s="1" t="n">
        <f aca="false">SUBTOTAL(1,G31:G33)</f>
        <v>0.0355951872420251</v>
      </c>
      <c r="H34" s="1" t="n">
        <f aca="false">SUBTOTAL(1,H31:H33)</f>
        <v>0.0414769802064453</v>
      </c>
      <c r="I34" s="1" t="n">
        <f aca="false">SUBTOTAL(1,I31:I33)</f>
        <v>0.0932908492904993</v>
      </c>
      <c r="J34" s="1" t="n">
        <f aca="false">SUBTOTAL(1,J31:J33)</f>
        <v>0.0684431104010461</v>
      </c>
      <c r="K34" s="1" t="n">
        <f aca="false">SUBTOTAL(1,K31:K33)</f>
        <v>0.0363500356912516</v>
      </c>
      <c r="L34" s="1" t="n">
        <f aca="false">SUBTOTAL(1,L31:L33)</f>
        <v>0.0005616399887672</v>
      </c>
      <c r="M34" s="1" t="n">
        <f aca="false">SUBTOTAL(1,M31:M33)</f>
        <v>0.00928884241209138</v>
      </c>
      <c r="N34" s="1" t="n">
        <f aca="false">SUBTOTAL(1,N31:N33)</f>
        <v>0.00320661331086773</v>
      </c>
      <c r="O34" s="1" t="n">
        <f aca="false">SUBTOTAL(1,O31:O33)</f>
        <v>0.0155115019189366</v>
      </c>
      <c r="P34" s="1" t="n">
        <f aca="false">SUBTOTAL(1,P31:P33)</f>
        <v>0.00920652284586427</v>
      </c>
      <c r="Q34" s="1" t="n">
        <f aca="false">SUBTOTAL(1,Q31:Q33)</f>
        <v>0.103720036219644</v>
      </c>
      <c r="R34" s="1" t="n">
        <f aca="false">SUBTOTAL(1,R31:R33)</f>
        <v>0.0132859768706441</v>
      </c>
      <c r="S34" s="1" t="n">
        <f aca="false">SUBTOTAL(1,S31:S33)</f>
        <v>0.00119484120905772</v>
      </c>
      <c r="T34" s="1" t="n">
        <f aca="false">SUBTOTAL(1,T31:T33)</f>
        <v>0.00173095210742641</v>
      </c>
      <c r="U34" s="1" t="n">
        <f aca="false">SUBTOTAL(1,U31:U33)</f>
        <v>0.00203730119220852</v>
      </c>
      <c r="V34" s="1" t="n">
        <f aca="false">SUBTOTAL(1,V31:V33)</f>
        <v>0.000347222222222223</v>
      </c>
      <c r="W34" s="1" t="n">
        <f aca="false">SUBTOTAL(1,W31:W33)</f>
        <v>0.00252235390978019</v>
      </c>
      <c r="X34" s="1" t="n">
        <f aca="false">SUBTOTAL(1,X31:X33)</f>
        <v>0.00666309259401087</v>
      </c>
      <c r="Y34" s="1" t="n">
        <f aca="false">SUBTOTAL(1,Y31:Y33)</f>
        <v>5.10581807970183E-005</v>
      </c>
      <c r="Z34" s="1" t="n">
        <f aca="false">SUBTOTAL(1,Z31:Z33)</f>
        <v>0.00305846480814889</v>
      </c>
      <c r="AA34" s="1" t="n">
        <f aca="false">SUBTOTAL(1,AA31:AA33)</f>
        <v>0.000781216758996877</v>
      </c>
      <c r="AB34" s="1" t="n">
        <f aca="false">SUBTOTAL(1,AB31:AB33)</f>
        <v>0.000255290903985091</v>
      </c>
      <c r="AC34" s="1" t="n">
        <f aca="false">SUBTOTAL(1,AC31:AC33)</f>
        <v>0.000689285440759747</v>
      </c>
      <c r="AD34" s="1" t="n">
        <f aca="false">SUBTOTAL(1,AD31:AD33)</f>
        <v>0.00519329664961364</v>
      </c>
      <c r="AE34" s="1" t="n">
        <f aca="false">SUBTOTAL(1,AE31:AE33)</f>
        <v>0.00286957613200242</v>
      </c>
      <c r="AF34" s="1" t="n">
        <f aca="false">SUBTOTAL(1,AF31:AF33)</f>
        <v>5.10581807970183E-005</v>
      </c>
      <c r="AG34" s="1" t="n">
        <f aca="false">SUBTOTAL(1,AG31:AG33)</f>
        <v>0</v>
      </c>
      <c r="AH34" s="1" t="n">
        <f aca="false">SUBTOTAL(1,AH31:AH33)</f>
        <v>0.00269589853888506</v>
      </c>
      <c r="AI34" s="1" t="n">
        <f aca="false">SUBTOTAL(1,AI31:AI33)</f>
        <v>0.00151653434088144</v>
      </c>
      <c r="AJ34" s="1" t="n">
        <f aca="false">SUBTOTAL(1,AJ31:AJ33)</f>
        <v>0</v>
      </c>
      <c r="AK34" s="1" t="n">
        <f aca="false">SUBTOTAL(1,AK31:AK33)</f>
        <v>0.000127645451992546</v>
      </c>
      <c r="AL34" s="1" t="n">
        <f aca="false">SUBTOTAL(1,AL31:AL33)</f>
        <v>0</v>
      </c>
      <c r="AM34" s="1" t="n">
        <f aca="false">SUBTOTAL(1,AM31:AM33)</f>
        <v>0</v>
      </c>
      <c r="AN34" s="1" t="n">
        <f aca="false">SUBTOTAL(1,AN31:AN33)</f>
        <v>0.000934391301387933</v>
      </c>
      <c r="AO34" s="1" t="n">
        <f aca="false">SUBTOTAL(1,AO31:AO33)</f>
        <v>0.00108756584377899</v>
      </c>
      <c r="AP34" s="1" t="n">
        <f aca="false">SUBTOTAL(1,AP31:AP33)</f>
        <v>0.0008424599831508</v>
      </c>
      <c r="AQ34" s="1" t="n">
        <f aca="false">SUBTOTAL(1,AQ31:AQ33)</f>
        <v>0.000178703632789564</v>
      </c>
      <c r="AR34" s="1" t="n">
        <f aca="false">SUBTOTAL(1,AR31:AR33)</f>
        <v>0.000347222222222223</v>
      </c>
      <c r="AS34" s="1" t="n">
        <f aca="false">SUBTOTAL(1,AS31:AS33)</f>
        <v>0.000873148077234007</v>
      </c>
      <c r="AT34" s="1" t="n">
        <f aca="false">SUBTOTAL(1,AT31:AT33)</f>
        <v>0.00122539633912844</v>
      </c>
      <c r="AU34" s="1" t="n">
        <f aca="false">SUBTOTAL(1,AU31:AU33)</f>
        <v>0.00446313807141378</v>
      </c>
      <c r="AV34" s="1" t="n">
        <f aca="false">SUBTOTAL(1,AV31:AV33)</f>
        <v>0.003125</v>
      </c>
      <c r="AW34" s="1" t="n">
        <f aca="false">SUBTOTAL(1,AW31:AW33)</f>
        <v>0.0016849199663016</v>
      </c>
      <c r="AX34" s="1" t="n">
        <f aca="false">SUBTOTAL(1,AX31:AX33)</f>
        <v>0.00826251979246632</v>
      </c>
      <c r="AY34" s="1" t="n">
        <f aca="false">SUBTOTAL(1,AY31:AY33)</f>
        <v>0</v>
      </c>
      <c r="AZ34" s="1" t="n">
        <f aca="false">SUBTOTAL(1,AZ31:AZ33)</f>
        <v>0.000771031715639971</v>
      </c>
      <c r="BA34" s="1" t="n">
        <f aca="false">SUBTOTAL(1,BA31:BA33)</f>
        <v>0</v>
      </c>
      <c r="BB34" s="1" t="n">
        <f aca="false">SUBTOTAL(1,BB31:BB33)</f>
        <v>0.00707755626344359</v>
      </c>
      <c r="BC34" s="1" t="n">
        <f aca="false">SUBTOTAL(1,BC31:BC33)</f>
        <v>0.00272658663296827</v>
      </c>
      <c r="BD34" s="1" t="n">
        <f aca="false">SUBTOTAL(1,BD31:BD33)</f>
        <v>0.00073015857819986</v>
      </c>
      <c r="BE34" s="1" t="n">
        <f aca="false">SUBTOTAL(1,BE31:BE33)</f>
        <v>0.000423809493417751</v>
      </c>
      <c r="BF34" s="1" t="n">
        <f aca="false">SUBTOTAL(1,BF31:BF33)</f>
        <v>0.000178703632789564</v>
      </c>
      <c r="BG34" s="1" t="n">
        <f aca="false">SUBTOTAL(1,BG31:BG33)</f>
        <v>0.000347222222222223</v>
      </c>
      <c r="BH34" s="1" t="n">
        <f aca="false">SUBTOTAL(1,BH31:BH33)</f>
        <v>0.000178703632789564</v>
      </c>
      <c r="BI34" s="1" t="n">
        <f aca="false">SUBTOTAL(1,BI31:BI33)</f>
        <v>0.00158280360470756</v>
      </c>
      <c r="BJ34" s="1" t="n">
        <f aca="false">SUBTOTAL(1,BJ31:BJ33)</f>
        <v>0</v>
      </c>
      <c r="BK34" s="1" t="n">
        <f aca="false">SUBTOTAL(1,BK31:BK33)</f>
        <v>0.000408465446376147</v>
      </c>
      <c r="BL34" s="1" t="n">
        <f aca="false">SUBTOTAL(1,BL31:BL33)</f>
        <v>0.000204232723188073</v>
      </c>
      <c r="BM34" s="1" t="n">
        <f aca="false">SUBTOTAL(1,BM31:BM33)</f>
        <v>0.00143994706968591</v>
      </c>
      <c r="BN34" s="1" t="n">
        <f aca="false">SUBTOTAL(1,BN31:BN33)</f>
        <v>0.000102116361594036</v>
      </c>
      <c r="BO34" s="1" t="n">
        <f aca="false">SUBTOTAL(1,BO31:BO33)</f>
        <v>0.00132751270072247</v>
      </c>
      <c r="BP34" s="1" t="n">
        <f aca="false">SUBTOTAL(1,BP31:BP33)</f>
        <v>0.000102116361594036</v>
      </c>
      <c r="BQ34" s="1" t="n">
        <f aca="false">SUBTOTAL(1,BQ31:BQ33)</f>
        <v>2.55290903985091E-005</v>
      </c>
      <c r="BR34" s="1" t="n">
        <f aca="false">SUBTOTAL(1,BR31:BR33)</f>
        <v>2.55290903985091E-005</v>
      </c>
      <c r="BS34" s="1" t="n">
        <f aca="false">SUBTOTAL(1,BS31:BS33)</f>
        <v>7.65872711955273E-005</v>
      </c>
      <c r="BT34" s="1" t="n">
        <f aca="false">SUBTOTAL(1,BT31:BT33)</f>
        <v>0.000102116361594036</v>
      </c>
      <c r="BU34" s="1" t="n">
        <f aca="false">SUBTOTAL(1,BU31:BU33)</f>
        <v>0</v>
      </c>
      <c r="BV34" s="1" t="n">
        <f aca="false">SUBTOTAL(1,BV31:BV33)</f>
        <v>0.00142962906231651</v>
      </c>
      <c r="BW34" s="1" t="n">
        <f aca="false">SUBTOTAL(1,BW31:BW33)</f>
        <v>2.55290903985091E-005</v>
      </c>
      <c r="BX34" s="1" t="n">
        <f aca="false">SUBTOTAL(1,BX31:BX33)</f>
        <v>2.55290903985091E-005</v>
      </c>
      <c r="BY34" s="1" t="n">
        <f aca="false">SUBTOTAL(1,BY31:BY33)</f>
        <v>0.000102116361594036</v>
      </c>
      <c r="BZ34" s="1" t="n">
        <f aca="false">SUBTOTAL(1,BZ31:BZ33)</f>
        <v>2.55290903985091E-005</v>
      </c>
      <c r="CA34" s="1" t="n">
        <f aca="false">SUBTOTAL(1,CA31:CA33)</f>
        <v>0.000689285440759747</v>
      </c>
      <c r="CB34" s="1" t="n">
        <f aca="false">SUBTOTAL(1,CB31:CB33)</f>
        <v>0.000153174542391055</v>
      </c>
      <c r="CC34" s="1" t="n">
        <f aca="false">SUBTOTAL(1,CC31:CC33)</f>
        <v>0.000255290903985091</v>
      </c>
      <c r="CD34" s="1" t="n">
        <f aca="false">SUBTOTAL(1,CD31:CD33)</f>
        <v>0.000153174542391055</v>
      </c>
      <c r="CE34" s="1" t="n">
        <f aca="false">SUBTOTAL(1,CE31:CE33)</f>
        <v>2.55290903985091E-005</v>
      </c>
      <c r="CF34" s="1" t="n">
        <f aca="false">SUBTOTAL(1,CF31:CF33)</f>
        <v>0.000306349084782109</v>
      </c>
    </row>
    <row r="35" customFormat="false" ht="16" hidden="false" customHeight="false" outlineLevel="1" collapsed="false">
      <c r="B35" s="1" t="s">
        <v>283</v>
      </c>
      <c r="C35" s="1" t="n">
        <f aca="false">SUBTOTAL(7,C31:C33)</f>
        <v>0.0564681623248083</v>
      </c>
      <c r="D35" s="1" t="n">
        <f aca="false">SUBTOTAL(7,D31:D33)</f>
        <v>0.0133334497486155</v>
      </c>
      <c r="E35" s="1" t="n">
        <f aca="false">SUBTOTAL(7,E31:E33)</f>
        <v>0.146555683121348</v>
      </c>
      <c r="F35" s="1" t="n">
        <f aca="false">SUBTOTAL(7,F31:F33)</f>
        <v>0.0713715229307716</v>
      </c>
      <c r="G35" s="1" t="n">
        <f aca="false">SUBTOTAL(7,G31:G33)</f>
        <v>0.0123304360943984</v>
      </c>
      <c r="H35" s="1" t="n">
        <f aca="false">SUBTOTAL(7,H31:H33)</f>
        <v>0.0484918909135758</v>
      </c>
      <c r="I35" s="1" t="n">
        <f aca="false">SUBTOTAL(7,I31:I33)</f>
        <v>0.0240865775609176</v>
      </c>
      <c r="J35" s="1" t="n">
        <f aca="false">SUBTOTAL(7,J31:J33)</f>
        <v>0.0371318055012021</v>
      </c>
      <c r="K35" s="1" t="n">
        <f aca="false">SUBTOTAL(7,K31:K33)</f>
        <v>0.0225391166154236</v>
      </c>
      <c r="L35" s="1" t="n">
        <f aca="false">SUBTOTAL(7,L31:L33)</f>
        <v>0.000972788996107204</v>
      </c>
      <c r="M35" s="1" t="n">
        <f aca="false">SUBTOTAL(7,M31:M33)</f>
        <v>0.0120977896691076</v>
      </c>
      <c r="N35" s="1" t="n">
        <f aca="false">SUBTOTAL(7,N31:N33)</f>
        <v>0.00312819551779175</v>
      </c>
      <c r="O35" s="1" t="n">
        <f aca="false">SUBTOTAL(7,O31:O33)</f>
        <v>0.0259698228968026</v>
      </c>
      <c r="P35" s="1" t="n">
        <f aca="false">SUBTOTAL(7,P31:P33)</f>
        <v>0.00530304802198572</v>
      </c>
      <c r="Q35" s="1" t="n">
        <f aca="false">SUBTOTAL(7,Q31:Q33)</f>
        <v>0.141975444986475</v>
      </c>
      <c r="R35" s="1" t="n">
        <f aca="false">SUBTOTAL(7,R31:R33)</f>
        <v>0.0125739126338448</v>
      </c>
      <c r="S35" s="1" t="n">
        <f aca="false">SUBTOTAL(7,S31:S33)</f>
        <v>0.00168728338155492</v>
      </c>
      <c r="T35" s="1" t="n">
        <f aca="false">SUBTOTAL(7,T31:T33)</f>
        <v>0.00158950765568751</v>
      </c>
      <c r="U35" s="1" t="n">
        <f aca="false">SUBTOTAL(7,U31:U33)</f>
        <v>0.00176570517538118</v>
      </c>
      <c r="V35" s="1" t="n">
        <f aca="false">SUBTOTAL(7,V31:V33)</f>
        <v>0.000601406530405862</v>
      </c>
      <c r="W35" s="1" t="n">
        <f aca="false">SUBTOTAL(7,W31:W33)</f>
        <v>0.00228152686470288</v>
      </c>
      <c r="X35" s="1" t="n">
        <f aca="false">SUBTOTAL(7,X31:X33)</f>
        <v>0.0115408149083627</v>
      </c>
      <c r="Y35" s="1" t="n">
        <f aca="false">SUBTOTAL(7,Y31:Y33)</f>
        <v>8.84353632824733E-005</v>
      </c>
      <c r="Z35" s="1" t="n">
        <f aca="false">SUBTOTAL(7,Z31:Z33)</f>
        <v>0.00302574591987824</v>
      </c>
      <c r="AA35" s="1" t="n">
        <f aca="false">SUBTOTAL(7,AA31:AA33)</f>
        <v>0.000688960046876418</v>
      </c>
      <c r="AB35" s="1" t="n">
        <f aca="false">SUBTOTAL(7,AB31:AB33)</f>
        <v>0.000442176816412366</v>
      </c>
      <c r="AC35" s="1" t="n">
        <f aca="false">SUBTOTAL(7,AC31:AC33)</f>
        <v>0.00119387740431339</v>
      </c>
      <c r="AD35" s="1" t="n">
        <f aca="false">SUBTOTAL(7,AD31:AD33)</f>
        <v>0.00565032038159113</v>
      </c>
      <c r="AE35" s="1" t="n">
        <f aca="false">SUBTOTAL(7,AE31:AE33)</f>
        <v>0.00248893772384018</v>
      </c>
      <c r="AF35" s="1" t="n">
        <f aca="false">SUBTOTAL(7,AF31:AF33)</f>
        <v>8.84353632824733E-005</v>
      </c>
      <c r="AG35" s="1" t="n">
        <f aca="false">SUBTOTAL(7,AG31:AG33)</f>
        <v>0</v>
      </c>
      <c r="AH35" s="1" t="n">
        <f aca="false">SUBTOTAL(7,AH31:AH33)</f>
        <v>0.00380315570366458</v>
      </c>
      <c r="AI35" s="1" t="n">
        <f aca="false">SUBTOTAL(7,AI31:AI33)</f>
        <v>0.00230305472607823</v>
      </c>
      <c r="AJ35" s="1" t="n">
        <f aca="false">SUBTOTAL(7,AJ31:AJ33)</f>
        <v>0</v>
      </c>
      <c r="AK35" s="1" t="n">
        <f aca="false">SUBTOTAL(7,AK31:AK33)</f>
        <v>0.000221088408206183</v>
      </c>
      <c r="AL35" s="1" t="n">
        <f aca="false">SUBTOTAL(7,AL31:AL33)</f>
        <v>0</v>
      </c>
      <c r="AM35" s="1" t="n">
        <f aca="false">SUBTOTAL(7,AM31:AM33)</f>
        <v>0</v>
      </c>
      <c r="AN35" s="1" t="n">
        <f aca="false">SUBTOTAL(7,AN31:AN33)</f>
        <v>0.000885639847757235</v>
      </c>
      <c r="AO35" s="1" t="n">
        <f aca="false">SUBTOTAL(7,AO31:AO33)</f>
        <v>0.00111122660888732</v>
      </c>
      <c r="AP35" s="1" t="n">
        <f aca="false">SUBTOTAL(7,AP31:AP33)</f>
        <v>0.00145918349416081</v>
      </c>
      <c r="AQ35" s="1" t="n">
        <f aca="false">SUBTOTAL(7,AQ31:AQ33)</f>
        <v>0.000309523771488656</v>
      </c>
      <c r="AR35" s="1" t="n">
        <f aca="false">SUBTOTAL(7,AR31:AR33)</f>
        <v>0.000601406530405862</v>
      </c>
      <c r="AS35" s="1" t="n">
        <f aca="false">SUBTOTAL(7,AS31:AS33)</f>
        <v>0.00108178786709667</v>
      </c>
      <c r="AT35" s="1" t="n">
        <f aca="false">SUBTOTAL(7,AT31:AT33)</f>
        <v>0.00212244871877935</v>
      </c>
      <c r="AU35" s="1" t="n">
        <f aca="false">SUBTOTAL(7,AU31:AU33)</f>
        <v>0.00626706965311787</v>
      </c>
      <c r="AV35" s="1" t="n">
        <f aca="false">SUBTOTAL(7,AV31:AV33)</f>
        <v>0.00541265877365274</v>
      </c>
      <c r="AW35" s="1" t="n">
        <f aca="false">SUBTOTAL(7,AW31:AW33)</f>
        <v>0.00291836698832161</v>
      </c>
      <c r="AX35" s="1" t="n">
        <f aca="false">SUBTOTAL(7,AX31:AX33)</f>
        <v>0.0130071408603168</v>
      </c>
      <c r="AY35" s="1" t="n">
        <f aca="false">SUBTOTAL(7,AY31:AY33)</f>
        <v>0</v>
      </c>
      <c r="AZ35" s="1" t="n">
        <f aca="false">SUBTOTAL(7,AZ31:AZ33)</f>
        <v>0.00114227810737845</v>
      </c>
      <c r="BA35" s="1" t="n">
        <f aca="false">SUBTOTAL(7,BA31:BA33)</f>
        <v>0</v>
      </c>
      <c r="BB35" s="1" t="n">
        <f aca="false">SUBTOTAL(7,BB31:BB33)</f>
        <v>0.00603639909897325</v>
      </c>
      <c r="BC35" s="1" t="n">
        <f aca="false">SUBTOTAL(7,BC31:BC33)</f>
        <v>0.0025508232626284</v>
      </c>
      <c r="BD35" s="1" t="n">
        <f aca="false">SUBTOTAL(7,BD31:BD33)</f>
        <v>0.000634601083773424</v>
      </c>
      <c r="BE35" s="1" t="n">
        <f aca="false">SUBTOTAL(7,BE31:BE33)</f>
        <v>0.000547273457831647</v>
      </c>
      <c r="BF35" s="1" t="n">
        <f aca="false">SUBTOTAL(7,BF31:BF33)</f>
        <v>0.000309523771488656</v>
      </c>
      <c r="BG35" s="1" t="n">
        <f aca="false">SUBTOTAL(7,BG31:BG33)</f>
        <v>0.000601406530405862</v>
      </c>
      <c r="BH35" s="1" t="n">
        <f aca="false">SUBTOTAL(7,BH31:BH33)</f>
        <v>0.000309523771488656</v>
      </c>
      <c r="BI35" s="1" t="n">
        <f aca="false">SUBTOTAL(7,BI31:BI33)</f>
        <v>0.00274149626175667</v>
      </c>
      <c r="BJ35" s="1" t="n">
        <f aca="false">SUBTOTAL(7,BJ31:BJ33)</f>
        <v>0</v>
      </c>
      <c r="BK35" s="1" t="n">
        <f aca="false">SUBTOTAL(7,BK31:BK33)</f>
        <v>0.000707482906259787</v>
      </c>
      <c r="BL35" s="1" t="n">
        <f aca="false">SUBTOTAL(7,BL31:BL33)</f>
        <v>0.000353741453129892</v>
      </c>
      <c r="BM35" s="1" t="n">
        <f aca="false">SUBTOTAL(7,BM31:BM33)</f>
        <v>0.00236265008634973</v>
      </c>
      <c r="BN35" s="1" t="n">
        <f aca="false">SUBTOTAL(7,BN31:BN33)</f>
        <v>0.000176870726564946</v>
      </c>
      <c r="BO35" s="1" t="n">
        <f aca="false">SUBTOTAL(7,BO31:BO33)</f>
        <v>0.0022993194453443</v>
      </c>
      <c r="BP35" s="1" t="n">
        <f aca="false">SUBTOTAL(7,BP31:BP33)</f>
        <v>0.000176870726564946</v>
      </c>
      <c r="BQ35" s="1" t="n">
        <f aca="false">SUBTOTAL(7,BQ31:BQ33)</f>
        <v>4.42176816412366E-005</v>
      </c>
      <c r="BR35" s="1" t="n">
        <f aca="false">SUBTOTAL(7,BR31:BR33)</f>
        <v>4.42176816412366E-005</v>
      </c>
      <c r="BS35" s="1" t="n">
        <f aca="false">SUBTOTAL(7,BS31:BS33)</f>
        <v>0.00013265304492371</v>
      </c>
      <c r="BT35" s="1" t="n">
        <f aca="false">SUBTOTAL(7,BT31:BT33)</f>
        <v>0.000176870726564946</v>
      </c>
      <c r="BU35" s="1" t="n">
        <f aca="false">SUBTOTAL(7,BU31:BU33)</f>
        <v>0</v>
      </c>
      <c r="BV35" s="1" t="n">
        <f aca="false">SUBTOTAL(7,BV31:BV33)</f>
        <v>0.00247619017190925</v>
      </c>
      <c r="BW35" s="1" t="n">
        <f aca="false">SUBTOTAL(7,BW31:BW33)</f>
        <v>4.42176816412366E-005</v>
      </c>
      <c r="BX35" s="1" t="n">
        <f aca="false">SUBTOTAL(7,BX31:BX33)</f>
        <v>4.42176816412366E-005</v>
      </c>
      <c r="BY35" s="1" t="n">
        <f aca="false">SUBTOTAL(7,BY31:BY33)</f>
        <v>0.000176870726564946</v>
      </c>
      <c r="BZ35" s="1" t="n">
        <f aca="false">SUBTOTAL(7,BZ31:BZ33)</f>
        <v>4.42176816412366E-005</v>
      </c>
      <c r="CA35" s="1" t="n">
        <f aca="false">SUBTOTAL(7,CA31:CA33)</f>
        <v>0.00119387740431339</v>
      </c>
      <c r="CB35" s="1" t="n">
        <f aca="false">SUBTOTAL(7,CB31:CB33)</f>
        <v>0.000265306089847419</v>
      </c>
      <c r="CC35" s="1" t="n">
        <f aca="false">SUBTOTAL(7,CC31:CC33)</f>
        <v>0.000442176816412366</v>
      </c>
      <c r="CD35" s="1" t="n">
        <f aca="false">SUBTOTAL(7,CD31:CD33)</f>
        <v>0.000265306089847419</v>
      </c>
      <c r="CE35" s="1" t="n">
        <f aca="false">SUBTOTAL(7,CE31:CE33)</f>
        <v>4.42176816412366E-005</v>
      </c>
      <c r="CF35" s="1" t="n">
        <f aca="false">SUBTOTAL(7,CF31:CF33)</f>
        <v>0.000530612179694839</v>
      </c>
    </row>
    <row r="36" customFormat="false" ht="16" hidden="false" customHeight="false" outlineLevel="0" collapsed="false">
      <c r="B36" s="1" t="s">
        <v>284</v>
      </c>
      <c r="C36" s="1" t="n">
        <f aca="false">SUBTOTAL(1,C2:C33)</f>
        <v>0.20992995599104</v>
      </c>
      <c r="D36" s="1" t="n">
        <f aca="false">SUBTOTAL(1,D2:D33)</f>
        <v>0.185627196472415</v>
      </c>
      <c r="E36" s="1" t="n">
        <f aca="false">SUBTOTAL(1,E2:E33)</f>
        <v>0.122945228157222</v>
      </c>
      <c r="F36" s="1" t="n">
        <f aca="false">SUBTOTAL(1,F2:F33)</f>
        <v>0.0958616395836922</v>
      </c>
      <c r="G36" s="1" t="n">
        <f aca="false">SUBTOTAL(1,G2:G33)</f>
        <v>0.028338631710385</v>
      </c>
      <c r="H36" s="1" t="n">
        <f aca="false">SUBTOTAL(1,H2:H33)</f>
        <v>0.0479601015223579</v>
      </c>
      <c r="I36" s="1" t="n">
        <f aca="false">SUBTOTAL(1,I2:I33)</f>
        <v>0.0465254800817975</v>
      </c>
      <c r="J36" s="1" t="n">
        <f aca="false">SUBTOTAL(1,J2:J33)</f>
        <v>0.0807239537926974</v>
      </c>
      <c r="K36" s="1" t="n">
        <f aca="false">SUBTOTAL(1,K2:K33)</f>
        <v>0.016233235183452</v>
      </c>
      <c r="L36" s="1" t="n">
        <f aca="false">SUBTOTAL(1,L2:L33)</f>
        <v>0.00943238063594276</v>
      </c>
      <c r="M36" s="1" t="n">
        <f aca="false">SUBTOTAL(1,M2:M33)</f>
        <v>0.00394745499175334</v>
      </c>
      <c r="N36" s="1" t="n">
        <f aca="false">SUBTOTAL(1,N2:N33)</f>
        <v>0.00865734237053746</v>
      </c>
      <c r="O36" s="1" t="n">
        <f aca="false">SUBTOTAL(1,O2:O33)</f>
        <v>0.00614513673353175</v>
      </c>
      <c r="P36" s="1" t="n">
        <f aca="false">SUBTOTAL(1,P2:P33)</f>
        <v>0.00597557225085077</v>
      </c>
      <c r="Q36" s="1" t="n">
        <f aca="false">SUBTOTAL(1,Q2:Q33)</f>
        <v>0.0381589402923026</v>
      </c>
      <c r="R36" s="1" t="n">
        <f aca="false">SUBTOTAL(1,R2:R33)</f>
        <v>0.0158992794677055</v>
      </c>
      <c r="S36" s="1" t="n">
        <f aca="false">SUBTOTAL(1,S2:S33)</f>
        <v>0.00328195348794443</v>
      </c>
      <c r="T36" s="1" t="n">
        <f aca="false">SUBTOTAL(1,T2:T33)</f>
        <v>0.00357219348853591</v>
      </c>
      <c r="U36" s="1" t="n">
        <f aca="false">SUBTOTAL(1,U2:U33)</f>
        <v>0.00369867723389882</v>
      </c>
      <c r="V36" s="1" t="n">
        <f aca="false">SUBTOTAL(1,V2:V33)</f>
        <v>0.0083091055500924</v>
      </c>
      <c r="W36" s="1" t="n">
        <f aca="false">SUBTOTAL(1,W2:W33)</f>
        <v>0.0119624187837837</v>
      </c>
      <c r="X36" s="1" t="n">
        <f aca="false">SUBTOTAL(1,X2:X33)</f>
        <v>0.00306602544675853</v>
      </c>
      <c r="Y36" s="1" t="n">
        <f aca="false">SUBTOTAL(1,Y2:Y33)</f>
        <v>0.00127266963518041</v>
      </c>
      <c r="Z36" s="1" t="n">
        <f aca="false">SUBTOTAL(1,Z2:Z33)</f>
        <v>0.00494022090214341</v>
      </c>
      <c r="AA36" s="1" t="n">
        <f aca="false">SUBTOTAL(1,AA2:AA33)</f>
        <v>0.00128469017810719</v>
      </c>
      <c r="AB36" s="1" t="n">
        <f aca="false">SUBTOTAL(1,AB2:AB33)</f>
        <v>0.00142087282814698</v>
      </c>
      <c r="AC36" s="1" t="n">
        <f aca="false">SUBTOTAL(1,AC2:AC33)</f>
        <v>0.00130123182537072</v>
      </c>
      <c r="AD36" s="1" t="n">
        <f aca="false">SUBTOTAL(1,AD2:AD33)</f>
        <v>0.00173048023828596</v>
      </c>
      <c r="AE36" s="1" t="n">
        <f aca="false">SUBTOTAL(1,AE2:AE33)</f>
        <v>0.00151436456859366</v>
      </c>
      <c r="AF36" s="1" t="n">
        <f aca="false">SUBTOTAL(1,AF2:AF33)</f>
        <v>0.00159525186033045</v>
      </c>
      <c r="AG36" s="1" t="n">
        <f aca="false">SUBTOTAL(1,AG2:AG33)</f>
        <v>0.00115283161869818</v>
      </c>
      <c r="AH36" s="1" t="n">
        <f aca="false">SUBTOTAL(1,AH2:AH33)</f>
        <v>0.00260195094067338</v>
      </c>
      <c r="AI36" s="1" t="n">
        <f aca="false">SUBTOTAL(1,AI2:AI33)</f>
        <v>0.00110407926413757</v>
      </c>
      <c r="AJ36" s="1" t="n">
        <f aca="false">SUBTOTAL(1,AJ2:AJ33)</f>
        <v>0.00127471491099646</v>
      </c>
      <c r="AK36" s="1" t="n">
        <f aca="false">SUBTOTAL(1,AK2:AK33)</f>
        <v>0.00141653964324685</v>
      </c>
      <c r="AL36" s="1" t="n">
        <f aca="false">SUBTOTAL(1,AL2:AL33)</f>
        <v>0.000326784228845371</v>
      </c>
      <c r="AM36" s="1" t="n">
        <f aca="false">SUBTOTAL(1,AM2:AM33)</f>
        <v>0.000310860383177576</v>
      </c>
      <c r="AN36" s="1" t="n">
        <f aca="false">SUBTOTAL(1,AN2:AN33)</f>
        <v>0.0011916489999198</v>
      </c>
      <c r="AO36" s="1" t="n">
        <f aca="false">SUBTOTAL(1,AO2:AO33)</f>
        <v>0.000725812240998546</v>
      </c>
      <c r="AP36" s="1" t="n">
        <f aca="false">SUBTOTAL(1,AP2:AP33)</f>
        <v>0.000927324583849997</v>
      </c>
      <c r="AQ36" s="1" t="n">
        <f aca="false">SUBTOTAL(1,AQ2:AQ33)</f>
        <v>0.000518912880810836</v>
      </c>
      <c r="AR36" s="1" t="n">
        <f aca="false">SUBTOTAL(1,AR2:AR33)</f>
        <v>0.000536897641465843</v>
      </c>
      <c r="AS36" s="1" t="n">
        <f aca="false">SUBTOTAL(1,AS2:AS33)</f>
        <v>0.000739997265311185</v>
      </c>
      <c r="AT36" s="1" t="n">
        <f aca="false">SUBTOTAL(1,AT2:AT33)</f>
        <v>0.000762635869454367</v>
      </c>
      <c r="AU36" s="1" t="n">
        <f aca="false">SUBTOTAL(1,AU2:AU33)</f>
        <v>0.00058238763103953</v>
      </c>
      <c r="AV36" s="1" t="n">
        <f aca="false">SUBTOTAL(1,AV2:AV33)</f>
        <v>0.000639527039137743</v>
      </c>
      <c r="AW36" s="1" t="n">
        <f aca="false">SUBTOTAL(1,AW2:AW33)</f>
        <v>0.00104073250764869</v>
      </c>
      <c r="AX36" s="1" t="n">
        <f aca="false">SUBTOTAL(1,AX2:AX33)</f>
        <v>0.00240838945623265</v>
      </c>
      <c r="AY36" s="1" t="n">
        <f aca="false">SUBTOTAL(1,AY2:AY33)</f>
        <v>0.000612009031896289</v>
      </c>
      <c r="AZ36" s="1" t="n">
        <f aca="false">SUBTOTAL(1,AZ2:AZ33)</f>
        <v>0.00132224350419719</v>
      </c>
      <c r="BA36" s="1" t="n">
        <f aca="false">SUBTOTAL(1,BA2:BA33)</f>
        <v>0.000479304018554834</v>
      </c>
      <c r="BB36" s="1" t="n">
        <f aca="false">SUBTOTAL(1,BB2:BB33)</f>
        <v>0.00101054833989863</v>
      </c>
      <c r="BC36" s="1" t="n">
        <f aca="false">SUBTOTAL(1,BC2:BC33)</f>
        <v>0.00186009846159846</v>
      </c>
      <c r="BD36" s="1" t="n">
        <f aca="false">SUBTOTAL(1,BD2:BD33)</f>
        <v>0.000562753253683016</v>
      </c>
      <c r="BE36" s="1" t="n">
        <f aca="false">SUBTOTAL(1,BE2:BE33)</f>
        <v>0.000196739879137374</v>
      </c>
      <c r="BF36" s="1" t="n">
        <f aca="false">SUBTOTAL(1,BF2:BF33)</f>
        <v>0.000263765213102209</v>
      </c>
      <c r="BG36" s="1" t="n">
        <f aca="false">SUBTOTAL(1,BG2:BG33)</f>
        <v>0.000115868208516887</v>
      </c>
      <c r="BH36" s="1" t="n">
        <f aca="false">SUBTOTAL(1,BH2:BH33)</f>
        <v>0.000171122501689459</v>
      </c>
      <c r="BI36" s="1" t="n">
        <f aca="false">SUBTOTAL(1,BI2:BI33)</f>
        <v>0.000474836405754687</v>
      </c>
      <c r="BJ36" s="1" t="n">
        <f aca="false">SUBTOTAL(1,BJ2:BJ33)</f>
        <v>9.86582478295186E-005</v>
      </c>
      <c r="BK36" s="1" t="n">
        <f aca="false">SUBTOTAL(1,BK2:BK33)</f>
        <v>0.00044248397652488</v>
      </c>
      <c r="BL36" s="1" t="n">
        <f aca="false">SUBTOTAL(1,BL2:BL33)</f>
        <v>0.000407106440127834</v>
      </c>
      <c r="BM36" s="1" t="n">
        <f aca="false">SUBTOTAL(1,BM2:BM33)</f>
        <v>0.000289818129382856</v>
      </c>
      <c r="BN36" s="1" t="n">
        <f aca="false">SUBTOTAL(1,BN2:BN33)</f>
        <v>0.000152104223383664</v>
      </c>
      <c r="BO36" s="1" t="n">
        <f aca="false">SUBTOTAL(1,BO2:BO33)</f>
        <v>0.000246967479350554</v>
      </c>
      <c r="BP36" s="1" t="n">
        <f aca="false">SUBTOTAL(1,BP2:BP33)</f>
        <v>0.000152104223383664</v>
      </c>
      <c r="BQ36" s="1" t="n">
        <f aca="false">SUBTOTAL(1,BQ2:BQ33)</f>
        <v>0.000110633403837475</v>
      </c>
      <c r="BR36" s="1" t="n">
        <f aca="false">SUBTOTAL(1,BR2:BR33)</f>
        <v>8.40889856862053E-005</v>
      </c>
      <c r="BS36" s="1" t="n">
        <f aca="false">SUBTOTAL(1,BS2:BS33)</f>
        <v>0.000763492788120107</v>
      </c>
      <c r="BT36" s="1" t="n">
        <f aca="false">SUBTOTAL(1,BT2:BT33)</f>
        <v>0.000104926001148233</v>
      </c>
      <c r="BU36" s="1" t="n">
        <f aca="false">SUBTOTAL(1,BU2:BU33)</f>
        <v>0.000162707452001302</v>
      </c>
      <c r="BV36" s="1" t="n">
        <f aca="false">SUBTOTAL(1,BV2:BV33)</f>
        <v>0.000153174542391055</v>
      </c>
      <c r="BW36" s="1" t="n">
        <f aca="false">SUBTOTAL(1,BW2:BW33)</f>
        <v>2.73525968555455E-006</v>
      </c>
      <c r="BX36" s="1" t="n">
        <f aca="false">SUBTOTAL(1,BX2:BX33)</f>
        <v>2.73525968555455E-006</v>
      </c>
      <c r="BY36" s="1" t="n">
        <f aca="false">SUBTOTAL(1,BY2:BY33)</f>
        <v>1.09410387422182E-005</v>
      </c>
      <c r="BZ36" s="1" t="n">
        <f aca="false">SUBTOTAL(1,BZ2:BZ33)</f>
        <v>2.73525968555455E-006</v>
      </c>
      <c r="CA36" s="1" t="n">
        <f aca="false">SUBTOTAL(1,CA2:CA33)</f>
        <v>7.38520115099729E-005</v>
      </c>
      <c r="CB36" s="1" t="n">
        <f aca="false">SUBTOTAL(1,CB2:CB33)</f>
        <v>1.64115581133273E-005</v>
      </c>
      <c r="CC36" s="1" t="n">
        <f aca="false">SUBTOTAL(1,CC2:CC33)</f>
        <v>2.73525968555455E-005</v>
      </c>
      <c r="CD36" s="1" t="n">
        <f aca="false">SUBTOTAL(1,CD2:CD33)</f>
        <v>1.64115581133273E-005</v>
      </c>
      <c r="CE36" s="1" t="n">
        <f aca="false">SUBTOTAL(1,CE2:CE33)</f>
        <v>2.73525968555455E-006</v>
      </c>
      <c r="CF36" s="1" t="n">
        <f aca="false">SUBTOTAL(1,CF2:CF33)</f>
        <v>3.28231162266546E-005</v>
      </c>
    </row>
    <row r="37" customFormat="false" ht="16" hidden="false" customHeight="false" outlineLevel="0" collapsed="false">
      <c r="B37" s="1" t="s">
        <v>285</v>
      </c>
      <c r="C37" s="1" t="n">
        <f aca="false">SUBTOTAL(7,C2:C33)</f>
        <v>0.170300559429345</v>
      </c>
      <c r="D37" s="1" t="n">
        <f aca="false">SUBTOTAL(7,D2:D33)</f>
        <v>0.172401604010975</v>
      </c>
      <c r="E37" s="1" t="n">
        <f aca="false">SUBTOTAL(7,E2:E33)</f>
        <v>0.0982597416252528</v>
      </c>
      <c r="F37" s="1" t="n">
        <f aca="false">SUBTOTAL(7,F2:F33)</f>
        <v>0.0899512117529913</v>
      </c>
      <c r="G37" s="1" t="n">
        <f aca="false">SUBTOTAL(7,G2:G33)</f>
        <v>0.0239428387789603</v>
      </c>
      <c r="H37" s="1" t="n">
        <f aca="false">SUBTOTAL(7,H2:H33)</f>
        <v>0.0484587746010143</v>
      </c>
      <c r="I37" s="1" t="n">
        <f aca="false">SUBTOTAL(7,I2:I33)</f>
        <v>0.0332070007904559</v>
      </c>
      <c r="J37" s="1" t="n">
        <f aca="false">SUBTOTAL(7,J2:J33)</f>
        <v>0.0706790707291208</v>
      </c>
      <c r="K37" s="1" t="n">
        <f aca="false">SUBTOTAL(7,K2:K33)</f>
        <v>0.0194964877695907</v>
      </c>
      <c r="L37" s="1" t="n">
        <f aca="false">SUBTOTAL(7,L2:L33)</f>
        <v>0.0174697626988629</v>
      </c>
      <c r="M37" s="1" t="n">
        <f aca="false">SUBTOTAL(7,M2:M33)</f>
        <v>0.00540791923752308</v>
      </c>
      <c r="N37" s="1" t="n">
        <f aca="false">SUBTOTAL(7,N2:N33)</f>
        <v>0.0165265204689849</v>
      </c>
      <c r="O37" s="1" t="n">
        <f aca="false">SUBTOTAL(7,O2:O33)</f>
        <v>0.00996563866312122</v>
      </c>
      <c r="P37" s="1" t="n">
        <f aca="false">SUBTOTAL(7,P2:P33)</f>
        <v>0.00586222657526908</v>
      </c>
      <c r="Q37" s="1" t="n">
        <f aca="false">SUBTOTAL(7,Q2:Q33)</f>
        <v>0.072016880372931</v>
      </c>
      <c r="R37" s="1" t="n">
        <f aca="false">SUBTOTAL(7,R2:R33)</f>
        <v>0.0171208055802129</v>
      </c>
      <c r="S37" s="1" t="n">
        <f aca="false">SUBTOTAL(7,S2:S33)</f>
        <v>0.00678915944339109</v>
      </c>
      <c r="T37" s="1" t="n">
        <f aca="false">SUBTOTAL(7,T2:T33)</f>
        <v>0.00587174868798551</v>
      </c>
      <c r="U37" s="1" t="n">
        <f aca="false">SUBTOTAL(7,U2:U33)</f>
        <v>0.00674545496524278</v>
      </c>
      <c r="V37" s="1" t="n">
        <f aca="false">SUBTOTAL(7,V2:V33)</f>
        <v>0.02317239919533</v>
      </c>
      <c r="W37" s="1" t="n">
        <f aca="false">SUBTOTAL(7,W2:W33)</f>
        <v>0.0175341436265008</v>
      </c>
      <c r="X37" s="1" t="n">
        <f aca="false">SUBTOTAL(7,X2:X33)</f>
        <v>0.00667367297808615</v>
      </c>
      <c r="Y37" s="1" t="n">
        <f aca="false">SUBTOTAL(7,Y2:Y33)</f>
        <v>0.00358475788335311</v>
      </c>
      <c r="Z37" s="1" t="n">
        <f aca="false">SUBTOTAL(7,Z2:Z33)</f>
        <v>0.00805844696927458</v>
      </c>
      <c r="AA37" s="1" t="n">
        <f aca="false">SUBTOTAL(7,AA2:AA33)</f>
        <v>0.0022370754663321</v>
      </c>
      <c r="AB37" s="1" t="n">
        <f aca="false">SUBTOTAL(7,AB2:AB33)</f>
        <v>0.00256824460560552</v>
      </c>
      <c r="AC37" s="1" t="n">
        <f aca="false">SUBTOTAL(7,AC2:AC33)</f>
        <v>0.0025534719792951</v>
      </c>
      <c r="AD37" s="1" t="n">
        <f aca="false">SUBTOTAL(7,AD2:AD33)</f>
        <v>0.00358032081229811</v>
      </c>
      <c r="AE37" s="1" t="n">
        <f aca="false">SUBTOTAL(7,AE2:AE33)</f>
        <v>0.00313996886027528</v>
      </c>
      <c r="AF37" s="1" t="n">
        <f aca="false">SUBTOTAL(7,AF2:AF33)</f>
        <v>0.00429592119571444</v>
      </c>
      <c r="AG37" s="1" t="n">
        <f aca="false">SUBTOTAL(7,AG2:AG33)</f>
        <v>0.00441281412827334</v>
      </c>
      <c r="AH37" s="1" t="n">
        <f aca="false">SUBTOTAL(7,AH2:AH33)</f>
        <v>0.00424650688471366</v>
      </c>
      <c r="AI37" s="1" t="n">
        <f aca="false">SUBTOTAL(7,AI2:AI33)</f>
        <v>0.00200570656780414</v>
      </c>
      <c r="AJ37" s="1" t="n">
        <f aca="false">SUBTOTAL(7,AJ2:AJ33)</f>
        <v>0.00248937605079722</v>
      </c>
      <c r="AK37" s="1" t="n">
        <f aca="false">SUBTOTAL(7,AK2:AK33)</f>
        <v>0.00473432424276995</v>
      </c>
      <c r="AL37" s="1" t="n">
        <f aca="false">SUBTOTAL(7,AL2:AL33)</f>
        <v>0.00100296657136289</v>
      </c>
      <c r="AM37" s="1" t="n">
        <f aca="false">SUBTOTAL(7,AM2:AM33)</f>
        <v>0.000978978181025042</v>
      </c>
      <c r="AN37" s="1" t="n">
        <f aca="false">SUBTOTAL(7,AN2:AN33)</f>
        <v>0.00209028696910371</v>
      </c>
      <c r="AO37" s="1" t="n">
        <f aca="false">SUBTOTAL(7,AO2:AO33)</f>
        <v>0.00147506028017206</v>
      </c>
      <c r="AP37" s="1" t="n">
        <f aca="false">SUBTOTAL(7,AP2:AP33)</f>
        <v>0.0020375819214768</v>
      </c>
      <c r="AQ37" s="1" t="n">
        <f aca="false">SUBTOTAL(7,AQ2:AQ33)</f>
        <v>0.00144911320144743</v>
      </c>
      <c r="AR37" s="1" t="n">
        <f aca="false">SUBTOTAL(7,AR2:AR33)</f>
        <v>0.001269335193896</v>
      </c>
      <c r="AS37" s="1" t="n">
        <f aca="false">SUBTOTAL(7,AS2:AS33)</f>
        <v>0.0021473342659265</v>
      </c>
      <c r="AT37" s="1" t="n">
        <f aca="false">SUBTOTAL(7,AT2:AT33)</f>
        <v>0.00209278968056076</v>
      </c>
      <c r="AU37" s="1" t="n">
        <f aca="false">SUBTOTAL(7,AU2:AU33)</f>
        <v>0.0022292399402129</v>
      </c>
      <c r="AV37" s="1" t="n">
        <f aca="false">SUBTOTAL(7,AV2:AV33)</f>
        <v>0.00211999379506293</v>
      </c>
      <c r="AW37" s="1" t="n">
        <f aca="false">SUBTOTAL(7,AW2:AW33)</f>
        <v>0.00345949942874069</v>
      </c>
      <c r="AX37" s="1" t="n">
        <f aca="false">SUBTOTAL(7,AX2:AX33)</f>
        <v>0.00511616523240105</v>
      </c>
      <c r="AY37" s="1" t="n">
        <f aca="false">SUBTOTAL(7,AY2:AY33)</f>
        <v>0.00179631992475203</v>
      </c>
      <c r="AZ37" s="1" t="n">
        <f aca="false">SUBTOTAL(7,AZ2:AZ33)</f>
        <v>0.00368738526419734</v>
      </c>
      <c r="BA37" s="1" t="n">
        <f aca="false">SUBTOTAL(7,BA2:BA33)</f>
        <v>0.00166369409442852</v>
      </c>
      <c r="BB37" s="1" t="n">
        <f aca="false">SUBTOTAL(7,BB2:BB33)</f>
        <v>0.00289512127370455</v>
      </c>
      <c r="BC37" s="1" t="n">
        <f aca="false">SUBTOTAL(7,BC2:BC33)</f>
        <v>0.00593416946928528</v>
      </c>
      <c r="BD37" s="1" t="n">
        <f aca="false">SUBTOTAL(7,BD2:BD33)</f>
        <v>0.00180476008328219</v>
      </c>
      <c r="BE37" s="1" t="n">
        <f aca="false">SUBTOTAL(7,BE2:BE33)</f>
        <v>0.000816693569585504</v>
      </c>
      <c r="BF37" s="1" t="n">
        <f aca="false">SUBTOTAL(7,BF2:BF33)</f>
        <v>0.00129461152973388</v>
      </c>
      <c r="BG37" s="1" t="n">
        <f aca="false">SUBTOTAL(7,BG2:BG33)</f>
        <v>0.000453823020566357</v>
      </c>
      <c r="BH37" s="1" t="n">
        <f aca="false">SUBTOTAL(7,BH2:BH33)</f>
        <v>0.00080680518687364</v>
      </c>
      <c r="BI37" s="1" t="n">
        <f aca="false">SUBTOTAL(7,BI2:BI33)</f>
        <v>0.00181848136906182</v>
      </c>
      <c r="BJ37" s="1" t="n">
        <f aca="false">SUBTOTAL(7,BJ2:BJ33)</f>
        <v>0.000522050377084568</v>
      </c>
      <c r="BK37" s="1" t="n">
        <f aca="false">SUBTOTAL(7,BK2:BK33)</f>
        <v>0.00128718801752642</v>
      </c>
      <c r="BL37" s="1" t="n">
        <f aca="false">SUBTOTAL(7,BL2:BL33)</f>
        <v>0.00146637922610266</v>
      </c>
      <c r="BM37" s="1" t="n">
        <f aca="false">SUBTOTAL(7,BM2:BM33)</f>
        <v>0.00104412386253178</v>
      </c>
      <c r="BN37" s="1" t="n">
        <f aca="false">SUBTOTAL(7,BN2:BN33)</f>
        <v>0.000747064709168036</v>
      </c>
      <c r="BO37" s="1" t="n">
        <f aca="false">SUBTOTAL(7,BO2:BO33)</f>
        <v>0.000917982182785127</v>
      </c>
      <c r="BP37" s="1" t="n">
        <f aca="false">SUBTOTAL(7,BP2:BP33)</f>
        <v>0.000747064709168036</v>
      </c>
      <c r="BQ37" s="1" t="n">
        <f aca="false">SUBTOTAL(7,BQ2:BQ33)</f>
        <v>0.000570590599350669</v>
      </c>
      <c r="BR37" s="1" t="n">
        <f aca="false">SUBTOTAL(7,BR2:BR33)</f>
        <v>0.000430190609232041</v>
      </c>
      <c r="BS37" s="1" t="n">
        <f aca="false">SUBTOTAL(7,BS2:BS33)</f>
        <v>0.00399523064383904</v>
      </c>
      <c r="BT37" s="1" t="n">
        <f aca="false">SUBTOTAL(7,BT2:BT33)</f>
        <v>0.000498545754722698</v>
      </c>
      <c r="BU37" s="1" t="n">
        <f aca="false">SUBTOTAL(7,BU2:BU33)</f>
        <v>0.000860966908904846</v>
      </c>
      <c r="BV37" s="1" t="n">
        <f aca="false">SUBTOTAL(7,BV2:BV33)</f>
        <v>0.000810523492705703</v>
      </c>
      <c r="BW37" s="1" t="n">
        <f aca="false">SUBTOTAL(7,BW2:BW33)</f>
        <v>1.44736337983161E-005</v>
      </c>
      <c r="BX37" s="1" t="n">
        <f aca="false">SUBTOTAL(7,BX2:BX33)</f>
        <v>1.44736337983161E-005</v>
      </c>
      <c r="BY37" s="1" t="n">
        <f aca="false">SUBTOTAL(7,BY2:BY33)</f>
        <v>5.78945351932645E-005</v>
      </c>
      <c r="BZ37" s="1" t="n">
        <f aca="false">SUBTOTAL(7,BZ2:BZ33)</f>
        <v>1.44736337983161E-005</v>
      </c>
      <c r="CA37" s="1" t="n">
        <f aca="false">SUBTOTAL(7,CA2:CA33)</f>
        <v>0.000390788112554536</v>
      </c>
      <c r="CB37" s="1" t="n">
        <f aca="false">SUBTOTAL(7,CB2:CB33)</f>
        <v>8.68418027898968E-005</v>
      </c>
      <c r="CC37" s="1" t="n">
        <f aca="false">SUBTOTAL(7,CC2:CC33)</f>
        <v>0.000144736337983161</v>
      </c>
      <c r="CD37" s="1" t="n">
        <f aca="false">SUBTOTAL(7,CD2:CD33)</f>
        <v>8.68418027898968E-005</v>
      </c>
      <c r="CE37" s="1" t="n">
        <f aca="false">SUBTOTAL(7,CE2:CE33)</f>
        <v>1.44736337983161E-005</v>
      </c>
      <c r="CF37" s="1" t="n">
        <f aca="false">SUBTOTAL(7,CF2:CF33)</f>
        <v>0.000173683605579794</v>
      </c>
    </row>
    <row r="41" customFormat="false" ht="16" hidden="false" customHeight="false" outlineLevel="0" collapsed="false">
      <c r="B41" s="0" t="s">
        <v>277</v>
      </c>
      <c r="C41" s="0" t="n">
        <v>0.296421662052192</v>
      </c>
      <c r="D41" s="0" t="n">
        <v>0.272234383885619</v>
      </c>
      <c r="E41" s="0" t="n">
        <v>0.0623567736880532</v>
      </c>
      <c r="F41" s="0" t="n">
        <v>0.0774524055032519</v>
      </c>
      <c r="G41" s="0" t="n">
        <v>0.0185188689072718</v>
      </c>
      <c r="H41" s="0" t="n">
        <v>0.0331999466662269</v>
      </c>
      <c r="I41" s="0" t="n">
        <v>0.0310580012833189</v>
      </c>
      <c r="J41" s="0" t="n">
        <v>0.0604503844384675</v>
      </c>
      <c r="K41" s="0" t="n">
        <v>0.0136733015859351</v>
      </c>
      <c r="L41" s="0" t="n">
        <v>0.0137404410357008</v>
      </c>
      <c r="M41" s="0" t="n">
        <v>0.00434133816272755</v>
      </c>
      <c r="N41" s="0" t="n">
        <v>0.0111348994095344</v>
      </c>
      <c r="O41" s="0" t="n">
        <v>0.00618434063488835</v>
      </c>
      <c r="P41" s="0" t="n">
        <v>0.00409562936927988</v>
      </c>
      <c r="Q41" s="0" t="n">
        <v>0.0181453621638371</v>
      </c>
      <c r="R41" s="0" t="n">
        <v>0.00593269910083938</v>
      </c>
      <c r="S41" s="0" t="n">
        <v>0.00385383180095369</v>
      </c>
      <c r="T41" s="0" t="n">
        <v>0.00266702172786844</v>
      </c>
      <c r="U41" s="0" t="n">
        <v>0.00461927261043525</v>
      </c>
      <c r="V41" s="0" t="n">
        <v>0.0149138766930666</v>
      </c>
      <c r="W41" s="0" t="n">
        <v>0.0055432013446429</v>
      </c>
      <c r="X41" s="0" t="n">
        <v>0.00394320168874887</v>
      </c>
      <c r="Y41" s="0" t="n">
        <v>0.00236543834951069</v>
      </c>
      <c r="Z41" s="0" t="n">
        <v>0.00167672388487967</v>
      </c>
      <c r="AA41" s="0" t="n">
        <v>0.00122989079267504</v>
      </c>
      <c r="AB41" s="0" t="n">
        <v>0.000859265001707322</v>
      </c>
      <c r="AC41" s="0" t="n">
        <v>0.00175816597699726</v>
      </c>
      <c r="AD41" s="0" t="n">
        <v>0.00206506823442233</v>
      </c>
      <c r="AE41" s="0" t="n">
        <v>0.00207746003848312</v>
      </c>
      <c r="AF41" s="0" t="n">
        <v>0.00279215323996621</v>
      </c>
      <c r="AG41" s="0" t="n">
        <v>0.00215195235490327</v>
      </c>
      <c r="AH41" s="0" t="n">
        <v>0.00147849436960564</v>
      </c>
      <c r="AI41" s="0" t="n">
        <v>0.000971334173880827</v>
      </c>
      <c r="AJ41" s="0" t="n">
        <v>0.00106438468894498</v>
      </c>
      <c r="AK41" s="0" t="n">
        <v>0.00103765057567808</v>
      </c>
      <c r="AL41" s="0" t="n">
        <v>0.000609997227178026</v>
      </c>
      <c r="AM41" s="0" t="n">
        <v>0.000580272715264809</v>
      </c>
      <c r="AN41" s="0" t="n">
        <v>0.000597293328570862</v>
      </c>
      <c r="AO41" s="0" t="n">
        <v>0.000430530821382823</v>
      </c>
      <c r="AP41" s="0" t="n">
        <v>0.00070323488045007</v>
      </c>
      <c r="AQ41" s="0" t="n">
        <v>0.000562873159837747</v>
      </c>
      <c r="AR41" s="0" t="n">
        <v>0.000467850005877513</v>
      </c>
      <c r="AS41" s="0" t="n">
        <v>0.00108019639934534</v>
      </c>
      <c r="AT41" s="0" t="n">
        <v>0.0010030690919979</v>
      </c>
      <c r="AU41" s="0" t="n">
        <v>0.0001944959636577</v>
      </c>
      <c r="AV41" s="0" t="n">
        <v>0.000568783806390453</v>
      </c>
      <c r="AW41" s="0" t="n">
        <v>0.0016057166876839</v>
      </c>
      <c r="AX41" s="0" t="n">
        <v>0.000281293952180028</v>
      </c>
      <c r="AY41" s="0" t="n">
        <v>0.000562113546936481</v>
      </c>
      <c r="AZ41" s="0" t="n">
        <v>0.0009009009009009</v>
      </c>
      <c r="BA41" s="0" t="n">
        <v>0.000146842878120411</v>
      </c>
      <c r="BB41" s="0" t="n">
        <v>0.000112422709387296</v>
      </c>
      <c r="BC41" s="0" t="n">
        <v>0.00113475177304965</v>
      </c>
      <c r="BD41" s="0" t="n">
        <v>0.0005249343832021</v>
      </c>
      <c r="BE41" s="0" t="n">
        <v>0.000282485875706215</v>
      </c>
      <c r="BF41" s="0" t="n">
        <v>0.00045662100456621</v>
      </c>
      <c r="BG41" s="0" t="n">
        <v>0.000146842878120411</v>
      </c>
      <c r="BH41" s="0" t="n">
        <v>0.000283687943262411</v>
      </c>
      <c r="BI41" s="0" t="n">
        <v>0.00056980056980057</v>
      </c>
      <c r="BJ41" s="0" t="n">
        <v>0.000184162062615101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</row>
    <row r="42" customFormat="false" ht="16" hidden="false" customHeight="false" outlineLevel="0" collapsed="false">
      <c r="B42" s="0" t="s">
        <v>280</v>
      </c>
      <c r="C42" s="0" t="n">
        <v>0.12781657256885</v>
      </c>
      <c r="D42" s="0" t="n">
        <v>0.10882493151013</v>
      </c>
      <c r="E42" s="0" t="n">
        <v>0.172951508678853</v>
      </c>
      <c r="F42" s="0" t="n">
        <v>0.0996590205614035</v>
      </c>
      <c r="G42" s="0" t="n">
        <v>0.0408913092555628</v>
      </c>
      <c r="H42" s="0" t="n">
        <v>0.0720452702013283</v>
      </c>
      <c r="I42" s="0" t="n">
        <v>0.0556970875169047</v>
      </c>
      <c r="J42" s="0" t="n">
        <v>0.114818560841538</v>
      </c>
      <c r="K42" s="0" t="n">
        <v>0.0140380954273874</v>
      </c>
      <c r="L42" s="0" t="n">
        <v>0.00563151223045844</v>
      </c>
      <c r="M42" s="0" t="n">
        <v>0.00175421400919062</v>
      </c>
      <c r="N42" s="0" t="n">
        <v>0.00657622552994297</v>
      </c>
      <c r="O42" s="0" t="n">
        <v>0.00327642132587538</v>
      </c>
      <c r="P42" s="0" t="n">
        <v>0.00782620139470304</v>
      </c>
      <c r="Q42" s="0" t="n">
        <v>0.0485109787067985</v>
      </c>
      <c r="R42" s="0" t="n">
        <v>0.031633140797123</v>
      </c>
      <c r="S42" s="0" t="n">
        <v>0.00305026970209655</v>
      </c>
      <c r="T42" s="0" t="n">
        <v>0.00548232354386997</v>
      </c>
      <c r="U42" s="0" t="n">
        <v>0.00281619698160127</v>
      </c>
      <c r="V42" s="0" t="n">
        <v>0.000790513833992095</v>
      </c>
      <c r="W42" s="0" t="n">
        <v>0.0244232644046959</v>
      </c>
      <c r="X42" s="0" t="n">
        <v>0.000671140939597315</v>
      </c>
      <c r="Y42" s="0" t="n">
        <v>0</v>
      </c>
      <c r="Z42" s="0" t="n">
        <v>0.0103999932562374</v>
      </c>
      <c r="AA42" s="0" t="n">
        <v>0.00151793128198852</v>
      </c>
      <c r="AB42" s="0" t="n">
        <v>0.00261295914505503</v>
      </c>
      <c r="AC42" s="0" t="n">
        <v>0.000799414513314193</v>
      </c>
      <c r="AD42" s="0" t="n">
        <v>0.000189753320683112</v>
      </c>
      <c r="AE42" s="0" t="n">
        <v>0.000263157894736842</v>
      </c>
      <c r="AF42" s="0" t="n">
        <v>0.000263157894736842</v>
      </c>
      <c r="AG42" s="0" t="n">
        <v>0</v>
      </c>
      <c r="AH42" s="0" t="n">
        <v>0.00425895151781149</v>
      </c>
      <c r="AI42" s="0" t="n">
        <v>0.00117946037649952</v>
      </c>
      <c r="AJ42" s="0" t="n">
        <v>0.00197262471737261</v>
      </c>
      <c r="AK42" s="0" t="n">
        <v>0.00237154150197628</v>
      </c>
      <c r="AL42" s="0" t="n">
        <v>0</v>
      </c>
      <c r="AM42" s="0" t="n">
        <v>0</v>
      </c>
      <c r="AN42" s="0" t="n">
        <v>0.00216035981650277</v>
      </c>
      <c r="AO42" s="0" t="n">
        <v>0.001060208289588</v>
      </c>
      <c r="AP42" s="0" t="n">
        <v>0.00128891851915965</v>
      </c>
      <c r="AQ42" s="0" t="n">
        <v>0.000555035236676851</v>
      </c>
      <c r="AR42" s="0" t="n">
        <v>0.000697371720621425</v>
      </c>
      <c r="AS42" s="0" t="n">
        <v>0.000189753320683112</v>
      </c>
      <c r="AT42" s="0" t="n">
        <v>0.000263157894736842</v>
      </c>
      <c r="AU42" s="0" t="n">
        <v>0</v>
      </c>
      <c r="AV42" s="0" t="n">
        <v>0</v>
      </c>
      <c r="AW42" s="0" t="n">
        <v>0</v>
      </c>
      <c r="AX42" s="0" t="n">
        <v>0.00384279361144149</v>
      </c>
      <c r="AY42" s="0" t="n">
        <v>0.000870454968904888</v>
      </c>
      <c r="AZ42" s="0" t="n">
        <v>0.0021196209457088</v>
      </c>
      <c r="BA42" s="0" t="n">
        <v>0.00112178693477292</v>
      </c>
      <c r="BB42" s="0" t="n">
        <v>0.000537634408602151</v>
      </c>
      <c r="BC42" s="0" t="n">
        <v>0.00268817204301075</v>
      </c>
      <c r="BD42" s="0" t="n">
        <v>0.000569259962049336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0.00111641550035682</v>
      </c>
      <c r="BL42" s="0" t="n">
        <v>0.00107862821540151</v>
      </c>
      <c r="BM42" s="0" t="n">
        <v>0.000379506641366224</v>
      </c>
      <c r="BN42" s="0" t="n">
        <v>0.000395256916996047</v>
      </c>
      <c r="BO42" s="0" t="n">
        <v>0.000293255131964809</v>
      </c>
      <c r="BP42" s="0" t="n">
        <v>0.000395256916996047</v>
      </c>
      <c r="BQ42" s="0" t="n">
        <v>0.000302114803625378</v>
      </c>
      <c r="BR42" s="0" t="n">
        <v>0.000227790432801822</v>
      </c>
      <c r="BS42" s="0" t="n">
        <v>0.00211480362537764</v>
      </c>
      <c r="BT42" s="0" t="n">
        <v>0.000263157894736842</v>
      </c>
      <c r="BU42" s="0" t="n">
        <v>0.000455580865603645</v>
      </c>
      <c r="BV42" s="0" t="n">
        <v>0</v>
      </c>
      <c r="BW42" s="0" t="n">
        <v>0</v>
      </c>
      <c r="BX42" s="0" t="n">
        <v>0</v>
      </c>
      <c r="BY42" s="0" t="n">
        <v>0</v>
      </c>
      <c r="BZ42" s="0" t="n">
        <v>0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</row>
    <row r="43" customFormat="false" ht="16" hidden="false" customHeight="false" outlineLevel="0" collapsed="false">
      <c r="B43" s="0" t="s">
        <v>282</v>
      </c>
      <c r="C43" s="0" t="n">
        <v>0.0511827037592477</v>
      </c>
      <c r="D43" s="0" t="n">
        <v>0.00859880928067532</v>
      </c>
      <c r="E43" s="0" t="n">
        <v>0.259199898764293</v>
      </c>
      <c r="F43" s="0" t="n">
        <v>0.175249873393523</v>
      </c>
      <c r="G43" s="0" t="n">
        <v>0.0355951872420251</v>
      </c>
      <c r="H43" s="0" t="n">
        <v>0.0414769802064453</v>
      </c>
      <c r="I43" s="0" t="n">
        <v>0.0932908492904993</v>
      </c>
      <c r="J43" s="0" t="n">
        <v>0.0684431104010461</v>
      </c>
      <c r="K43" s="0" t="n">
        <v>0.0363500356912516</v>
      </c>
      <c r="L43" s="0" t="n">
        <v>0.0005616399887672</v>
      </c>
      <c r="M43" s="0" t="n">
        <v>0.00928884241209138</v>
      </c>
      <c r="N43" s="0" t="n">
        <v>0.00320661331086773</v>
      </c>
      <c r="O43" s="0" t="n">
        <v>0.0155115019189366</v>
      </c>
      <c r="P43" s="0" t="n">
        <v>0.00920652284586427</v>
      </c>
      <c r="Q43" s="0" t="n">
        <v>0.103720036219644</v>
      </c>
      <c r="R43" s="0" t="n">
        <v>0.0132859768706441</v>
      </c>
      <c r="S43" s="0" t="n">
        <v>0.00119484120905772</v>
      </c>
      <c r="T43" s="0" t="n">
        <v>0.00173095210742641</v>
      </c>
      <c r="U43" s="0" t="n">
        <v>0.00203730119220852</v>
      </c>
      <c r="V43" s="0" t="n">
        <v>0.000347222222222223</v>
      </c>
      <c r="W43" s="0" t="n">
        <v>0.00252235390978019</v>
      </c>
      <c r="X43" s="0" t="n">
        <v>0.00666309259401087</v>
      </c>
      <c r="Y43" s="0" t="n">
        <v>5.10581807970183E-005</v>
      </c>
      <c r="Z43" s="0" t="n">
        <v>0.00305846480814889</v>
      </c>
      <c r="AA43" s="0" t="n">
        <v>0.000781216758996877</v>
      </c>
      <c r="AB43" s="0" t="n">
        <v>0.000255290903985091</v>
      </c>
      <c r="AC43" s="0" t="n">
        <v>0.000689285440759747</v>
      </c>
      <c r="AD43" s="0" t="n">
        <v>0.00519329664961364</v>
      </c>
      <c r="AE43" s="0" t="n">
        <v>0.00286957613200242</v>
      </c>
      <c r="AF43" s="0" t="n">
        <v>5.10581807970183E-005</v>
      </c>
      <c r="AG43" s="0" t="n">
        <v>0</v>
      </c>
      <c r="AH43" s="0" t="n">
        <v>0.00269589853888506</v>
      </c>
      <c r="AI43" s="0" t="n">
        <v>0.00151653434088144</v>
      </c>
      <c r="AJ43" s="0" t="n">
        <v>0</v>
      </c>
      <c r="AK43" s="0" t="n">
        <v>0.000127645451992546</v>
      </c>
      <c r="AL43" s="0" t="n">
        <v>0</v>
      </c>
      <c r="AM43" s="0" t="n">
        <v>0</v>
      </c>
      <c r="AN43" s="0" t="n">
        <v>0.000934391301387933</v>
      </c>
      <c r="AO43" s="0" t="n">
        <v>0.00108756584377899</v>
      </c>
      <c r="AP43" s="0" t="n">
        <v>0.0008424599831508</v>
      </c>
      <c r="AQ43" s="0" t="n">
        <v>0.000178703632789564</v>
      </c>
      <c r="AR43" s="0" t="n">
        <v>0.000347222222222223</v>
      </c>
      <c r="AS43" s="0" t="n">
        <v>0.000873148077234007</v>
      </c>
      <c r="AT43" s="0" t="n">
        <v>0.00122539633912844</v>
      </c>
      <c r="AU43" s="0" t="n">
        <v>0.00446313807141378</v>
      </c>
      <c r="AV43" s="0" t="n">
        <v>0.003125</v>
      </c>
      <c r="AW43" s="0" t="n">
        <v>0.0016849199663016</v>
      </c>
      <c r="AX43" s="0" t="n">
        <v>0.00826251979246632</v>
      </c>
      <c r="AY43" s="0" t="n">
        <v>0</v>
      </c>
      <c r="AZ43" s="0" t="n">
        <v>0.000771031715639971</v>
      </c>
      <c r="BA43" s="0" t="n">
        <v>0</v>
      </c>
      <c r="BB43" s="0" t="n">
        <v>0.00707755626344359</v>
      </c>
      <c r="BC43" s="0" t="n">
        <v>0.00272658663296827</v>
      </c>
      <c r="BD43" s="0" t="n">
        <v>0.00073015857819986</v>
      </c>
      <c r="BE43" s="0" t="n">
        <v>0.000423809493417751</v>
      </c>
      <c r="BF43" s="0" t="n">
        <v>0.000178703632789564</v>
      </c>
      <c r="BG43" s="0" t="n">
        <v>0.000347222222222223</v>
      </c>
      <c r="BH43" s="0" t="n">
        <v>0.000178703632789564</v>
      </c>
      <c r="BI43" s="0" t="n">
        <v>0.00158280360470756</v>
      </c>
      <c r="BJ43" s="0" t="n">
        <v>0</v>
      </c>
      <c r="BK43" s="0" t="n">
        <v>0.000408465446376147</v>
      </c>
      <c r="BL43" s="0" t="n">
        <v>0.000204232723188073</v>
      </c>
      <c r="BM43" s="0" t="n">
        <v>0.00143994706968591</v>
      </c>
      <c r="BN43" s="0" t="n">
        <v>0.000102116361594036</v>
      </c>
      <c r="BO43" s="0" t="n">
        <v>0.00132751270072247</v>
      </c>
      <c r="BP43" s="0" t="n">
        <v>0.000102116361594036</v>
      </c>
      <c r="BQ43" s="0" t="n">
        <v>2.55290903985091E-005</v>
      </c>
      <c r="BR43" s="0" t="n">
        <v>2.55290903985091E-005</v>
      </c>
      <c r="BS43" s="0" t="n">
        <v>7.65872711955273E-005</v>
      </c>
      <c r="BT43" s="0" t="n">
        <v>0.000102116361594036</v>
      </c>
      <c r="BU43" s="0" t="n">
        <v>0</v>
      </c>
      <c r="BV43" s="0" t="n">
        <v>0.00142962906231651</v>
      </c>
      <c r="BW43" s="0" t="n">
        <v>2.55290903985091E-005</v>
      </c>
      <c r="BX43" s="0" t="n">
        <v>2.55290903985091E-005</v>
      </c>
      <c r="BY43" s="0" t="n">
        <v>0.000102116361594036</v>
      </c>
      <c r="BZ43" s="0" t="n">
        <v>2.55290903985091E-005</v>
      </c>
      <c r="CA43" s="0" t="n">
        <v>0.000689285440759747</v>
      </c>
      <c r="CB43" s="0" t="n">
        <v>0.000153174542391055</v>
      </c>
      <c r="CC43" s="0" t="n">
        <v>0.000255290903985091</v>
      </c>
      <c r="CD43" s="0" t="n">
        <v>0.000153174542391055</v>
      </c>
      <c r="CE43" s="0" t="n">
        <v>2.55290903985091E-005</v>
      </c>
      <c r="CF43" s="0" t="n">
        <v>0.000306349084782109</v>
      </c>
    </row>
    <row r="44" customFormat="false" ht="16" hidden="false" customHeight="false" outlineLevel="0" collapsed="false">
      <c r="B44" s="0" t="s">
        <v>284</v>
      </c>
      <c r="C44" s="0" t="n">
        <v>0.20992995599104</v>
      </c>
      <c r="D44" s="0" t="n">
        <v>0.185627196472415</v>
      </c>
      <c r="E44" s="0" t="n">
        <v>0.122945228157222</v>
      </c>
      <c r="F44" s="0" t="n">
        <v>0.0958616395836922</v>
      </c>
      <c r="G44" s="0" t="n">
        <v>0.028338631710385</v>
      </c>
      <c r="H44" s="0" t="n">
        <v>0.0479601015223579</v>
      </c>
      <c r="I44" s="0" t="n">
        <v>0.0465254800817975</v>
      </c>
      <c r="J44" s="0" t="n">
        <v>0.0807239537926974</v>
      </c>
      <c r="K44" s="0" t="n">
        <v>0.016233235183452</v>
      </c>
      <c r="L44" s="0" t="n">
        <v>0.00943238063594276</v>
      </c>
      <c r="M44" s="0" t="n">
        <v>0.00394745499175334</v>
      </c>
      <c r="N44" s="0" t="n">
        <v>0.00865734237053746</v>
      </c>
      <c r="O44" s="0" t="n">
        <v>0.00614513673353175</v>
      </c>
      <c r="P44" s="0" t="n">
        <v>0.00597557225085077</v>
      </c>
      <c r="Q44" s="0" t="n">
        <v>0.0381589402923026</v>
      </c>
      <c r="R44" s="0" t="n">
        <v>0.0158992794677055</v>
      </c>
      <c r="S44" s="0" t="n">
        <v>0.00328195348794443</v>
      </c>
      <c r="T44" s="0" t="n">
        <v>0.00357219348853591</v>
      </c>
      <c r="U44" s="0" t="n">
        <v>0.00369867723389882</v>
      </c>
      <c r="V44" s="0" t="n">
        <v>0.0083091055500924</v>
      </c>
      <c r="W44" s="0" t="n">
        <v>0.0119624187837837</v>
      </c>
      <c r="X44" s="0" t="n">
        <v>0.00306602544675853</v>
      </c>
      <c r="Y44" s="0" t="n">
        <v>0.00127266963518041</v>
      </c>
      <c r="Z44" s="0" t="n">
        <v>0.00494022090214341</v>
      </c>
      <c r="AA44" s="0" t="n">
        <v>0.00128469017810719</v>
      </c>
      <c r="AB44" s="0" t="n">
        <v>0.00142087282814698</v>
      </c>
      <c r="AC44" s="0" t="n">
        <v>0.00130123182537072</v>
      </c>
      <c r="AD44" s="0" t="n">
        <v>0.00173048023828596</v>
      </c>
      <c r="AE44" s="0" t="n">
        <v>0.00151436456859366</v>
      </c>
      <c r="AF44" s="0" t="n">
        <v>0.00159525186033045</v>
      </c>
      <c r="AG44" s="0" t="n">
        <v>0.00115283161869818</v>
      </c>
      <c r="AH44" s="0" t="n">
        <v>0.00260195094067338</v>
      </c>
      <c r="AI44" s="0" t="n">
        <v>0.00110407926413757</v>
      </c>
      <c r="AJ44" s="0" t="n">
        <v>0.00127471491099646</v>
      </c>
      <c r="AK44" s="0" t="n">
        <v>0.00141653964324685</v>
      </c>
      <c r="AL44" s="0" t="n">
        <v>0.000326784228845371</v>
      </c>
      <c r="AM44" s="0" t="n">
        <v>0.000310860383177576</v>
      </c>
      <c r="AN44" s="0" t="n">
        <v>0.0011916489999198</v>
      </c>
      <c r="AO44" s="0" t="n">
        <v>0.000725812240998546</v>
      </c>
      <c r="AP44" s="0" t="n">
        <v>0.000927324583849997</v>
      </c>
      <c r="AQ44" s="0" t="n">
        <v>0.000518912880810836</v>
      </c>
      <c r="AR44" s="0" t="n">
        <v>0.000536897641465843</v>
      </c>
      <c r="AS44" s="0" t="n">
        <v>0.000739997265311185</v>
      </c>
      <c r="AT44" s="0" t="n">
        <v>0.000762635869454368</v>
      </c>
      <c r="AU44" s="0" t="n">
        <v>0.00058238763103953</v>
      </c>
      <c r="AV44" s="0" t="n">
        <v>0.000639527039137743</v>
      </c>
      <c r="AW44" s="0" t="n">
        <v>0.00104073250764869</v>
      </c>
      <c r="AX44" s="0" t="n">
        <v>0.00240838945623265</v>
      </c>
      <c r="AY44" s="0" t="n">
        <v>0.000612009031896289</v>
      </c>
      <c r="AZ44" s="0" t="n">
        <v>0.00132224350419719</v>
      </c>
      <c r="BA44" s="0" t="n">
        <v>0.000479304018554834</v>
      </c>
      <c r="BB44" s="0" t="n">
        <v>0.00101054833989863</v>
      </c>
      <c r="BC44" s="0" t="n">
        <v>0.00186009846159846</v>
      </c>
      <c r="BD44" s="0" t="n">
        <v>0.000562753253683016</v>
      </c>
      <c r="BE44" s="0" t="n">
        <v>0.000196739879137374</v>
      </c>
      <c r="BF44" s="0" t="n">
        <v>0.000263765213102209</v>
      </c>
      <c r="BG44" s="0" t="n">
        <v>0.000115868208516887</v>
      </c>
      <c r="BH44" s="0" t="n">
        <v>0.000171122501689459</v>
      </c>
      <c r="BI44" s="0" t="n">
        <v>0.000474836405754687</v>
      </c>
      <c r="BJ44" s="0" t="n">
        <v>9.86582478295186E-005</v>
      </c>
      <c r="BK44" s="0" t="n">
        <v>0.00044248397652488</v>
      </c>
      <c r="BL44" s="0" t="n">
        <v>0.000407106440127834</v>
      </c>
      <c r="BM44" s="0" t="n">
        <v>0.000289818129382856</v>
      </c>
      <c r="BN44" s="0" t="n">
        <v>0.000152104223383664</v>
      </c>
      <c r="BO44" s="0" t="n">
        <v>0.000246967479350554</v>
      </c>
      <c r="BP44" s="0" t="n">
        <v>0.000152104223383664</v>
      </c>
      <c r="BQ44" s="0" t="n">
        <v>0.000110633403837475</v>
      </c>
      <c r="BR44" s="0" t="n">
        <v>8.40889856862053E-005</v>
      </c>
      <c r="BS44" s="0" t="n">
        <v>0.000763492788120107</v>
      </c>
      <c r="BT44" s="0" t="n">
        <v>0.000104926001148233</v>
      </c>
      <c r="BU44" s="0" t="n">
        <v>0.000162707452001302</v>
      </c>
      <c r="BV44" s="0" t="n">
        <v>0.000153174542391055</v>
      </c>
      <c r="BW44" s="0" t="n">
        <v>2.73525968555455E-006</v>
      </c>
      <c r="BX44" s="0" t="n">
        <v>2.73525968555455E-006</v>
      </c>
      <c r="BY44" s="0" t="n">
        <v>1.09410387422182E-005</v>
      </c>
      <c r="BZ44" s="0" t="n">
        <v>2.73525968555455E-006</v>
      </c>
      <c r="CA44" s="0" t="n">
        <v>7.38520115099729E-005</v>
      </c>
      <c r="CB44" s="0" t="n">
        <v>1.64115581133273E-005</v>
      </c>
      <c r="CC44" s="0" t="n">
        <v>2.73525968555455E-005</v>
      </c>
      <c r="CD44" s="0" t="n">
        <v>1.64115581133273E-005</v>
      </c>
      <c r="CE44" s="0" t="n">
        <v>2.73525968555455E-006</v>
      </c>
      <c r="CF44" s="0" t="n">
        <v>3.28231162266546E-005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</row>
    <row r="2" customFormat="false" ht="16" hidden="false" customHeight="false" outlineLevel="0" collapsed="false">
      <c r="A2" s="0" t="s">
        <v>102</v>
      </c>
      <c r="B2" s="0" t="n">
        <v>9</v>
      </c>
      <c r="C2" s="0" t="n">
        <v>11</v>
      </c>
      <c r="D2" s="0" t="n">
        <v>37</v>
      </c>
      <c r="E2" s="0" t="n">
        <v>90</v>
      </c>
      <c r="F2" s="0" t="n">
        <v>13</v>
      </c>
      <c r="G2" s="0" t="n">
        <v>31</v>
      </c>
      <c r="H2" s="0" t="n">
        <v>27</v>
      </c>
      <c r="I2" s="0" t="n">
        <v>85</v>
      </c>
      <c r="J2" s="0" t="n">
        <v>22</v>
      </c>
      <c r="K2" s="0" t="n">
        <v>0</v>
      </c>
      <c r="L2" s="0" t="n">
        <v>0</v>
      </c>
      <c r="M2" s="0" t="n">
        <v>0</v>
      </c>
      <c r="N2" s="0" t="n">
        <v>6</v>
      </c>
      <c r="O2" s="0" t="n">
        <v>6</v>
      </c>
      <c r="P2" s="0" t="n">
        <v>1</v>
      </c>
      <c r="Q2" s="0" t="n">
        <v>8</v>
      </c>
      <c r="R2" s="0" t="n">
        <v>1</v>
      </c>
      <c r="S2" s="0" t="n">
        <v>1</v>
      </c>
      <c r="T2" s="0" t="n">
        <v>1</v>
      </c>
      <c r="U2" s="0" t="n">
        <v>2</v>
      </c>
      <c r="V2" s="0" t="n">
        <v>7</v>
      </c>
      <c r="W2" s="0" t="n">
        <v>0</v>
      </c>
      <c r="X2" s="0" t="n">
        <v>0</v>
      </c>
      <c r="Y2" s="0" t="n">
        <v>1</v>
      </c>
      <c r="Z2" s="0" t="n">
        <v>0</v>
      </c>
      <c r="AA2" s="0" t="n">
        <v>1</v>
      </c>
      <c r="AB2" s="0" t="n">
        <v>0</v>
      </c>
      <c r="AC2" s="0" t="n">
        <v>2</v>
      </c>
      <c r="AD2" s="0" t="n">
        <v>2</v>
      </c>
      <c r="AE2" s="0" t="n">
        <v>0</v>
      </c>
      <c r="AF2" s="0" t="n">
        <v>0</v>
      </c>
      <c r="AG2" s="0" t="n">
        <v>0</v>
      </c>
      <c r="AH2" s="0" t="n">
        <v>3</v>
      </c>
      <c r="AI2" s="0" t="n">
        <v>1</v>
      </c>
      <c r="AJ2" s="0" t="n">
        <v>0</v>
      </c>
      <c r="AK2" s="0" t="n">
        <v>1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</row>
    <row r="3" customFormat="false" ht="16" hidden="false" customHeight="false" outlineLevel="0" collapsed="false">
      <c r="A3" s="0" t="s">
        <v>103</v>
      </c>
      <c r="B3" s="0" t="n">
        <v>7</v>
      </c>
      <c r="C3" s="0" t="n">
        <v>3</v>
      </c>
      <c r="D3" s="0" t="n">
        <v>23</v>
      </c>
      <c r="E3" s="0" t="n">
        <v>58</v>
      </c>
      <c r="F3" s="0" t="n">
        <v>6</v>
      </c>
      <c r="G3" s="0" t="n">
        <v>6</v>
      </c>
      <c r="H3" s="0" t="n">
        <v>9</v>
      </c>
      <c r="I3" s="0" t="n">
        <v>7</v>
      </c>
      <c r="J3" s="0" t="n">
        <v>9</v>
      </c>
      <c r="K3" s="0" t="n">
        <v>0</v>
      </c>
      <c r="L3" s="0" t="n">
        <v>0</v>
      </c>
      <c r="M3" s="0" t="n">
        <v>0</v>
      </c>
      <c r="N3" s="0" t="n">
        <v>2</v>
      </c>
      <c r="O3" s="0" t="n">
        <v>2</v>
      </c>
      <c r="P3" s="0" t="n">
        <v>0</v>
      </c>
      <c r="Q3" s="0" t="n">
        <v>2</v>
      </c>
      <c r="R3" s="0" t="n">
        <v>5</v>
      </c>
      <c r="S3" s="0" t="n">
        <v>0</v>
      </c>
      <c r="T3" s="0" t="n">
        <v>0</v>
      </c>
      <c r="U3" s="0" t="n">
        <v>3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1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1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1</v>
      </c>
      <c r="AN3" s="0" t="n">
        <v>0</v>
      </c>
      <c r="AO3" s="0" t="n">
        <v>0</v>
      </c>
      <c r="AP3" s="0" t="n">
        <v>1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2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</row>
    <row r="4" customFormat="false" ht="16" hidden="false" customHeight="false" outlineLevel="0" collapsed="false">
      <c r="A4" s="0" t="s">
        <v>104</v>
      </c>
      <c r="B4" s="0" t="n">
        <v>170</v>
      </c>
      <c r="C4" s="0" t="n">
        <v>348</v>
      </c>
      <c r="D4" s="0" t="n">
        <v>6</v>
      </c>
      <c r="E4" s="0" t="n">
        <v>16</v>
      </c>
      <c r="F4" s="0" t="n">
        <v>4</v>
      </c>
      <c r="G4" s="0" t="n">
        <v>2</v>
      </c>
      <c r="H4" s="0" t="n">
        <v>2</v>
      </c>
      <c r="I4" s="0" t="n">
        <v>9</v>
      </c>
      <c r="J4" s="0" t="n">
        <v>1</v>
      </c>
      <c r="K4" s="0" t="n">
        <v>1</v>
      </c>
      <c r="L4" s="0" t="n">
        <v>1</v>
      </c>
      <c r="M4" s="0" t="n">
        <v>3</v>
      </c>
      <c r="N4" s="0" t="n">
        <v>1</v>
      </c>
      <c r="O4" s="0" t="n">
        <v>1</v>
      </c>
      <c r="P4" s="0" t="n">
        <v>5</v>
      </c>
      <c r="Q4" s="0" t="n">
        <v>3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7</v>
      </c>
      <c r="Z4" s="0" t="n">
        <v>1</v>
      </c>
      <c r="AA4" s="0" t="n">
        <v>1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3</v>
      </c>
      <c r="AJ4" s="0" t="n">
        <v>0</v>
      </c>
      <c r="AK4" s="0" t="n">
        <v>0</v>
      </c>
      <c r="AL4" s="0" t="n">
        <v>1</v>
      </c>
      <c r="AM4" s="0" t="n">
        <v>0</v>
      </c>
      <c r="AN4" s="0" t="n">
        <v>0</v>
      </c>
      <c r="AO4" s="0" t="n">
        <v>0</v>
      </c>
      <c r="AP4" s="0" t="n">
        <v>1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5</v>
      </c>
      <c r="AY4" s="0" t="n">
        <v>0</v>
      </c>
      <c r="AZ4" s="0" t="n">
        <v>0</v>
      </c>
      <c r="BA4" s="0" t="n">
        <v>1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</row>
    <row r="5" customFormat="false" ht="16" hidden="false" customHeight="false" outlineLevel="0" collapsed="false">
      <c r="A5" s="0" t="s">
        <v>105</v>
      </c>
      <c r="B5" s="0" t="n">
        <v>63</v>
      </c>
      <c r="C5" s="0" t="n">
        <v>48</v>
      </c>
      <c r="D5" s="0" t="n">
        <v>4</v>
      </c>
      <c r="E5" s="0" t="n">
        <v>4</v>
      </c>
      <c r="F5" s="0" t="n">
        <v>1</v>
      </c>
      <c r="G5" s="0" t="n">
        <v>11</v>
      </c>
      <c r="H5" s="0" t="n">
        <v>5</v>
      </c>
      <c r="I5" s="0" t="n">
        <v>14</v>
      </c>
      <c r="J5" s="0" t="n">
        <v>0</v>
      </c>
      <c r="K5" s="0" t="n">
        <v>0</v>
      </c>
      <c r="L5" s="0" t="n">
        <v>0</v>
      </c>
      <c r="M5" s="0" t="n">
        <v>3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0</v>
      </c>
      <c r="U5" s="0" t="n">
        <v>2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1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</row>
    <row r="6" customFormat="false" ht="16" hidden="false" customHeight="false" outlineLevel="0" collapsed="false">
      <c r="A6" s="0" t="s">
        <v>106</v>
      </c>
      <c r="B6" s="0" t="n">
        <v>28</v>
      </c>
      <c r="C6" s="0" t="n">
        <v>18</v>
      </c>
      <c r="D6" s="0" t="n">
        <v>16</v>
      </c>
      <c r="E6" s="0" t="n">
        <v>6</v>
      </c>
      <c r="F6" s="0" t="n">
        <v>10</v>
      </c>
      <c r="G6" s="0" t="n">
        <v>12</v>
      </c>
      <c r="H6" s="0" t="n">
        <v>6</v>
      </c>
      <c r="I6" s="0" t="n">
        <v>50</v>
      </c>
      <c r="J6" s="0" t="n">
        <v>2</v>
      </c>
      <c r="K6" s="0" t="n">
        <v>1</v>
      </c>
      <c r="L6" s="0" t="n">
        <v>1</v>
      </c>
      <c r="M6" s="0" t="n">
        <v>1</v>
      </c>
      <c r="N6" s="0" t="n">
        <v>1</v>
      </c>
      <c r="O6" s="0" t="n">
        <v>0</v>
      </c>
      <c r="P6" s="0" t="n">
        <v>29</v>
      </c>
      <c r="Q6" s="0" t="n">
        <v>5</v>
      </c>
      <c r="R6" s="0" t="n">
        <v>2</v>
      </c>
      <c r="S6" s="0" t="n">
        <v>4</v>
      </c>
      <c r="T6" s="0" t="n">
        <v>4</v>
      </c>
      <c r="U6" s="0" t="n">
        <v>22</v>
      </c>
      <c r="V6" s="0" t="n">
        <v>6</v>
      </c>
      <c r="W6" s="0" t="n">
        <v>0</v>
      </c>
      <c r="X6" s="0" t="n">
        <v>1</v>
      </c>
      <c r="Y6" s="0" t="n">
        <v>0</v>
      </c>
      <c r="Z6" s="0" t="n">
        <v>0</v>
      </c>
      <c r="AA6" s="0" t="n">
        <v>1</v>
      </c>
      <c r="AB6" s="0" t="n">
        <v>0</v>
      </c>
      <c r="AC6" s="0" t="n">
        <v>3</v>
      </c>
      <c r="AD6" s="0" t="n">
        <v>3</v>
      </c>
      <c r="AE6" s="0" t="n">
        <v>0</v>
      </c>
      <c r="AF6" s="0" t="n">
        <v>1</v>
      </c>
      <c r="AG6" s="0" t="n">
        <v>0</v>
      </c>
      <c r="AH6" s="0" t="n">
        <v>1</v>
      </c>
      <c r="AI6" s="0" t="n">
        <v>0</v>
      </c>
      <c r="AJ6" s="0" t="n">
        <v>0</v>
      </c>
      <c r="AK6" s="0" t="n">
        <v>1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</row>
    <row r="7" customFormat="false" ht="16" hidden="false" customHeight="false" outlineLevel="0" collapsed="false">
      <c r="A7" s="0" t="s">
        <v>107</v>
      </c>
      <c r="B7" s="0" t="n">
        <v>113</v>
      </c>
      <c r="C7" s="0" t="n">
        <v>124</v>
      </c>
      <c r="D7" s="0" t="n">
        <v>32</v>
      </c>
      <c r="E7" s="0" t="n">
        <v>39</v>
      </c>
      <c r="F7" s="0" t="n">
        <v>6</v>
      </c>
      <c r="G7" s="0" t="n">
        <v>6</v>
      </c>
      <c r="H7" s="0" t="n">
        <v>9</v>
      </c>
      <c r="I7" s="0" t="n">
        <v>5</v>
      </c>
      <c r="J7" s="0" t="n">
        <v>3</v>
      </c>
      <c r="K7" s="0" t="n">
        <v>1</v>
      </c>
      <c r="L7" s="0" t="n">
        <v>1</v>
      </c>
      <c r="M7" s="0" t="n">
        <v>5</v>
      </c>
      <c r="N7" s="0" t="n">
        <v>2</v>
      </c>
      <c r="O7" s="0" t="n">
        <v>1</v>
      </c>
      <c r="P7" s="0" t="n">
        <v>0</v>
      </c>
      <c r="Q7" s="0" t="n">
        <v>2</v>
      </c>
      <c r="R7" s="0" t="n">
        <v>1</v>
      </c>
      <c r="S7" s="0" t="n">
        <v>1</v>
      </c>
      <c r="T7" s="0" t="n">
        <v>0</v>
      </c>
      <c r="U7" s="0" t="n">
        <v>0</v>
      </c>
      <c r="V7" s="0" t="n">
        <v>0</v>
      </c>
      <c r="W7" s="0" t="n">
        <v>1</v>
      </c>
      <c r="X7" s="0" t="n">
        <v>0</v>
      </c>
      <c r="Y7" s="0" t="n">
        <v>1</v>
      </c>
      <c r="Z7" s="0" t="n">
        <v>3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0</v>
      </c>
      <c r="AI7" s="0" t="n">
        <v>0</v>
      </c>
      <c r="AJ7" s="0" t="n">
        <v>1</v>
      </c>
      <c r="AK7" s="0" t="n">
        <v>0</v>
      </c>
      <c r="AL7" s="0" t="n">
        <v>1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1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1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</row>
    <row r="8" customFormat="false" ht="16" hidden="false" customHeight="false" outlineLevel="0" collapsed="false">
      <c r="A8" s="0" t="s">
        <v>108</v>
      </c>
      <c r="B8" s="0" t="n">
        <v>49</v>
      </c>
      <c r="C8" s="0" t="n">
        <v>61</v>
      </c>
      <c r="D8" s="0" t="n">
        <v>1</v>
      </c>
      <c r="E8" s="0" t="n">
        <v>4</v>
      </c>
      <c r="F8" s="0" t="n">
        <v>3</v>
      </c>
      <c r="G8" s="0" t="n">
        <v>10</v>
      </c>
      <c r="H8" s="0" t="n">
        <v>2</v>
      </c>
      <c r="I8" s="0" t="n">
        <v>6</v>
      </c>
      <c r="J8" s="0" t="n">
        <v>2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1</v>
      </c>
      <c r="T8" s="0" t="n">
        <v>2</v>
      </c>
      <c r="U8" s="0" t="n">
        <v>0</v>
      </c>
      <c r="V8" s="0" t="n">
        <v>0</v>
      </c>
      <c r="W8" s="0" t="n">
        <v>1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1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1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</row>
    <row r="9" customFormat="false" ht="16" hidden="false" customHeight="false" outlineLevel="0" collapsed="false">
      <c r="A9" s="0" t="s">
        <v>109</v>
      </c>
      <c r="B9" s="0" t="n">
        <v>29</v>
      </c>
      <c r="C9" s="0" t="n">
        <v>32</v>
      </c>
      <c r="D9" s="0" t="n">
        <v>78</v>
      </c>
      <c r="E9" s="0" t="n">
        <v>22</v>
      </c>
      <c r="F9" s="0" t="n">
        <v>16</v>
      </c>
      <c r="G9" s="0" t="n">
        <v>22</v>
      </c>
      <c r="H9" s="0" t="n">
        <v>43</v>
      </c>
      <c r="I9" s="0" t="n">
        <v>70</v>
      </c>
      <c r="J9" s="0" t="n">
        <v>9</v>
      </c>
      <c r="K9" s="0" t="n">
        <v>4</v>
      </c>
      <c r="L9" s="0" t="n">
        <v>1</v>
      </c>
      <c r="M9" s="0" t="n">
        <v>2</v>
      </c>
      <c r="N9" s="0" t="n">
        <v>3</v>
      </c>
      <c r="O9" s="0" t="n">
        <v>3</v>
      </c>
      <c r="P9" s="0" t="n">
        <v>43</v>
      </c>
      <c r="Q9" s="0" t="n">
        <v>10</v>
      </c>
      <c r="R9" s="0" t="n">
        <v>1</v>
      </c>
      <c r="S9" s="0" t="n">
        <v>2</v>
      </c>
      <c r="T9" s="0" t="n">
        <v>1</v>
      </c>
      <c r="U9" s="0" t="n">
        <v>38</v>
      </c>
      <c r="V9" s="0" t="n">
        <v>8</v>
      </c>
      <c r="W9" s="0" t="n">
        <v>0</v>
      </c>
      <c r="X9" s="0" t="n">
        <v>1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2</v>
      </c>
      <c r="AD9" s="0" t="n">
        <v>4</v>
      </c>
      <c r="AE9" s="0" t="n">
        <v>1</v>
      </c>
      <c r="AF9" s="0" t="n">
        <v>1</v>
      </c>
      <c r="AG9" s="0" t="n">
        <v>0</v>
      </c>
      <c r="AH9" s="0" t="n">
        <v>1</v>
      </c>
      <c r="AI9" s="0" t="n">
        <v>0</v>
      </c>
      <c r="AJ9" s="0" t="n">
        <v>0</v>
      </c>
      <c r="AK9" s="0" t="n">
        <v>1</v>
      </c>
      <c r="AL9" s="0" t="n">
        <v>0</v>
      </c>
      <c r="AM9" s="0" t="n">
        <v>1</v>
      </c>
      <c r="AN9" s="0" t="n">
        <v>1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1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1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1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</row>
    <row r="10" customFormat="false" ht="16" hidden="false" customHeight="false" outlineLevel="0" collapsed="false">
      <c r="A10" s="0" t="s">
        <v>110</v>
      </c>
      <c r="B10" s="0" t="n">
        <v>59</v>
      </c>
      <c r="C10" s="0" t="n">
        <v>27</v>
      </c>
      <c r="D10" s="0" t="n">
        <v>7</v>
      </c>
      <c r="E10" s="0" t="n">
        <v>5</v>
      </c>
      <c r="F10" s="0" t="n">
        <v>1</v>
      </c>
      <c r="G10" s="0" t="n">
        <v>1</v>
      </c>
      <c r="H10" s="0" t="n">
        <v>3</v>
      </c>
      <c r="I10" s="0" t="n">
        <v>3</v>
      </c>
      <c r="J10" s="0" t="n">
        <v>0</v>
      </c>
      <c r="K10" s="0" t="n">
        <v>9</v>
      </c>
      <c r="L10" s="0" t="n">
        <v>2</v>
      </c>
      <c r="M10" s="0" t="n">
        <v>2</v>
      </c>
      <c r="N10" s="0" t="n">
        <v>0</v>
      </c>
      <c r="O10" s="0" t="n">
        <v>0</v>
      </c>
      <c r="P10" s="0" t="n">
        <v>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2</v>
      </c>
      <c r="X10" s="0" t="n">
        <v>1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2</v>
      </c>
      <c r="AF10" s="0" t="n">
        <v>3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1</v>
      </c>
      <c r="AS10" s="0" t="n">
        <v>0</v>
      </c>
      <c r="AT10" s="0" t="n">
        <v>0</v>
      </c>
      <c r="AU10" s="0" t="n">
        <v>0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</row>
    <row r="11" customFormat="false" ht="16" hidden="false" customHeight="false" outlineLevel="0" collapsed="false">
      <c r="A11" s="0" t="s">
        <v>111</v>
      </c>
      <c r="B11" s="0" t="n">
        <v>74</v>
      </c>
      <c r="C11" s="0" t="n">
        <v>61</v>
      </c>
      <c r="D11" s="0" t="n">
        <v>21</v>
      </c>
      <c r="E11" s="0" t="n">
        <v>28</v>
      </c>
      <c r="F11" s="0" t="n">
        <v>2</v>
      </c>
      <c r="G11" s="0" t="n">
        <v>3</v>
      </c>
      <c r="H11" s="0" t="n">
        <v>5</v>
      </c>
      <c r="I11" s="0" t="n">
        <v>5</v>
      </c>
      <c r="J11" s="0" t="n">
        <v>2</v>
      </c>
      <c r="K11" s="0" t="n">
        <v>3</v>
      </c>
      <c r="L11" s="0" t="n">
        <v>2</v>
      </c>
      <c r="M11" s="0" t="n">
        <v>0</v>
      </c>
      <c r="N11" s="0" t="n">
        <v>3</v>
      </c>
      <c r="O11" s="0" t="n">
        <v>2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6</v>
      </c>
      <c r="U11" s="0" t="n">
        <v>0</v>
      </c>
      <c r="V11" s="0" t="n">
        <v>1</v>
      </c>
      <c r="W11" s="0" t="n">
        <v>2</v>
      </c>
      <c r="X11" s="0" t="n">
        <v>1</v>
      </c>
      <c r="Y11" s="0" t="n">
        <v>0</v>
      </c>
      <c r="Z11" s="0" t="n">
        <v>1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1</v>
      </c>
      <c r="AK11" s="0" t="n">
        <v>0</v>
      </c>
      <c r="AL11" s="0" t="n">
        <v>1</v>
      </c>
      <c r="AM11" s="0" t="n">
        <v>0</v>
      </c>
      <c r="AN11" s="0" t="n">
        <v>1</v>
      </c>
      <c r="AO11" s="0" t="n">
        <v>0</v>
      </c>
      <c r="AP11" s="0" t="n">
        <v>0</v>
      </c>
      <c r="AQ11" s="0" t="n">
        <v>1</v>
      </c>
      <c r="AR11" s="0" t="n">
        <v>2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4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1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</row>
    <row r="12" customFormat="false" ht="16" hidden="false" customHeight="false" outlineLevel="0" collapsed="false">
      <c r="A12" s="0" t="s">
        <v>112</v>
      </c>
      <c r="B12" s="0" t="n">
        <v>50</v>
      </c>
      <c r="C12" s="0" t="n">
        <v>24</v>
      </c>
      <c r="D12" s="0" t="n">
        <v>5</v>
      </c>
      <c r="E12" s="0" t="n">
        <v>4</v>
      </c>
      <c r="F12" s="0" t="n">
        <v>1</v>
      </c>
      <c r="G12" s="0" t="n">
        <v>2</v>
      </c>
      <c r="H12" s="0" t="n">
        <v>4</v>
      </c>
      <c r="I12" s="0" t="n">
        <v>6</v>
      </c>
      <c r="J12" s="0" t="n">
        <v>2</v>
      </c>
      <c r="K12" s="0" t="n">
        <v>4</v>
      </c>
      <c r="L12" s="0" t="n">
        <v>1</v>
      </c>
      <c r="M12" s="0" t="n">
        <v>11</v>
      </c>
      <c r="N12" s="0" t="n">
        <v>3</v>
      </c>
      <c r="O12" s="0" t="n">
        <v>1</v>
      </c>
      <c r="P12" s="0" t="n">
        <v>4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1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2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</row>
    <row r="13" customFormat="false" ht="16" hidden="false" customHeight="false" outlineLevel="0" collapsed="false">
      <c r="A13" s="0" t="s">
        <v>113</v>
      </c>
      <c r="B13" s="0" t="n">
        <v>953</v>
      </c>
      <c r="C13" s="0" t="n">
        <v>434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8</v>
      </c>
      <c r="M13" s="0" t="n">
        <v>2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</row>
    <row r="14" customFormat="false" ht="16" hidden="false" customHeight="false" outlineLevel="0" collapsed="false">
      <c r="A14" s="0" t="s">
        <v>114</v>
      </c>
      <c r="B14" s="0" t="n">
        <v>89</v>
      </c>
      <c r="C14" s="0" t="n">
        <v>74</v>
      </c>
      <c r="D14" s="0" t="n">
        <v>26</v>
      </c>
      <c r="E14" s="0" t="n">
        <v>12</v>
      </c>
      <c r="F14" s="0" t="n">
        <v>2</v>
      </c>
      <c r="G14" s="0" t="n">
        <v>5</v>
      </c>
      <c r="H14" s="0" t="n">
        <v>7</v>
      </c>
      <c r="I14" s="0" t="n">
        <v>1</v>
      </c>
      <c r="J14" s="0" t="n">
        <v>2</v>
      </c>
      <c r="K14" s="0" t="n">
        <v>2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2</v>
      </c>
      <c r="V14" s="0" t="n">
        <v>4</v>
      </c>
      <c r="W14" s="0" t="n">
        <v>0</v>
      </c>
      <c r="X14" s="0" t="n">
        <v>0</v>
      </c>
      <c r="Y14" s="0" t="n">
        <v>0</v>
      </c>
      <c r="Z14" s="0" t="n">
        <v>1</v>
      </c>
      <c r="AA14" s="0" t="n">
        <v>0</v>
      </c>
      <c r="AB14" s="0" t="n">
        <v>1</v>
      </c>
      <c r="AC14" s="0" t="n">
        <v>2</v>
      </c>
      <c r="AD14" s="0" t="n">
        <v>1</v>
      </c>
      <c r="AE14" s="0" t="n">
        <v>0</v>
      </c>
      <c r="AF14" s="0" t="n">
        <v>0</v>
      </c>
      <c r="AG14" s="0" t="n">
        <v>3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</row>
    <row r="15" customFormat="false" ht="16" hidden="false" customHeight="false" outlineLevel="0" collapsed="false">
      <c r="A15" s="0" t="s">
        <v>115</v>
      </c>
      <c r="B15" s="0" t="n">
        <v>48</v>
      </c>
      <c r="C15" s="0" t="n">
        <v>41</v>
      </c>
      <c r="D15" s="0" t="n">
        <v>0</v>
      </c>
      <c r="E15" s="0" t="n">
        <v>1</v>
      </c>
      <c r="F15" s="0" t="n">
        <v>2</v>
      </c>
      <c r="G15" s="0" t="n">
        <v>4</v>
      </c>
      <c r="H15" s="0" t="n">
        <v>0</v>
      </c>
      <c r="I15" s="0" t="n">
        <v>1</v>
      </c>
      <c r="J15" s="0" t="n">
        <v>0</v>
      </c>
      <c r="K15" s="0" t="n">
        <v>7</v>
      </c>
      <c r="L15" s="0" t="n">
        <v>1</v>
      </c>
      <c r="M15" s="0" t="n">
        <v>2</v>
      </c>
      <c r="N15" s="0" t="n">
        <v>1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3</v>
      </c>
      <c r="X15" s="0" t="n">
        <v>2</v>
      </c>
      <c r="Y15" s="0" t="n">
        <v>0</v>
      </c>
      <c r="Z15" s="0" t="n">
        <v>0</v>
      </c>
      <c r="AA15" s="0" t="n">
        <v>0</v>
      </c>
      <c r="AB15" s="0" t="n">
        <v>1</v>
      </c>
      <c r="AC15" s="0" t="n">
        <v>0</v>
      </c>
      <c r="AD15" s="0" t="n">
        <v>0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1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1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</row>
    <row r="16" customFormat="false" ht="16" hidden="false" customHeight="false" outlineLevel="0" collapsed="false">
      <c r="A16" s="0" t="s">
        <v>116</v>
      </c>
      <c r="B16" s="0" t="n">
        <v>28</v>
      </c>
      <c r="C16" s="0" t="n">
        <v>74</v>
      </c>
      <c r="D16" s="0" t="n">
        <v>2</v>
      </c>
      <c r="E16" s="0" t="n">
        <v>2</v>
      </c>
      <c r="F16" s="0" t="n">
        <v>3</v>
      </c>
      <c r="G16" s="0" t="n">
        <v>3</v>
      </c>
      <c r="H16" s="0" t="n">
        <v>4</v>
      </c>
      <c r="I16" s="0" t="n">
        <v>0</v>
      </c>
      <c r="J16" s="0" t="n">
        <v>0</v>
      </c>
      <c r="K16" s="0" t="n">
        <v>0</v>
      </c>
      <c r="L16" s="0" t="n">
        <v>1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1</v>
      </c>
      <c r="AT16" s="0" t="n">
        <v>0</v>
      </c>
      <c r="AU16" s="0" t="n">
        <v>0</v>
      </c>
      <c r="AV16" s="0" t="n">
        <v>2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</row>
    <row r="17" customFormat="false" ht="16" hidden="false" customHeight="false" outlineLevel="0" collapsed="false">
      <c r="A17" s="0" t="s">
        <v>286</v>
      </c>
      <c r="B17" s="0" t="n">
        <f aca="false">COUNTIF(B2:B16, "0")</f>
        <v>0</v>
      </c>
      <c r="C17" s="0" t="n">
        <f aca="false">COUNTIF(C2:C16, "0")</f>
        <v>0</v>
      </c>
      <c r="D17" s="0" t="n">
        <f aca="false">COUNTIF(D2:D16, "0")</f>
        <v>1</v>
      </c>
      <c r="E17" s="0" t="n">
        <f aca="false">COUNTIF(E2:E16, "0")</f>
        <v>1</v>
      </c>
      <c r="F17" s="0" t="n">
        <f aca="false">COUNTIF(F2:F16, "0")</f>
        <v>1</v>
      </c>
      <c r="G17" s="0" t="n">
        <f aca="false">COUNTIF(G2:G16, "0")</f>
        <v>1</v>
      </c>
      <c r="H17" s="0" t="n">
        <f aca="false">COUNTIF(H2:H16, "0")</f>
        <v>2</v>
      </c>
      <c r="I17" s="0" t="n">
        <f aca="false">COUNTIF(I2:I16, "0")</f>
        <v>2</v>
      </c>
      <c r="J17" s="0" t="n">
        <f aca="false">COUNTIF(J2:J16, "0")</f>
        <v>5</v>
      </c>
      <c r="K17" s="0" t="n">
        <f aca="false">COUNTIF(K2:K16, "0")</f>
        <v>5</v>
      </c>
      <c r="L17" s="0" t="n">
        <f aca="false">COUNTIF(L2:L16, "0")</f>
        <v>5</v>
      </c>
      <c r="M17" s="0" t="n">
        <f aca="false">COUNTIF(M2:M16, "0")</f>
        <v>6</v>
      </c>
      <c r="N17" s="0" t="n">
        <f aca="false">COUNTIF(N2:N16, "0")</f>
        <v>6</v>
      </c>
      <c r="O17" s="0" t="n">
        <f aca="false">COUNTIF(O2:O16, "0")</f>
        <v>7</v>
      </c>
      <c r="P17" s="0" t="n">
        <f aca="false">COUNTIF(P2:P16, "0")</f>
        <v>8</v>
      </c>
      <c r="Q17" s="0" t="n">
        <f aca="false">COUNTIF(Q2:Q16, "0")</f>
        <v>9</v>
      </c>
      <c r="R17" s="0" t="n">
        <f aca="false">COUNTIF(R2:R16, "0")</f>
        <v>9</v>
      </c>
      <c r="S17" s="0" t="n">
        <f aca="false">COUNTIF(S2:S16, "0")</f>
        <v>9</v>
      </c>
      <c r="T17" s="0" t="n">
        <f aca="false">COUNTIF(T2:T16, "0")</f>
        <v>9</v>
      </c>
      <c r="U17" s="0" t="n">
        <f aca="false">COUNTIF(U2:U16, "0")</f>
        <v>9</v>
      </c>
      <c r="V17" s="0" t="n">
        <f aca="false">COUNTIF(V2:V16, "0")</f>
        <v>10</v>
      </c>
      <c r="W17" s="0" t="n">
        <f aca="false">COUNTIF(W2:W16, "0")</f>
        <v>10</v>
      </c>
      <c r="X17" s="0" t="n">
        <f aca="false">COUNTIF(X2:X16, "0")</f>
        <v>10</v>
      </c>
      <c r="Y17" s="0" t="n">
        <f aca="false">COUNTIF(Y2:Y16, "0")</f>
        <v>11</v>
      </c>
      <c r="Z17" s="0" t="n">
        <f aca="false">COUNTIF(Z2:Z16, "0")</f>
        <v>11</v>
      </c>
      <c r="AA17" s="0" t="n">
        <f aca="false">COUNTIF(AA2:AA16, "0")</f>
        <v>11</v>
      </c>
      <c r="AB17" s="0" t="n">
        <f aca="false">COUNTIF(AB2:AB16, "0")</f>
        <v>11</v>
      </c>
      <c r="AC17" s="0" t="n">
        <f aca="false">COUNTIF(AC2:AC16, "0")</f>
        <v>11</v>
      </c>
      <c r="AD17" s="0" t="n">
        <f aca="false">COUNTIF(AD2:AD16, "0")</f>
        <v>11</v>
      </c>
      <c r="AE17" s="0" t="n">
        <f aca="false">COUNTIF(AE2:AE16, "0")</f>
        <v>11</v>
      </c>
      <c r="AF17" s="0" t="n">
        <f aca="false">COUNTIF(AF2:AF16, "0")</f>
        <v>11</v>
      </c>
      <c r="AG17" s="0" t="n">
        <f aca="false">COUNTIF(AG2:AG16, "0")</f>
        <v>12</v>
      </c>
      <c r="AH17" s="0" t="n">
        <f aca="false">COUNTIF(AH2:AH16, "0")</f>
        <v>12</v>
      </c>
      <c r="AI17" s="0" t="n">
        <f aca="false">COUNTIF(AI2:AI16, "0")</f>
        <v>12</v>
      </c>
      <c r="AJ17" s="0" t="n">
        <f aca="false">COUNTIF(AJ2:AJ16, "0")</f>
        <v>12</v>
      </c>
      <c r="AK17" s="0" t="n">
        <f aca="false">COUNTIF(AK2:AK16, "0")</f>
        <v>12</v>
      </c>
      <c r="AL17" s="0" t="n">
        <f aca="false">COUNTIF(AL2:AL16, "0")</f>
        <v>12</v>
      </c>
      <c r="AM17" s="0" t="n">
        <f aca="false">COUNTIF(AM2:AM16, "0")</f>
        <v>13</v>
      </c>
      <c r="AN17" s="0" t="n">
        <f aca="false">COUNTIF(AN2:AN16, "0")</f>
        <v>13</v>
      </c>
      <c r="AO17" s="0" t="n">
        <f aca="false">COUNTIF(AO2:AO16, "0")</f>
        <v>13</v>
      </c>
      <c r="AP17" s="0" t="n">
        <f aca="false">COUNTIF(AP2:AP16, "0")</f>
        <v>13</v>
      </c>
      <c r="AQ17" s="0" t="n">
        <f aca="false">COUNTIF(AQ2:AQ16, "0")</f>
        <v>13</v>
      </c>
      <c r="AR17" s="0" t="n">
        <f aca="false">COUNTIF(AR2:AR16, "0")</f>
        <v>13</v>
      </c>
      <c r="AS17" s="0" t="n">
        <f aca="false">COUNTIF(AS2:AS16, "0")</f>
        <v>13</v>
      </c>
      <c r="AT17" s="0" t="n">
        <f aca="false">COUNTIF(AT2:AT16, "0")</f>
        <v>13</v>
      </c>
      <c r="AU17" s="0" t="n">
        <f aca="false">COUNTIF(AU2:AU16, "0")</f>
        <v>13</v>
      </c>
      <c r="AV17" s="0" t="n">
        <f aca="false">COUNTIF(AV2:AV16, "0")</f>
        <v>13</v>
      </c>
      <c r="AW17" s="0" t="n">
        <f aca="false">COUNTIF(AW2:AW16, "0")</f>
        <v>14</v>
      </c>
      <c r="AX17" s="0" t="n">
        <f aca="false">COUNTIF(AX2:AX16, "0")</f>
        <v>14</v>
      </c>
      <c r="AY17" s="0" t="n">
        <f aca="false">COUNTIF(AY2:AY16, "0")</f>
        <v>14</v>
      </c>
      <c r="AZ17" s="0" t="n">
        <f aca="false">COUNTIF(AZ2:AZ16, "0")</f>
        <v>14</v>
      </c>
      <c r="BA17" s="0" t="n">
        <f aca="false">COUNTIF(BA2:BA16, "0")</f>
        <v>14</v>
      </c>
      <c r="BB17" s="0" t="n">
        <f aca="false">COUNTIF(BB2:BB16, "0")</f>
        <v>14</v>
      </c>
      <c r="BC17" s="0" t="n">
        <f aca="false">COUNTIF(BC2:BC16, "0")</f>
        <v>14</v>
      </c>
      <c r="BD17" s="0" t="n">
        <f aca="false">COUNTIF(BD2:BD16, "0")</f>
        <v>14</v>
      </c>
      <c r="BE17" s="0" t="n">
        <f aca="false">COUNTIF(BE2:BE16, "0")</f>
        <v>14</v>
      </c>
      <c r="BF17" s="0" t="n">
        <f aca="false">COUNTIF(BF2:BF16, "0")</f>
        <v>14</v>
      </c>
      <c r="BG17" s="0" t="n">
        <f aca="false">COUNTIF(BG2:BG16, "0")</f>
        <v>14</v>
      </c>
      <c r="BH17" s="0" t="n">
        <f aca="false">COUNTIF(BH2:BH16, "0")</f>
        <v>14</v>
      </c>
      <c r="BI17" s="0" t="n">
        <f aca="false">COUNTIF(BI2:BI16, "0")</f>
        <v>14</v>
      </c>
      <c r="BJ17" s="0" t="n">
        <f aca="false">COUNTIF(BJ2:BJ16, "0")</f>
        <v>15</v>
      </c>
      <c r="BK17" s="0" t="n">
        <f aca="false">COUNTIF(BK2:BK16, "0")</f>
        <v>15</v>
      </c>
      <c r="BL17" s="0" t="n">
        <f aca="false">COUNTIF(BL2:BL16, "0")</f>
        <v>15</v>
      </c>
      <c r="BM17" s="0" t="n">
        <f aca="false">COUNTIF(BM2:BM16, "0")</f>
        <v>15</v>
      </c>
      <c r="BN17" s="0" t="n">
        <f aca="false">COUNTIF(BN2:BN16, "0")</f>
        <v>15</v>
      </c>
      <c r="BO17" s="0" t="n">
        <f aca="false">COUNTIF(BO2:BO16, "0")</f>
        <v>15</v>
      </c>
      <c r="BP17" s="0" t="n">
        <f aca="false">COUNTIF(BP2:BP16, "0")</f>
        <v>15</v>
      </c>
      <c r="BQ17" s="0" t="n">
        <f aca="false">COUNTIF(BQ2:BQ16, "0")</f>
        <v>15</v>
      </c>
      <c r="BR17" s="0" t="n">
        <f aca="false">COUNTIF(BR2:BR16, "0")</f>
        <v>15</v>
      </c>
      <c r="BS17" s="0" t="n">
        <f aca="false">COUNTIF(BS2:BS16, "0")</f>
        <v>15</v>
      </c>
      <c r="BT17" s="0" t="n">
        <f aca="false">COUNTIF(BT2:BT16, "0")</f>
        <v>15</v>
      </c>
      <c r="BU17" s="0" t="n">
        <f aca="false">COUNTIF(BU2:BU16, "0")</f>
        <v>15</v>
      </c>
      <c r="BV17" s="0" t="n">
        <f aca="false">COUNTIF(BV2:BV16, "0")</f>
        <v>15</v>
      </c>
      <c r="BW17" s="0" t="n">
        <f aca="false">COUNTIF(BW2:BW16, "0")</f>
        <v>15</v>
      </c>
      <c r="BX17" s="0" t="n">
        <f aca="false">COUNTIF(BX2:BX16, "0")</f>
        <v>15</v>
      </c>
      <c r="BY17" s="0" t="n">
        <f aca="false">COUNTIF(BY2:BY16, "0")</f>
        <v>15</v>
      </c>
      <c r="BZ17" s="0" t="n">
        <f aca="false">COUNTIF(BZ2:BZ16, "0")</f>
        <v>15</v>
      </c>
      <c r="CA17" s="0" t="n">
        <f aca="false">COUNTIF(CA2:CA16, "0")</f>
        <v>15</v>
      </c>
      <c r="CB17" s="0" t="n">
        <f aca="false">COUNTIF(CB2:CB16, "0")</f>
        <v>15</v>
      </c>
      <c r="CC17" s="0" t="n">
        <f aca="false">COUNTIF(CC2:CC16, "0")</f>
        <v>15</v>
      </c>
      <c r="CD17" s="0" t="n">
        <f aca="false">COUNTIF(CD2:CD16, "0")</f>
        <v>15</v>
      </c>
      <c r="CE17" s="0" t="n">
        <f aca="false">COUNTIF(CE2:CE16, "0")</f>
        <v>15</v>
      </c>
    </row>
    <row r="18" customFormat="false" ht="16" hidden="false" customHeight="false" outlineLevel="0" collapsed="false">
      <c r="A18" s="0" t="s">
        <v>287</v>
      </c>
      <c r="B18" s="1" t="n">
        <f aca="false">(15-B17)/15*100</f>
        <v>100</v>
      </c>
      <c r="C18" s="1" t="n">
        <f aca="false">(15-C17)/15*100</f>
        <v>100</v>
      </c>
      <c r="D18" s="1" t="n">
        <f aca="false">(15-D17)/15*100</f>
        <v>93.3333333333333</v>
      </c>
      <c r="E18" s="1" t="n">
        <f aca="false">(15-E17)/15*100</f>
        <v>93.3333333333333</v>
      </c>
      <c r="F18" s="1" t="n">
        <f aca="false">(15-F17)/15*100</f>
        <v>93.3333333333333</v>
      </c>
      <c r="G18" s="1" t="n">
        <f aca="false">(15-G17)/15*100</f>
        <v>93.3333333333333</v>
      </c>
      <c r="H18" s="1" t="n">
        <f aca="false">(15-H17)/15*100</f>
        <v>86.6666666666667</v>
      </c>
      <c r="I18" s="1" t="n">
        <f aca="false">(15-I17)/15*100</f>
        <v>86.6666666666667</v>
      </c>
      <c r="J18" s="1" t="n">
        <f aca="false">(15-J17)/15*100</f>
        <v>66.6666666666667</v>
      </c>
      <c r="K18" s="1" t="n">
        <f aca="false">(15-K17)/15*100</f>
        <v>66.6666666666667</v>
      </c>
      <c r="L18" s="1" t="n">
        <f aca="false">(15-L17)/15*100</f>
        <v>66.6666666666667</v>
      </c>
      <c r="M18" s="1" t="n">
        <f aca="false">(15-M17)/15*100</f>
        <v>60</v>
      </c>
      <c r="N18" s="1" t="n">
        <f aca="false">(15-N17)/15*100</f>
        <v>60</v>
      </c>
      <c r="O18" s="0" t="n">
        <f aca="false">(15-O17)/15*100</f>
        <v>53.3333333333333</v>
      </c>
      <c r="P18" s="0" t="n">
        <f aca="false">(15-P17)/15*100</f>
        <v>46.6666666666667</v>
      </c>
      <c r="Q18" s="0" t="n">
        <f aca="false">(15-Q17)/15*100</f>
        <v>40</v>
      </c>
      <c r="R18" s="0" t="n">
        <f aca="false">(15-R17)/15*100</f>
        <v>40</v>
      </c>
      <c r="S18" s="0" t="n">
        <f aca="false">(15-S17)/15*100</f>
        <v>40</v>
      </c>
      <c r="T18" s="0" t="n">
        <f aca="false">(15-T17)/15*100</f>
        <v>40</v>
      </c>
      <c r="U18" s="0" t="n">
        <f aca="false">(15-U17)/15*100</f>
        <v>40</v>
      </c>
      <c r="V18" s="0" t="n">
        <f aca="false">(15-V17)/15*100</f>
        <v>33.3333333333333</v>
      </c>
      <c r="W18" s="0" t="n">
        <f aca="false">(15-W17)/15*100</f>
        <v>33.3333333333333</v>
      </c>
      <c r="X18" s="0" t="n">
        <f aca="false">(15-X17)/15*100</f>
        <v>33.3333333333333</v>
      </c>
      <c r="Y18" s="0" t="n">
        <f aca="false">(15-Y17)/15*100</f>
        <v>26.6666666666667</v>
      </c>
      <c r="Z18" s="0" t="n">
        <f aca="false">(15-Z17)/15*100</f>
        <v>26.6666666666667</v>
      </c>
      <c r="AA18" s="0" t="n">
        <f aca="false">(15-AA17)/15*100</f>
        <v>26.6666666666667</v>
      </c>
      <c r="AB18" s="0" t="n">
        <f aca="false">(15-AB17)/15*100</f>
        <v>26.6666666666667</v>
      </c>
      <c r="AC18" s="0" t="n">
        <f aca="false">(15-AC17)/15*100</f>
        <v>26.6666666666667</v>
      </c>
      <c r="AD18" s="0" t="n">
        <f aca="false">(15-AD17)/15*100</f>
        <v>26.6666666666667</v>
      </c>
      <c r="AE18" s="0" t="n">
        <f aca="false">(15-AE17)/15*100</f>
        <v>26.6666666666667</v>
      </c>
      <c r="AF18" s="0" t="n">
        <f aca="false">(15-AF17)/15*100</f>
        <v>26.6666666666667</v>
      </c>
      <c r="AG18" s="0" t="n">
        <f aca="false">(15-AG17)/15*100</f>
        <v>20</v>
      </c>
      <c r="AH18" s="0" t="n">
        <f aca="false">(15-AH17)/15*100</f>
        <v>20</v>
      </c>
      <c r="AI18" s="0" t="n">
        <f aca="false">(15-AI17)/15*100</f>
        <v>20</v>
      </c>
      <c r="AJ18" s="0" t="n">
        <f aca="false">(15-AJ17)/15*100</f>
        <v>20</v>
      </c>
      <c r="AK18" s="0" t="n">
        <f aca="false">(15-AK17)/15*100</f>
        <v>20</v>
      </c>
      <c r="AL18" s="0" t="n">
        <f aca="false">(15-AL17)/15*100</f>
        <v>20</v>
      </c>
      <c r="AM18" s="0" t="n">
        <f aca="false">(15-AM17)/15*100</f>
        <v>13.3333333333333</v>
      </c>
      <c r="AN18" s="0" t="n">
        <f aca="false">(15-AN17)/15*100</f>
        <v>13.3333333333333</v>
      </c>
      <c r="AO18" s="0" t="n">
        <f aca="false">(15-AO17)/15*100</f>
        <v>13.3333333333333</v>
      </c>
      <c r="AP18" s="0" t="n">
        <f aca="false">(15-AP17)/15*100</f>
        <v>13.3333333333333</v>
      </c>
      <c r="AQ18" s="0" t="n">
        <f aca="false">(15-AQ17)/15*100</f>
        <v>13.3333333333333</v>
      </c>
      <c r="AR18" s="0" t="n">
        <f aca="false">(15-AR17)/15*100</f>
        <v>13.3333333333333</v>
      </c>
      <c r="AS18" s="0" t="n">
        <f aca="false">(15-AS17)/15*100</f>
        <v>13.3333333333333</v>
      </c>
      <c r="AT18" s="0" t="n">
        <f aca="false">(15-AT17)/15*100</f>
        <v>13.3333333333333</v>
      </c>
      <c r="AU18" s="0" t="n">
        <f aca="false">(15-AU17)/15*100</f>
        <v>13.3333333333333</v>
      </c>
      <c r="AV18" s="0" t="n">
        <f aca="false">(15-AV17)/15*100</f>
        <v>13.3333333333333</v>
      </c>
      <c r="AW18" s="0" t="n">
        <f aca="false">(15-AW17)/15*100</f>
        <v>6.66666666666667</v>
      </c>
      <c r="AX18" s="0" t="n">
        <f aca="false">(15-AX17)/15*100</f>
        <v>6.66666666666667</v>
      </c>
      <c r="AY18" s="0" t="n">
        <f aca="false">(15-AY17)/15*100</f>
        <v>6.66666666666667</v>
      </c>
      <c r="AZ18" s="0" t="n">
        <f aca="false">(15-AZ17)/15*100</f>
        <v>6.66666666666667</v>
      </c>
      <c r="BA18" s="0" t="n">
        <f aca="false">(15-BA17)/15*100</f>
        <v>6.66666666666667</v>
      </c>
      <c r="BB18" s="0" t="n">
        <f aca="false">(15-BB17)/15*100</f>
        <v>6.66666666666667</v>
      </c>
      <c r="BC18" s="0" t="n">
        <f aca="false">(15-BC17)/15*100</f>
        <v>6.66666666666667</v>
      </c>
      <c r="BD18" s="0" t="n">
        <f aca="false">(15-BD17)/15*100</f>
        <v>6.66666666666667</v>
      </c>
      <c r="BE18" s="0" t="n">
        <f aca="false">(15-BE17)/15*100</f>
        <v>6.66666666666667</v>
      </c>
      <c r="BF18" s="0" t="n">
        <f aca="false">(15-BF17)/15*100</f>
        <v>6.66666666666667</v>
      </c>
      <c r="BG18" s="0" t="n">
        <f aca="false">(15-BG17)/15*100</f>
        <v>6.66666666666667</v>
      </c>
      <c r="BH18" s="0" t="n">
        <f aca="false">(15-BH17)/15*100</f>
        <v>6.66666666666667</v>
      </c>
      <c r="BI18" s="0" t="n">
        <f aca="false">(15-BI17)/15*100</f>
        <v>6.66666666666667</v>
      </c>
      <c r="BJ18" s="0" t="n">
        <f aca="false">(15-BJ17)/15*100</f>
        <v>0</v>
      </c>
      <c r="BK18" s="0" t="n">
        <f aca="false">(15-BK17)/15*100</f>
        <v>0</v>
      </c>
      <c r="BL18" s="0" t="n">
        <f aca="false">(15-BL17)/15*100</f>
        <v>0</v>
      </c>
      <c r="BM18" s="0" t="n">
        <f aca="false">(15-BM17)/15*100</f>
        <v>0</v>
      </c>
      <c r="BN18" s="0" t="n">
        <f aca="false">(15-BN17)/15*100</f>
        <v>0</v>
      </c>
      <c r="BO18" s="0" t="n">
        <f aca="false">(15-BO17)/15*100</f>
        <v>0</v>
      </c>
      <c r="BP18" s="0" t="n">
        <f aca="false">(15-BP17)/15*100</f>
        <v>0</v>
      </c>
      <c r="BQ18" s="0" t="n">
        <f aca="false">(15-BQ17)/15*100</f>
        <v>0</v>
      </c>
      <c r="BR18" s="0" t="n">
        <f aca="false">(15-BR17)/15*100</f>
        <v>0</v>
      </c>
      <c r="BS18" s="0" t="n">
        <f aca="false">(15-BS17)/15*100</f>
        <v>0</v>
      </c>
      <c r="BT18" s="0" t="n">
        <f aca="false">(15-BT17)/15*100</f>
        <v>0</v>
      </c>
      <c r="BU18" s="0" t="n">
        <f aca="false">(15-BU17)/15*100</f>
        <v>0</v>
      </c>
      <c r="BV18" s="0" t="n">
        <f aca="false">(15-BV17)/15*100</f>
        <v>0</v>
      </c>
      <c r="BW18" s="0" t="n">
        <f aca="false">(15-BW17)/15*100</f>
        <v>0</v>
      </c>
      <c r="BX18" s="0" t="n">
        <f aca="false">(15-BX17)/15*100</f>
        <v>0</v>
      </c>
      <c r="BY18" s="0" t="n">
        <f aca="false">(15-BY17)/15*100</f>
        <v>0</v>
      </c>
      <c r="BZ18" s="0" t="n">
        <f aca="false">(15-BZ17)/15*100</f>
        <v>0</v>
      </c>
      <c r="CA18" s="0" t="n">
        <f aca="false">(15-CA17)/15*100</f>
        <v>0</v>
      </c>
      <c r="CB18" s="0" t="n">
        <f aca="false">(15-CB17)/15*100</f>
        <v>0</v>
      </c>
      <c r="CC18" s="0" t="n">
        <f aca="false">(15-CC17)/15*100</f>
        <v>0</v>
      </c>
      <c r="CD18" s="0" t="n">
        <f aca="false">(15-CD17)/15*100</f>
        <v>0</v>
      </c>
      <c r="CE18" s="0" t="n">
        <f aca="false">(15-CE17)/15*100</f>
        <v>0</v>
      </c>
    </row>
    <row r="19" customFormat="false" ht="16" hidden="false" customHeight="false" outlineLevel="0" collapsed="false">
      <c r="A19" s="0" t="s">
        <v>117</v>
      </c>
      <c r="B19" s="0" t="n">
        <v>23</v>
      </c>
      <c r="C19" s="0" t="n">
        <v>7</v>
      </c>
      <c r="D19" s="0" t="n">
        <v>41</v>
      </c>
      <c r="E19" s="0" t="n">
        <v>29</v>
      </c>
      <c r="F19" s="0" t="n">
        <v>5</v>
      </c>
      <c r="G19" s="0" t="n">
        <v>4</v>
      </c>
      <c r="H19" s="0" t="n">
        <v>12</v>
      </c>
      <c r="I19" s="0" t="n">
        <v>7</v>
      </c>
      <c r="J19" s="0" t="n">
        <v>0</v>
      </c>
      <c r="K19" s="0" t="n">
        <v>4</v>
      </c>
      <c r="L19" s="0" t="n">
        <v>0</v>
      </c>
      <c r="M19" s="0" t="n">
        <v>2</v>
      </c>
      <c r="N19" s="0" t="n">
        <v>0</v>
      </c>
      <c r="O19" s="0" t="n">
        <v>0</v>
      </c>
      <c r="P19" s="0" t="n">
        <v>1</v>
      </c>
      <c r="Q19" s="0" t="n">
        <v>4</v>
      </c>
      <c r="R19" s="0" t="n">
        <v>2</v>
      </c>
      <c r="S19" s="0" t="n">
        <v>0</v>
      </c>
      <c r="T19" s="0" t="n">
        <v>0</v>
      </c>
      <c r="U19" s="0" t="n">
        <v>0</v>
      </c>
      <c r="V19" s="0" t="n">
        <v>3</v>
      </c>
      <c r="W19" s="0" t="n">
        <v>1</v>
      </c>
      <c r="X19" s="0" t="n">
        <v>0</v>
      </c>
      <c r="Y19" s="0" t="n">
        <v>0</v>
      </c>
      <c r="Z19" s="0" t="n">
        <v>1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2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</v>
      </c>
      <c r="BV19" s="0" t="n">
        <v>0</v>
      </c>
      <c r="BW19" s="0" t="n">
        <v>0</v>
      </c>
      <c r="BX19" s="0" t="n">
        <v>0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</v>
      </c>
      <c r="CE19" s="0" t="n">
        <v>0</v>
      </c>
    </row>
    <row r="20" customFormat="false" ht="16" hidden="false" customHeight="false" outlineLevel="0" collapsed="false">
      <c r="A20" s="0" t="s">
        <v>118</v>
      </c>
      <c r="B20" s="0" t="n">
        <v>92</v>
      </c>
      <c r="C20" s="0" t="n">
        <v>57</v>
      </c>
      <c r="D20" s="0" t="n">
        <v>59</v>
      </c>
      <c r="E20" s="0" t="n">
        <v>35</v>
      </c>
      <c r="F20" s="0" t="n">
        <v>14</v>
      </c>
      <c r="G20" s="0" t="n">
        <v>10</v>
      </c>
      <c r="H20" s="0" t="n">
        <v>13</v>
      </c>
      <c r="I20" s="0" t="n">
        <v>40</v>
      </c>
      <c r="J20" s="0" t="n">
        <v>8</v>
      </c>
      <c r="K20" s="0" t="n">
        <v>0</v>
      </c>
      <c r="L20" s="0" t="n">
        <v>0</v>
      </c>
      <c r="M20" s="0" t="n">
        <v>0</v>
      </c>
      <c r="N20" s="0" t="n">
        <v>2</v>
      </c>
      <c r="O20" s="0" t="n">
        <v>1</v>
      </c>
      <c r="P20" s="0" t="n">
        <v>10</v>
      </c>
      <c r="Q20" s="0" t="n">
        <v>8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18</v>
      </c>
      <c r="W20" s="0" t="n">
        <v>0</v>
      </c>
      <c r="X20" s="0" t="n">
        <v>0</v>
      </c>
      <c r="Y20" s="0" t="n">
        <v>1</v>
      </c>
      <c r="Z20" s="0" t="n">
        <v>0</v>
      </c>
      <c r="AA20" s="0" t="n">
        <v>3</v>
      </c>
      <c r="AB20" s="0" t="n">
        <v>0</v>
      </c>
      <c r="AC20" s="0" t="n">
        <v>0</v>
      </c>
      <c r="AD20" s="0" t="n">
        <v>1</v>
      </c>
      <c r="AE20" s="0" t="n">
        <v>1</v>
      </c>
      <c r="AF20" s="0" t="n">
        <v>0</v>
      </c>
      <c r="AG20" s="0" t="n">
        <v>2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1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1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1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  <c r="BN20" s="0" t="n">
        <v>0</v>
      </c>
      <c r="BO20" s="0" t="n">
        <v>0</v>
      </c>
      <c r="BP20" s="0" t="n">
        <v>0</v>
      </c>
      <c r="BQ20" s="0" t="n">
        <v>0</v>
      </c>
      <c r="BR20" s="0" t="n">
        <v>0</v>
      </c>
      <c r="BS20" s="0" t="n">
        <v>1</v>
      </c>
      <c r="BT20" s="0" t="n">
        <v>0</v>
      </c>
      <c r="BU20" s="0" t="n">
        <v>0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</v>
      </c>
      <c r="CA20" s="0" t="n">
        <v>0</v>
      </c>
      <c r="CB20" s="0" t="n">
        <v>0</v>
      </c>
      <c r="CC20" s="0" t="n">
        <v>0</v>
      </c>
      <c r="CD20" s="0" t="n">
        <v>0</v>
      </c>
      <c r="CE20" s="0" t="n">
        <v>0</v>
      </c>
    </row>
    <row r="21" customFormat="false" ht="16" hidden="false" customHeight="false" outlineLevel="0" collapsed="false">
      <c r="A21" s="0" t="s">
        <v>119</v>
      </c>
      <c r="B21" s="0" t="n">
        <v>103</v>
      </c>
      <c r="C21" s="0" t="n">
        <v>28</v>
      </c>
      <c r="D21" s="0" t="n">
        <v>63</v>
      </c>
      <c r="E21" s="0" t="n">
        <v>59</v>
      </c>
      <c r="F21" s="0" t="n">
        <v>12</v>
      </c>
      <c r="G21" s="0" t="n">
        <v>4</v>
      </c>
      <c r="H21" s="0" t="n">
        <v>17</v>
      </c>
      <c r="I21" s="0" t="n">
        <v>30</v>
      </c>
      <c r="J21" s="0" t="n">
        <v>3</v>
      </c>
      <c r="K21" s="0" t="n">
        <v>2</v>
      </c>
      <c r="L21" s="0" t="n">
        <v>1</v>
      </c>
      <c r="M21" s="0" t="n">
        <v>1</v>
      </c>
      <c r="N21" s="0" t="n">
        <v>0</v>
      </c>
      <c r="O21" s="0" t="n">
        <v>4</v>
      </c>
      <c r="P21" s="0" t="n">
        <v>14</v>
      </c>
      <c r="Q21" s="0" t="n">
        <v>11</v>
      </c>
      <c r="R21" s="0" t="n">
        <v>1</v>
      </c>
      <c r="S21" s="0" t="n">
        <v>2</v>
      </c>
      <c r="T21" s="0" t="n">
        <v>7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10</v>
      </c>
      <c r="Z21" s="0" t="n">
        <v>1</v>
      </c>
      <c r="AA21" s="0" t="n">
        <v>0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3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2</v>
      </c>
      <c r="AN21" s="0" t="n">
        <v>0</v>
      </c>
      <c r="AO21" s="0" t="n">
        <v>0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2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</v>
      </c>
      <c r="BQ21" s="0" t="n">
        <v>0</v>
      </c>
      <c r="BR21" s="0" t="n">
        <v>0</v>
      </c>
      <c r="BS21" s="0" t="n">
        <v>0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</v>
      </c>
      <c r="CC21" s="0" t="n">
        <v>0</v>
      </c>
      <c r="CD21" s="0" t="n">
        <v>0</v>
      </c>
      <c r="CE21" s="0" t="n">
        <v>0</v>
      </c>
    </row>
    <row r="22" customFormat="false" ht="16" hidden="false" customHeight="false" outlineLevel="0" collapsed="false">
      <c r="A22" s="0" t="s">
        <v>120</v>
      </c>
      <c r="B22" s="0" t="n">
        <v>23</v>
      </c>
      <c r="C22" s="0" t="n">
        <v>39</v>
      </c>
      <c r="D22" s="0" t="n">
        <v>16</v>
      </c>
      <c r="E22" s="0" t="n">
        <v>4</v>
      </c>
      <c r="F22" s="0" t="n">
        <v>3</v>
      </c>
      <c r="G22" s="0" t="n">
        <v>4</v>
      </c>
      <c r="H22" s="0" t="n">
        <v>4</v>
      </c>
      <c r="I22" s="0" t="n">
        <v>11</v>
      </c>
      <c r="J22" s="0" t="n">
        <v>0</v>
      </c>
      <c r="K22" s="0" t="n">
        <v>1</v>
      </c>
      <c r="L22" s="0" t="n">
        <v>1</v>
      </c>
      <c r="M22" s="0" t="n">
        <v>2</v>
      </c>
      <c r="N22" s="0" t="n">
        <v>0</v>
      </c>
      <c r="O22" s="0" t="n">
        <v>1</v>
      </c>
      <c r="P22" s="0" t="n">
        <v>3</v>
      </c>
      <c r="Q22" s="0" t="n">
        <v>3</v>
      </c>
      <c r="R22" s="0" t="n">
        <v>0</v>
      </c>
      <c r="S22" s="0" t="n">
        <v>3</v>
      </c>
      <c r="T22" s="0" t="n">
        <v>0</v>
      </c>
      <c r="U22" s="0" t="n">
        <v>0</v>
      </c>
      <c r="V22" s="0" t="n">
        <v>1</v>
      </c>
      <c r="W22" s="0" t="n">
        <v>0</v>
      </c>
      <c r="X22" s="0" t="n">
        <v>0</v>
      </c>
      <c r="Y22" s="0" t="n">
        <v>1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1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</v>
      </c>
      <c r="BQ22" s="0" t="n">
        <v>0</v>
      </c>
      <c r="BR22" s="0" t="n">
        <v>0</v>
      </c>
      <c r="BS22" s="0" t="n">
        <v>0</v>
      </c>
      <c r="BT22" s="0" t="n">
        <v>0</v>
      </c>
      <c r="BU22" s="0" t="n">
        <v>0</v>
      </c>
      <c r="BV22" s="0" t="n">
        <v>0</v>
      </c>
      <c r="BW22" s="0" t="n">
        <v>0</v>
      </c>
      <c r="BX22" s="0" t="n">
        <v>0</v>
      </c>
      <c r="BY22" s="0" t="n">
        <v>0</v>
      </c>
      <c r="BZ22" s="0" t="n">
        <v>0</v>
      </c>
      <c r="CA22" s="0" t="n">
        <v>0</v>
      </c>
      <c r="CB22" s="0" t="n">
        <v>0</v>
      </c>
      <c r="CC22" s="0" t="n">
        <v>0</v>
      </c>
      <c r="CD22" s="0" t="n">
        <v>0</v>
      </c>
      <c r="CE22" s="0" t="n">
        <v>0</v>
      </c>
    </row>
    <row r="23" customFormat="false" ht="16" hidden="false" customHeight="false" outlineLevel="0" collapsed="false">
      <c r="A23" s="0" t="s">
        <v>121</v>
      </c>
      <c r="B23" s="0" t="n">
        <v>4</v>
      </c>
      <c r="C23" s="0" t="n">
        <v>19</v>
      </c>
      <c r="D23" s="0" t="n">
        <v>28</v>
      </c>
      <c r="E23" s="0" t="n">
        <v>26</v>
      </c>
      <c r="F23" s="0" t="n">
        <v>9</v>
      </c>
      <c r="G23" s="0" t="n">
        <v>25</v>
      </c>
      <c r="H23" s="0" t="n">
        <v>12</v>
      </c>
      <c r="I23" s="0" t="n">
        <v>24</v>
      </c>
      <c r="J23" s="0" t="n">
        <v>8</v>
      </c>
      <c r="K23" s="0" t="n">
        <v>0</v>
      </c>
      <c r="L23" s="0" t="n">
        <v>0</v>
      </c>
      <c r="M23" s="0" t="n">
        <v>0</v>
      </c>
      <c r="N23" s="0" t="n">
        <v>3</v>
      </c>
      <c r="O23" s="0" t="n">
        <v>2</v>
      </c>
      <c r="P23" s="0" t="n">
        <v>3</v>
      </c>
      <c r="Q23" s="0" t="n">
        <v>6</v>
      </c>
      <c r="R23" s="0" t="n">
        <v>0</v>
      </c>
      <c r="S23" s="0" t="n">
        <v>1</v>
      </c>
      <c r="T23" s="0" t="n">
        <v>0</v>
      </c>
      <c r="U23" s="0" t="n">
        <v>0</v>
      </c>
      <c r="V23" s="0" t="n">
        <v>5</v>
      </c>
      <c r="W23" s="0" t="n">
        <v>0</v>
      </c>
      <c r="X23" s="0" t="n">
        <v>0</v>
      </c>
      <c r="Y23" s="0" t="n">
        <v>1</v>
      </c>
      <c r="Z23" s="0" t="n">
        <v>0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5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  <c r="BN23" s="0" t="n">
        <v>0</v>
      </c>
      <c r="BO23" s="0" t="n">
        <v>0</v>
      </c>
      <c r="BP23" s="0" t="n">
        <v>0</v>
      </c>
      <c r="BQ23" s="0" t="n">
        <v>0</v>
      </c>
      <c r="BR23" s="0" t="n">
        <v>0</v>
      </c>
      <c r="BS23" s="0" t="n">
        <v>0</v>
      </c>
      <c r="BT23" s="0" t="n">
        <v>0</v>
      </c>
      <c r="BU23" s="0" t="n">
        <v>0</v>
      </c>
      <c r="BV23" s="0" t="n">
        <v>0</v>
      </c>
      <c r="BW23" s="0" t="n">
        <v>0</v>
      </c>
      <c r="BX23" s="0" t="n">
        <v>0</v>
      </c>
      <c r="BY23" s="0" t="n">
        <v>0</v>
      </c>
      <c r="BZ23" s="0" t="n">
        <v>0</v>
      </c>
      <c r="CA23" s="0" t="n">
        <v>0</v>
      </c>
      <c r="CB23" s="0" t="n">
        <v>0</v>
      </c>
      <c r="CC23" s="0" t="n">
        <v>0</v>
      </c>
      <c r="CD23" s="0" t="n">
        <v>0</v>
      </c>
      <c r="CE23" s="0" t="n">
        <v>0</v>
      </c>
    </row>
    <row r="24" customFormat="false" ht="16" hidden="false" customHeight="false" outlineLevel="0" collapsed="false">
      <c r="A24" s="0" t="s">
        <v>122</v>
      </c>
      <c r="B24" s="0" t="n">
        <v>27</v>
      </c>
      <c r="C24" s="0" t="n">
        <v>10</v>
      </c>
      <c r="D24" s="0" t="n">
        <v>102</v>
      </c>
      <c r="E24" s="0" t="n">
        <v>15</v>
      </c>
      <c r="F24" s="0" t="n">
        <v>10</v>
      </c>
      <c r="G24" s="0" t="n">
        <v>20</v>
      </c>
      <c r="H24" s="0" t="n">
        <v>36</v>
      </c>
      <c r="I24" s="0" t="n">
        <v>32</v>
      </c>
      <c r="J24" s="0" t="n">
        <v>1</v>
      </c>
      <c r="K24" s="0" t="n">
        <v>4</v>
      </c>
      <c r="L24" s="0" t="n">
        <v>0</v>
      </c>
      <c r="M24" s="0" t="n">
        <v>4</v>
      </c>
      <c r="N24" s="0" t="n">
        <v>1</v>
      </c>
      <c r="O24" s="0" t="n">
        <v>2</v>
      </c>
      <c r="P24" s="0" t="n">
        <v>13</v>
      </c>
      <c r="Q24" s="0" t="n">
        <v>13</v>
      </c>
      <c r="R24" s="0" t="n">
        <v>1</v>
      </c>
      <c r="S24" s="0" t="n">
        <v>1</v>
      </c>
      <c r="T24" s="0" t="n">
        <v>2</v>
      </c>
      <c r="U24" s="0" t="n">
        <v>0</v>
      </c>
      <c r="V24" s="0" t="n">
        <v>11</v>
      </c>
      <c r="W24" s="0" t="n">
        <v>0</v>
      </c>
      <c r="X24" s="0" t="n">
        <v>0</v>
      </c>
      <c r="Y24" s="0" t="n">
        <v>2</v>
      </c>
      <c r="Z24" s="0" t="n">
        <v>0</v>
      </c>
      <c r="AA24" s="0" t="n">
        <v>3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1</v>
      </c>
      <c r="AH24" s="0" t="n">
        <v>0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0</v>
      </c>
      <c r="AO24" s="0" t="n">
        <v>1</v>
      </c>
      <c r="AP24" s="0" t="n">
        <v>0</v>
      </c>
      <c r="AQ24" s="0" t="n">
        <v>1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2</v>
      </c>
      <c r="AX24" s="0" t="n">
        <v>0</v>
      </c>
      <c r="AY24" s="0" t="n">
        <v>4</v>
      </c>
      <c r="AZ24" s="0" t="n">
        <v>1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1</v>
      </c>
      <c r="BK24" s="0" t="n">
        <v>0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1</v>
      </c>
      <c r="BQ24" s="0" t="n">
        <v>0</v>
      </c>
      <c r="BR24" s="0" t="n">
        <v>7</v>
      </c>
      <c r="BS24" s="0" t="n">
        <v>0</v>
      </c>
      <c r="BT24" s="0" t="n">
        <v>0</v>
      </c>
      <c r="BU24" s="0" t="n">
        <v>0</v>
      </c>
      <c r="BV24" s="0" t="n">
        <v>0</v>
      </c>
      <c r="BW24" s="0" t="n">
        <v>0</v>
      </c>
      <c r="BX24" s="0" t="n">
        <v>0</v>
      </c>
      <c r="BY24" s="0" t="n">
        <v>0</v>
      </c>
      <c r="BZ24" s="0" t="n">
        <v>0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</row>
    <row r="25" customFormat="false" ht="16" hidden="false" customHeight="false" outlineLevel="0" collapsed="false">
      <c r="A25" s="0" t="s">
        <v>123</v>
      </c>
      <c r="B25" s="0" t="n">
        <v>27</v>
      </c>
      <c r="C25" s="0" t="n">
        <v>50</v>
      </c>
      <c r="D25" s="0" t="n">
        <v>47</v>
      </c>
      <c r="E25" s="0" t="n">
        <v>24</v>
      </c>
      <c r="F25" s="0" t="n">
        <v>3</v>
      </c>
      <c r="G25" s="0" t="n">
        <v>72</v>
      </c>
      <c r="H25" s="0" t="n">
        <v>10</v>
      </c>
      <c r="I25" s="0" t="n">
        <v>90</v>
      </c>
      <c r="J25" s="0" t="n">
        <v>0</v>
      </c>
      <c r="K25" s="0" t="n">
        <v>0</v>
      </c>
      <c r="L25" s="0" t="n">
        <v>1</v>
      </c>
      <c r="M25" s="0" t="n">
        <v>1</v>
      </c>
      <c r="N25" s="0" t="n">
        <v>0</v>
      </c>
      <c r="O25" s="0" t="n">
        <v>0</v>
      </c>
      <c r="P25" s="0" t="n">
        <v>0</v>
      </c>
      <c r="Q25" s="0" t="n">
        <v>3</v>
      </c>
      <c r="R25" s="0" t="n">
        <v>1</v>
      </c>
      <c r="S25" s="0" t="n">
        <v>1</v>
      </c>
      <c r="T25" s="0" t="n">
        <v>0</v>
      </c>
      <c r="U25" s="0" t="n">
        <v>0</v>
      </c>
      <c r="V25" s="0" t="n">
        <v>6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2</v>
      </c>
      <c r="BK25" s="0" t="n">
        <v>0</v>
      </c>
      <c r="BL25" s="0" t="n">
        <v>0</v>
      </c>
      <c r="BM25" s="0" t="n">
        <v>0</v>
      </c>
      <c r="BN25" s="0" t="n">
        <v>1</v>
      </c>
      <c r="BO25" s="0" t="n">
        <v>0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</v>
      </c>
      <c r="BW25" s="0" t="n">
        <v>0</v>
      </c>
      <c r="BX25" s="0" t="n">
        <v>0</v>
      </c>
      <c r="BY25" s="0" t="n">
        <v>0</v>
      </c>
      <c r="BZ25" s="0" t="n">
        <v>0</v>
      </c>
      <c r="CA25" s="0" t="n">
        <v>0</v>
      </c>
      <c r="CB25" s="0" t="n">
        <v>0</v>
      </c>
      <c r="CC25" s="0" t="n">
        <v>0</v>
      </c>
      <c r="CD25" s="0" t="n">
        <v>0</v>
      </c>
      <c r="CE25" s="0" t="n">
        <v>0</v>
      </c>
    </row>
    <row r="26" customFormat="false" ht="16" hidden="false" customHeight="false" outlineLevel="0" collapsed="false">
      <c r="A26" s="0" t="s">
        <v>124</v>
      </c>
      <c r="B26" s="0" t="n">
        <v>15</v>
      </c>
      <c r="C26" s="0" t="n">
        <v>15</v>
      </c>
      <c r="D26" s="0" t="n">
        <v>71</v>
      </c>
      <c r="E26" s="0" t="n">
        <v>38</v>
      </c>
      <c r="F26" s="0" t="n">
        <v>22</v>
      </c>
      <c r="G26" s="0" t="n">
        <v>25</v>
      </c>
      <c r="H26" s="0" t="n">
        <v>36</v>
      </c>
      <c r="I26" s="0" t="n">
        <v>62</v>
      </c>
      <c r="J26" s="0" t="n">
        <v>12</v>
      </c>
      <c r="K26" s="0" t="n">
        <v>0</v>
      </c>
      <c r="L26" s="0" t="n">
        <v>0</v>
      </c>
      <c r="M26" s="0" t="n">
        <v>2</v>
      </c>
      <c r="N26" s="0" t="n">
        <v>2</v>
      </c>
      <c r="O26" s="0" t="n">
        <v>5</v>
      </c>
      <c r="P26" s="0" t="n">
        <v>23</v>
      </c>
      <c r="Q26" s="0" t="n">
        <v>32</v>
      </c>
      <c r="R26" s="0" t="n">
        <v>2</v>
      </c>
      <c r="S26" s="0" t="n">
        <v>6</v>
      </c>
      <c r="T26" s="0" t="n">
        <v>0</v>
      </c>
      <c r="U26" s="0" t="n">
        <v>0</v>
      </c>
      <c r="V26" s="0" t="n">
        <v>33</v>
      </c>
      <c r="W26" s="0" t="n">
        <v>0</v>
      </c>
      <c r="X26" s="0" t="n">
        <v>0</v>
      </c>
      <c r="Y26" s="0" t="n">
        <v>11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7</v>
      </c>
      <c r="AH26" s="0" t="n">
        <v>1</v>
      </c>
      <c r="AI26" s="0" t="n">
        <v>2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2</v>
      </c>
      <c r="AX26" s="0" t="n">
        <v>1</v>
      </c>
      <c r="AY26" s="0" t="n">
        <v>4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1</v>
      </c>
      <c r="BK26" s="0" t="n">
        <v>3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1</v>
      </c>
      <c r="BR26" s="0" t="n">
        <v>0</v>
      </c>
      <c r="BS26" s="0" t="n">
        <v>0</v>
      </c>
      <c r="BT26" s="0" t="n">
        <v>2</v>
      </c>
      <c r="BU26" s="0" t="n">
        <v>0</v>
      </c>
      <c r="BV26" s="0" t="n">
        <v>0</v>
      </c>
      <c r="BW26" s="0" t="n">
        <v>0</v>
      </c>
      <c r="BX26" s="0" t="n">
        <v>0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</v>
      </c>
      <c r="CD26" s="0" t="n">
        <v>0</v>
      </c>
      <c r="CE26" s="0" t="n">
        <v>0</v>
      </c>
    </row>
    <row r="27" customFormat="false" ht="16" hidden="false" customHeight="false" outlineLevel="0" collapsed="false">
      <c r="A27" s="0" t="s">
        <v>125</v>
      </c>
      <c r="B27" s="0" t="n">
        <v>5</v>
      </c>
      <c r="C27" s="0" t="n">
        <v>8</v>
      </c>
      <c r="D27" s="0" t="n">
        <v>54</v>
      </c>
      <c r="E27" s="0" t="n">
        <v>66</v>
      </c>
      <c r="F27" s="0" t="n">
        <v>66</v>
      </c>
      <c r="G27" s="0" t="n">
        <v>12</v>
      </c>
      <c r="H27" s="0" t="n">
        <v>34</v>
      </c>
      <c r="I27" s="0" t="n">
        <v>41</v>
      </c>
      <c r="J27" s="0" t="n">
        <v>18</v>
      </c>
      <c r="K27" s="0" t="n">
        <v>0</v>
      </c>
      <c r="L27" s="0" t="n">
        <v>2</v>
      </c>
      <c r="M27" s="0" t="n">
        <v>1</v>
      </c>
      <c r="N27" s="0" t="n">
        <v>2</v>
      </c>
      <c r="O27" s="0" t="n">
        <v>11</v>
      </c>
      <c r="P27" s="0" t="n">
        <v>145</v>
      </c>
      <c r="Q27" s="0" t="n">
        <v>18</v>
      </c>
      <c r="R27" s="0" t="n">
        <v>0</v>
      </c>
      <c r="S27" s="0" t="n">
        <v>0</v>
      </c>
      <c r="T27" s="0" t="n">
        <v>2</v>
      </c>
      <c r="U27" s="0" t="n">
        <v>0</v>
      </c>
      <c r="V27" s="0" t="n">
        <v>2</v>
      </c>
      <c r="W27" s="0" t="n">
        <v>0</v>
      </c>
      <c r="X27" s="0" t="n">
        <v>0</v>
      </c>
      <c r="Y27" s="0" t="n">
        <v>14</v>
      </c>
      <c r="Z27" s="0" t="n">
        <v>1</v>
      </c>
      <c r="AA27" s="0" t="n">
        <v>2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2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3</v>
      </c>
      <c r="AN27" s="0" t="n">
        <v>3</v>
      </c>
      <c r="AO27" s="0" t="n">
        <v>4</v>
      </c>
      <c r="AP27" s="0" t="n">
        <v>0</v>
      </c>
      <c r="AQ27" s="0" t="n">
        <v>0</v>
      </c>
      <c r="AR27" s="0" t="n">
        <v>1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2</v>
      </c>
      <c r="AX27" s="0" t="n">
        <v>2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3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2</v>
      </c>
      <c r="BM27" s="0" t="n">
        <v>0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0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</v>
      </c>
      <c r="CD27" s="0" t="n">
        <v>0</v>
      </c>
      <c r="CE27" s="0" t="n">
        <v>0</v>
      </c>
    </row>
    <row r="28" customFormat="false" ht="16" hidden="false" customHeight="false" outlineLevel="0" collapsed="false">
      <c r="A28" s="0" t="s">
        <v>126</v>
      </c>
      <c r="B28" s="0" t="n">
        <v>50</v>
      </c>
      <c r="C28" s="0" t="n">
        <v>43</v>
      </c>
      <c r="D28" s="0" t="n">
        <v>36</v>
      </c>
      <c r="E28" s="0" t="n">
        <v>14</v>
      </c>
      <c r="F28" s="0" t="n">
        <v>5</v>
      </c>
      <c r="G28" s="0" t="n">
        <v>35</v>
      </c>
      <c r="H28" s="0" t="n">
        <v>4</v>
      </c>
      <c r="I28" s="0" t="n">
        <v>30</v>
      </c>
      <c r="J28" s="0" t="n">
        <v>1</v>
      </c>
      <c r="K28" s="0" t="n">
        <v>1</v>
      </c>
      <c r="L28" s="0" t="n">
        <v>0</v>
      </c>
      <c r="M28" s="0" t="n">
        <v>3</v>
      </c>
      <c r="N28" s="0" t="n">
        <v>0</v>
      </c>
      <c r="O28" s="0" t="n">
        <v>2</v>
      </c>
      <c r="P28" s="0" t="n">
        <v>2</v>
      </c>
      <c r="Q28" s="0" t="n">
        <v>7</v>
      </c>
      <c r="R28" s="0" t="n">
        <v>1</v>
      </c>
      <c r="S28" s="0" t="n">
        <v>0</v>
      </c>
      <c r="T28" s="0" t="n">
        <v>0</v>
      </c>
      <c r="U28" s="0" t="n">
        <v>2</v>
      </c>
      <c r="V28" s="0" t="n">
        <v>3</v>
      </c>
      <c r="W28" s="0" t="n">
        <v>0</v>
      </c>
      <c r="X28" s="0" t="n">
        <v>0</v>
      </c>
      <c r="Y28" s="0" t="n">
        <v>1</v>
      </c>
      <c r="Z28" s="0" t="n">
        <v>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1</v>
      </c>
      <c r="AI28" s="0" t="n">
        <v>1</v>
      </c>
      <c r="AJ28" s="0" t="n">
        <v>6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1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1</v>
      </c>
      <c r="BL28" s="0" t="n">
        <v>0</v>
      </c>
      <c r="BM28" s="0" t="n">
        <v>1</v>
      </c>
      <c r="BN28" s="0" t="n">
        <v>0</v>
      </c>
      <c r="BO28" s="0" t="n">
        <v>1</v>
      </c>
      <c r="BP28" s="0" t="n">
        <v>0</v>
      </c>
      <c r="BQ28" s="0" t="n">
        <v>0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</row>
    <row r="29" customFormat="false" ht="16" hidden="false" customHeight="false" outlineLevel="0" collapsed="false">
      <c r="A29" s="0" t="s">
        <v>286</v>
      </c>
      <c r="B29" s="0" t="n">
        <f aca="false">COUNTIF(B19:B28, "0")</f>
        <v>0</v>
      </c>
      <c r="C29" s="0" t="n">
        <f aca="false">COUNTIF(C19:C28, "0")</f>
        <v>0</v>
      </c>
      <c r="D29" s="0" t="n">
        <f aca="false">COUNTIF(D19:D28, "0")</f>
        <v>0</v>
      </c>
      <c r="E29" s="0" t="n">
        <f aca="false">COUNTIF(E19:E28, "0")</f>
        <v>0</v>
      </c>
      <c r="F29" s="0" t="n">
        <f aca="false">COUNTIF(F19:F28, "0")</f>
        <v>0</v>
      </c>
      <c r="G29" s="0" t="n">
        <f aca="false">COUNTIF(G19:G28, "0")</f>
        <v>0</v>
      </c>
      <c r="H29" s="0" t="n">
        <f aca="false">COUNTIF(H19:H28, "0")</f>
        <v>0</v>
      </c>
      <c r="I29" s="0" t="n">
        <f aca="false">COUNTIF(I19:I28, "0")</f>
        <v>0</v>
      </c>
      <c r="J29" s="0" t="n">
        <f aca="false">COUNTIF(J19:J28, "0")</f>
        <v>3</v>
      </c>
      <c r="K29" s="0" t="n">
        <f aca="false">COUNTIF(K19:K28, "0")</f>
        <v>5</v>
      </c>
      <c r="L29" s="0" t="n">
        <f aca="false">COUNTIF(L19:L28, "0")</f>
        <v>6</v>
      </c>
      <c r="M29" s="0" t="n">
        <f aca="false">COUNTIF(M19:M28, "0")</f>
        <v>2</v>
      </c>
      <c r="N29" s="0" t="n">
        <f aca="false">COUNTIF(N19:N28, "0")</f>
        <v>5</v>
      </c>
      <c r="O29" s="0" t="n">
        <f aca="false">COUNTIF(O19:O28, "0")</f>
        <v>2</v>
      </c>
      <c r="P29" s="0" t="n">
        <f aca="false">COUNTIF(P19:P28, "0")</f>
        <v>1</v>
      </c>
      <c r="Q29" s="0" t="n">
        <f aca="false">COUNTIF(Q19:Q28, "0")</f>
        <v>0</v>
      </c>
      <c r="R29" s="0" t="n">
        <f aca="false">COUNTIF(R19:R28, "0")</f>
        <v>4</v>
      </c>
      <c r="S29" s="0" t="n">
        <f aca="false">COUNTIF(S19:S28, "0")</f>
        <v>4</v>
      </c>
      <c r="T29" s="0" t="n">
        <f aca="false">COUNTIF(T19:T28, "0")</f>
        <v>7</v>
      </c>
      <c r="U29" s="0" t="n">
        <f aca="false">COUNTIF(U19:U28, "0")</f>
        <v>9</v>
      </c>
      <c r="V29" s="0" t="n">
        <f aca="false">COUNTIF(V19:V28, "0")</f>
        <v>1</v>
      </c>
      <c r="W29" s="0" t="n">
        <f aca="false">COUNTIF(W19:W28, "0")</f>
        <v>9</v>
      </c>
      <c r="X29" s="0" t="n">
        <f aca="false">COUNTIF(X19:X28, "0")</f>
        <v>10</v>
      </c>
      <c r="Y29" s="0" t="n">
        <f aca="false">COUNTIF(Y19:Y28, "0")</f>
        <v>2</v>
      </c>
      <c r="Z29" s="0" t="n">
        <f aca="false">COUNTIF(Z19:Z28, "0")</f>
        <v>6</v>
      </c>
      <c r="AA29" s="0" t="n">
        <f aca="false">COUNTIF(AA19:AA28, "0")</f>
        <v>6</v>
      </c>
      <c r="AB29" s="0" t="n">
        <f aca="false">COUNTIF(AB19:AB28, "0")</f>
        <v>8</v>
      </c>
      <c r="AC29" s="0" t="n">
        <f aca="false">COUNTIF(AC19:AC28, "0")</f>
        <v>9</v>
      </c>
      <c r="AD29" s="0" t="n">
        <f aca="false">COUNTIF(AD19:AD28, "0")</f>
        <v>9</v>
      </c>
      <c r="AE29" s="0" t="n">
        <f aca="false">COUNTIF(AE19:AE28, "0")</f>
        <v>9</v>
      </c>
      <c r="AF29" s="0" t="n">
        <f aca="false">COUNTIF(AF19:AF28, "0")</f>
        <v>10</v>
      </c>
      <c r="AG29" s="0" t="n">
        <f aca="false">COUNTIF(AG19:AG28, "0")</f>
        <v>4</v>
      </c>
      <c r="AH29" s="0" t="n">
        <f aca="false">COUNTIF(AH19:AH28, "0")</f>
        <v>6</v>
      </c>
      <c r="AI29" s="0" t="n">
        <f aca="false">COUNTIF(AI19:AI28, "0")</f>
        <v>6</v>
      </c>
      <c r="AJ29" s="0" t="n">
        <f aca="false">COUNTIF(AJ19:AJ28, "0")</f>
        <v>9</v>
      </c>
      <c r="AK29" s="0" t="n">
        <f aca="false">COUNTIF(AK19:AK28, "0")</f>
        <v>10</v>
      </c>
      <c r="AL29" s="0" t="n">
        <f aca="false">COUNTIF(AL19:AL28, "0")</f>
        <v>10</v>
      </c>
      <c r="AM29" s="0" t="n">
        <f aca="false">COUNTIF(AM19:AM28, "0")</f>
        <v>5</v>
      </c>
      <c r="AN29" s="0" t="n">
        <f aca="false">COUNTIF(AN19:AN28, "0")</f>
        <v>7</v>
      </c>
      <c r="AO29" s="0" t="n">
        <f aca="false">COUNTIF(AO19:AO28, "0")</f>
        <v>7</v>
      </c>
      <c r="AP29" s="0" t="n">
        <f aca="false">COUNTIF(AP19:AP28, "0")</f>
        <v>8</v>
      </c>
      <c r="AQ29" s="0" t="n">
        <f aca="false">COUNTIF(AQ19:AQ28, "0")</f>
        <v>8</v>
      </c>
      <c r="AR29" s="0" t="n">
        <f aca="false">COUNTIF(AR19:AR28, "0")</f>
        <v>9</v>
      </c>
      <c r="AS29" s="0" t="n">
        <f aca="false">COUNTIF(AS19:AS28, "0")</f>
        <v>9</v>
      </c>
      <c r="AT29" s="0" t="n">
        <f aca="false">COUNTIF(AT19:AT28, "0")</f>
        <v>10</v>
      </c>
      <c r="AU29" s="0" t="n">
        <f aca="false">COUNTIF(AU19:AU28, "0")</f>
        <v>10</v>
      </c>
      <c r="AV29" s="0" t="n">
        <f aca="false">COUNTIF(AV19:AV28, "0")</f>
        <v>10</v>
      </c>
      <c r="AW29" s="0" t="n">
        <f aca="false">COUNTIF(AW19:AW28, "0")</f>
        <v>4</v>
      </c>
      <c r="AX29" s="0" t="n">
        <f aca="false">COUNTIF(AX19:AX28, "0")</f>
        <v>7</v>
      </c>
      <c r="AY29" s="0" t="n">
        <f aca="false">COUNTIF(AY19:AY28, "0")</f>
        <v>8</v>
      </c>
      <c r="AZ29" s="0" t="n">
        <f aca="false">COUNTIF(AZ19:AZ28, "0")</f>
        <v>8</v>
      </c>
      <c r="BA29" s="0" t="n">
        <f aca="false">COUNTIF(BA19:BA28, "0")</f>
        <v>9</v>
      </c>
      <c r="BB29" s="0" t="n">
        <f aca="false">COUNTIF(BB19:BB28, "0")</f>
        <v>9</v>
      </c>
      <c r="BC29" s="0" t="n">
        <f aca="false">COUNTIF(BC19:BC28, "0")</f>
        <v>9</v>
      </c>
      <c r="BD29" s="0" t="n">
        <f aca="false">COUNTIF(BD19:BD28, "0")</f>
        <v>10</v>
      </c>
      <c r="BE29" s="0" t="n">
        <f aca="false">COUNTIF(BE19:BE28, "0")</f>
        <v>10</v>
      </c>
      <c r="BF29" s="0" t="n">
        <f aca="false">COUNTIF(BF19:BF28, "0")</f>
        <v>10</v>
      </c>
      <c r="BG29" s="0" t="n">
        <f aca="false">COUNTIF(BG19:BG28, "0")</f>
        <v>10</v>
      </c>
      <c r="BH29" s="0" t="n">
        <f aca="false">COUNTIF(BH19:BH28, "0")</f>
        <v>10</v>
      </c>
      <c r="BI29" s="0" t="n">
        <f aca="false">COUNTIF(BI19:BI28, "0")</f>
        <v>10</v>
      </c>
      <c r="BJ29" s="0" t="n">
        <f aca="false">COUNTIF(BJ19:BJ28, "0")</f>
        <v>7</v>
      </c>
      <c r="BK29" s="0" t="n">
        <f aca="false">COUNTIF(BK19:BK28, "0")</f>
        <v>8</v>
      </c>
      <c r="BL29" s="0" t="n">
        <f aca="false">COUNTIF(BL19:BL28, "0")</f>
        <v>9</v>
      </c>
      <c r="BM29" s="0" t="n">
        <f aca="false">COUNTIF(BM19:BM28, "0")</f>
        <v>9</v>
      </c>
      <c r="BN29" s="0" t="n">
        <f aca="false">COUNTIF(BN19:BN28, "0")</f>
        <v>9</v>
      </c>
      <c r="BO29" s="0" t="n">
        <f aca="false">COUNTIF(BO19:BO28, "0")</f>
        <v>9</v>
      </c>
      <c r="BP29" s="0" t="n">
        <f aca="false">COUNTIF(BP19:BP28, "0")</f>
        <v>9</v>
      </c>
      <c r="BQ29" s="0" t="n">
        <f aca="false">COUNTIF(BQ19:BQ28, "0")</f>
        <v>9</v>
      </c>
      <c r="BR29" s="0" t="n">
        <f aca="false">COUNTIF(BR19:BR28, "0")</f>
        <v>9</v>
      </c>
      <c r="BS29" s="0" t="n">
        <f aca="false">COUNTIF(BS19:BS28, "0")</f>
        <v>9</v>
      </c>
      <c r="BT29" s="0" t="n">
        <f aca="false">COUNTIF(BT19:BT28, "0")</f>
        <v>9</v>
      </c>
      <c r="BU29" s="0" t="n">
        <f aca="false">COUNTIF(BU19:BU28, "0")</f>
        <v>10</v>
      </c>
      <c r="BV29" s="0" t="n">
        <f aca="false">COUNTIF(BV19:BV28, "0")</f>
        <v>10</v>
      </c>
      <c r="BW29" s="0" t="n">
        <f aca="false">COUNTIF(BW19:BW28, "0")</f>
        <v>10</v>
      </c>
      <c r="BX29" s="0" t="n">
        <f aca="false">COUNTIF(BX19:BX28, "0")</f>
        <v>10</v>
      </c>
      <c r="BY29" s="0" t="n">
        <f aca="false">COUNTIF(BY19:BY28, "0")</f>
        <v>10</v>
      </c>
      <c r="BZ29" s="0" t="n">
        <f aca="false">COUNTIF(BZ19:BZ28, "0")</f>
        <v>10</v>
      </c>
      <c r="CA29" s="0" t="n">
        <f aca="false">COUNTIF(CA19:CA28, "0")</f>
        <v>10</v>
      </c>
      <c r="CB29" s="0" t="n">
        <f aca="false">COUNTIF(CB19:CB28, "0")</f>
        <v>10</v>
      </c>
      <c r="CC29" s="0" t="n">
        <f aca="false">COUNTIF(CC19:CC28, "0")</f>
        <v>10</v>
      </c>
      <c r="CD29" s="0" t="n">
        <f aca="false">COUNTIF(CD19:CD28, "0")</f>
        <v>10</v>
      </c>
      <c r="CE29" s="0" t="n">
        <f aca="false">COUNTIF(CE19:CE28, "0")</f>
        <v>10</v>
      </c>
    </row>
    <row r="30" customFormat="false" ht="16" hidden="false" customHeight="false" outlineLevel="0" collapsed="false">
      <c r="A30" s="0" t="s">
        <v>287</v>
      </c>
      <c r="B30" s="1" t="n">
        <f aca="false">(10-B29)/10*100</f>
        <v>100</v>
      </c>
      <c r="C30" s="1" t="n">
        <f aca="false">(10-C29)/10*100</f>
        <v>100</v>
      </c>
      <c r="D30" s="1" t="n">
        <f aca="false">(10-D29)/10*100</f>
        <v>100</v>
      </c>
      <c r="E30" s="1" t="n">
        <f aca="false">(10-E29)/10*100</f>
        <v>100</v>
      </c>
      <c r="F30" s="1" t="n">
        <f aca="false">(10-F29)/10*100</f>
        <v>100</v>
      </c>
      <c r="G30" s="1" t="n">
        <f aca="false">(10-G29)/10*100</f>
        <v>100</v>
      </c>
      <c r="H30" s="1" t="n">
        <f aca="false">(10-H29)/10*100</f>
        <v>100</v>
      </c>
      <c r="I30" s="1" t="n">
        <f aca="false">(10-I29)/10*100</f>
        <v>100</v>
      </c>
      <c r="J30" s="1" t="n">
        <f aca="false">(10-J29)/10*100</f>
        <v>70</v>
      </c>
      <c r="K30" s="0" t="n">
        <f aca="false">(10-K29)/10*100</f>
        <v>50</v>
      </c>
      <c r="L30" s="0" t="n">
        <f aca="false">(10-L29)/10*100</f>
        <v>40</v>
      </c>
      <c r="M30" s="1" t="n">
        <f aca="false">(10-M29)/10*100</f>
        <v>80</v>
      </c>
      <c r="N30" s="0" t="n">
        <f aca="false">(10-N29)/10*100</f>
        <v>50</v>
      </c>
      <c r="O30" s="1" t="n">
        <f aca="false">(10-O29)/10*100</f>
        <v>80</v>
      </c>
      <c r="P30" s="1" t="n">
        <f aca="false">(10-P29)/10*100</f>
        <v>90</v>
      </c>
      <c r="Q30" s="1" t="n">
        <f aca="false">(10-Q29)/10*100</f>
        <v>100</v>
      </c>
      <c r="R30" s="1" t="n">
        <f aca="false">(10-R29)/10*100</f>
        <v>60</v>
      </c>
      <c r="S30" s="1" t="n">
        <f aca="false">(10-S29)/10*100</f>
        <v>60</v>
      </c>
      <c r="T30" s="0" t="n">
        <f aca="false">(10-T29)/10*100</f>
        <v>30</v>
      </c>
      <c r="U30" s="0" t="n">
        <f aca="false">(10-U29)/10*100</f>
        <v>10</v>
      </c>
      <c r="V30" s="1" t="n">
        <f aca="false">(10-V29)/10*100</f>
        <v>90</v>
      </c>
      <c r="W30" s="0" t="n">
        <f aca="false">(10-W29)/10*100</f>
        <v>10</v>
      </c>
      <c r="X30" s="0" t="n">
        <f aca="false">(10-X29)/10*100</f>
        <v>0</v>
      </c>
      <c r="Y30" s="1" t="n">
        <f aca="false">(10-Y29)/10*100</f>
        <v>80</v>
      </c>
      <c r="Z30" s="0" t="n">
        <f aca="false">(10-Z29)/10*100</f>
        <v>40</v>
      </c>
      <c r="AA30" s="0" t="n">
        <f aca="false">(10-AA29)/10*100</f>
        <v>40</v>
      </c>
      <c r="AB30" s="0" t="n">
        <f aca="false">(10-AB29)/10*100</f>
        <v>20</v>
      </c>
      <c r="AC30" s="0" t="n">
        <f aca="false">(10-AC29)/10*100</f>
        <v>10</v>
      </c>
      <c r="AD30" s="0" t="n">
        <f aca="false">(10-AD29)/10*100</f>
        <v>10</v>
      </c>
      <c r="AE30" s="0" t="n">
        <f aca="false">(10-AE29)/10*100</f>
        <v>10</v>
      </c>
      <c r="AF30" s="0" t="n">
        <f aca="false">(10-AF29)/10*100</f>
        <v>0</v>
      </c>
      <c r="AG30" s="1" t="n">
        <f aca="false">(10-AG29)/10*100</f>
        <v>60</v>
      </c>
      <c r="AH30" s="0" t="n">
        <f aca="false">(10-AH29)/10*100</f>
        <v>40</v>
      </c>
      <c r="AI30" s="0" t="n">
        <f aca="false">(10-AI29)/10*100</f>
        <v>40</v>
      </c>
      <c r="AJ30" s="0" t="n">
        <f aca="false">(10-AJ29)/10*100</f>
        <v>10</v>
      </c>
      <c r="AK30" s="0" t="n">
        <f aca="false">(10-AK29)/10*100</f>
        <v>0</v>
      </c>
      <c r="AL30" s="0" t="n">
        <f aca="false">(10-AL29)/10*100</f>
        <v>0</v>
      </c>
      <c r="AM30" s="0" t="n">
        <f aca="false">(10-AM29)/10*100</f>
        <v>50</v>
      </c>
      <c r="AN30" s="0" t="n">
        <f aca="false">(10-AN29)/10*100</f>
        <v>30</v>
      </c>
      <c r="AO30" s="0" t="n">
        <f aca="false">(10-AO29)/10*100</f>
        <v>30</v>
      </c>
      <c r="AP30" s="0" t="n">
        <f aca="false">(10-AP29)/10*100</f>
        <v>20</v>
      </c>
      <c r="AQ30" s="0" t="n">
        <f aca="false">(10-AQ29)/10*100</f>
        <v>20</v>
      </c>
      <c r="AR30" s="0" t="n">
        <f aca="false">(10-AR29)/10*100</f>
        <v>10</v>
      </c>
      <c r="AS30" s="0" t="n">
        <f aca="false">(10-AS29)/10*100</f>
        <v>10</v>
      </c>
      <c r="AT30" s="0" t="n">
        <f aca="false">(10-AT29)/10*100</f>
        <v>0</v>
      </c>
      <c r="AU30" s="0" t="n">
        <f aca="false">(10-AU29)/10*100</f>
        <v>0</v>
      </c>
      <c r="AV30" s="0" t="n">
        <f aca="false">(10-AV29)/10*100</f>
        <v>0</v>
      </c>
      <c r="AW30" s="1" t="n">
        <f aca="false">(10-AW29)/10*100</f>
        <v>60</v>
      </c>
      <c r="AX30" s="0" t="n">
        <f aca="false">(10-AX29)/10*100</f>
        <v>30</v>
      </c>
      <c r="AY30" s="0" t="n">
        <f aca="false">(10-AY29)/10*100</f>
        <v>20</v>
      </c>
      <c r="AZ30" s="0" t="n">
        <f aca="false">(10-AZ29)/10*100</f>
        <v>20</v>
      </c>
      <c r="BA30" s="0" t="n">
        <f aca="false">(10-BA29)/10*100</f>
        <v>10</v>
      </c>
      <c r="BB30" s="0" t="n">
        <f aca="false">(10-BB29)/10*100</f>
        <v>10</v>
      </c>
      <c r="BC30" s="0" t="n">
        <f aca="false">(10-BC29)/10*100</f>
        <v>10</v>
      </c>
      <c r="BD30" s="0" t="n">
        <f aca="false">(10-BD29)/10*100</f>
        <v>0</v>
      </c>
      <c r="BE30" s="0" t="n">
        <f aca="false">(10-BE29)/10*100</f>
        <v>0</v>
      </c>
      <c r="BF30" s="0" t="n">
        <f aca="false">(10-BF29)/10*100</f>
        <v>0</v>
      </c>
      <c r="BG30" s="0" t="n">
        <f aca="false">(10-BG29)/10*100</f>
        <v>0</v>
      </c>
      <c r="BH30" s="0" t="n">
        <f aca="false">(10-BH29)/10*100</f>
        <v>0</v>
      </c>
      <c r="BI30" s="0" t="n">
        <f aca="false">(10-BI29)/10*100</f>
        <v>0</v>
      </c>
      <c r="BJ30" s="0" t="n">
        <f aca="false">(10-BJ29)/10*100</f>
        <v>30</v>
      </c>
      <c r="BK30" s="0" t="n">
        <f aca="false">(10-BK29)/10*100</f>
        <v>20</v>
      </c>
      <c r="BL30" s="0" t="n">
        <f aca="false">(10-BL29)/10*100</f>
        <v>10</v>
      </c>
      <c r="BM30" s="0" t="n">
        <f aca="false">(10-BM29)/10*100</f>
        <v>10</v>
      </c>
      <c r="BN30" s="0" t="n">
        <f aca="false">(10-BN29)/10*100</f>
        <v>10</v>
      </c>
      <c r="BO30" s="0" t="n">
        <f aca="false">(10-BO29)/10*100</f>
        <v>10</v>
      </c>
      <c r="BP30" s="0" t="n">
        <f aca="false">(10-BP29)/10*100</f>
        <v>10</v>
      </c>
      <c r="BQ30" s="0" t="n">
        <f aca="false">(10-BQ29)/10*100</f>
        <v>10</v>
      </c>
      <c r="BR30" s="0" t="n">
        <f aca="false">(10-BR29)/10*100</f>
        <v>10</v>
      </c>
      <c r="BS30" s="0" t="n">
        <f aca="false">(10-BS29)/10*100</f>
        <v>10</v>
      </c>
      <c r="BT30" s="0" t="n">
        <f aca="false">(10-BT29)/10*100</f>
        <v>10</v>
      </c>
      <c r="BU30" s="0" t="n">
        <f aca="false">(10-BU29)/10*100</f>
        <v>0</v>
      </c>
      <c r="BV30" s="0" t="n">
        <f aca="false">(10-BV29)/10*100</f>
        <v>0</v>
      </c>
      <c r="BW30" s="0" t="n">
        <f aca="false">(10-BW29)/10*100</f>
        <v>0</v>
      </c>
      <c r="BX30" s="0" t="n">
        <f aca="false">(10-BX29)/10*100</f>
        <v>0</v>
      </c>
      <c r="BY30" s="0" t="n">
        <f aca="false">(10-BY29)/10*100</f>
        <v>0</v>
      </c>
      <c r="BZ30" s="0" t="n">
        <f aca="false">(10-BZ29)/10*100</f>
        <v>0</v>
      </c>
      <c r="CA30" s="0" t="n">
        <f aca="false">(10-CA29)/10*100</f>
        <v>0</v>
      </c>
      <c r="CB30" s="0" t="n">
        <f aca="false">(10-CB29)/10*100</f>
        <v>0</v>
      </c>
      <c r="CC30" s="0" t="n">
        <f aca="false">(10-CC29)/10*100</f>
        <v>0</v>
      </c>
      <c r="CD30" s="0" t="n">
        <f aca="false">(10-CD29)/10*100</f>
        <v>0</v>
      </c>
      <c r="CE30" s="0" t="n">
        <f aca="false">(10-CE29)/10*100</f>
        <v>0</v>
      </c>
    </row>
    <row r="31" customFormat="false" ht="16" hidden="false" customHeight="false" outlineLevel="0" collapsed="false">
      <c r="A31" s="0" t="s">
        <v>127</v>
      </c>
      <c r="B31" s="0" t="n">
        <v>21</v>
      </c>
      <c r="C31" s="0" t="n">
        <v>23</v>
      </c>
      <c r="D31" s="0" t="n">
        <v>302</v>
      </c>
      <c r="E31" s="0" t="n">
        <v>144</v>
      </c>
      <c r="F31" s="0" t="n">
        <v>46</v>
      </c>
      <c r="G31" s="0" t="n">
        <v>91</v>
      </c>
      <c r="H31" s="0" t="n">
        <v>63</v>
      </c>
      <c r="I31" s="0" t="n">
        <v>104</v>
      </c>
      <c r="J31" s="0" t="n">
        <v>40</v>
      </c>
      <c r="K31" s="0" t="n">
        <v>0</v>
      </c>
      <c r="L31" s="0" t="n">
        <v>2</v>
      </c>
      <c r="M31" s="0" t="n">
        <v>6</v>
      </c>
      <c r="N31" s="0" t="n">
        <v>1</v>
      </c>
      <c r="O31" s="0" t="n">
        <v>3</v>
      </c>
      <c r="P31" s="0" t="n">
        <v>28</v>
      </c>
      <c r="Q31" s="0" t="n">
        <v>24</v>
      </c>
      <c r="R31" s="0" t="n">
        <v>3</v>
      </c>
      <c r="S31" s="0" t="n">
        <v>3</v>
      </c>
      <c r="T31" s="0" t="n">
        <v>3</v>
      </c>
      <c r="U31" s="0" t="n">
        <v>1</v>
      </c>
      <c r="V31" s="0" t="n">
        <v>3</v>
      </c>
      <c r="W31" s="0" t="n">
        <v>0</v>
      </c>
      <c r="X31" s="0" t="n">
        <v>0</v>
      </c>
      <c r="Y31" s="0" t="n">
        <v>3</v>
      </c>
      <c r="Z31" s="0" t="n">
        <v>1</v>
      </c>
      <c r="AA31" s="0" t="n">
        <v>0</v>
      </c>
      <c r="AB31" s="0" t="n">
        <v>0</v>
      </c>
      <c r="AC31" s="0" t="n">
        <v>1</v>
      </c>
      <c r="AD31" s="0" t="n">
        <v>4</v>
      </c>
      <c r="AE31" s="0" t="n">
        <v>0</v>
      </c>
      <c r="AF31" s="0" t="n">
        <v>0</v>
      </c>
      <c r="AG31" s="0" t="n">
        <v>1</v>
      </c>
      <c r="AH31" s="0" t="n">
        <v>4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0</v>
      </c>
      <c r="AP31" s="0" t="n">
        <v>0</v>
      </c>
      <c r="AQ31" s="0" t="n">
        <v>1</v>
      </c>
      <c r="AR31" s="0" t="n">
        <v>2</v>
      </c>
      <c r="AS31" s="0" t="n">
        <v>0</v>
      </c>
      <c r="AT31" s="0" t="n">
        <v>0</v>
      </c>
      <c r="AU31" s="0" t="n">
        <v>9</v>
      </c>
      <c r="AV31" s="0" t="n">
        <v>0</v>
      </c>
      <c r="AW31" s="0" t="n">
        <v>0</v>
      </c>
      <c r="AX31" s="0" t="n">
        <v>0</v>
      </c>
      <c r="AY31" s="0" t="n">
        <v>2</v>
      </c>
      <c r="AZ31" s="0" t="n">
        <v>0</v>
      </c>
      <c r="BA31" s="0" t="n">
        <v>9</v>
      </c>
      <c r="BB31" s="0" t="n">
        <v>3</v>
      </c>
      <c r="BC31" s="0" t="n">
        <v>1</v>
      </c>
      <c r="BD31" s="0" t="n">
        <v>1</v>
      </c>
      <c r="BE31" s="0" t="n">
        <v>0</v>
      </c>
      <c r="BF31" s="0" t="n">
        <v>1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4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</row>
    <row r="32" customFormat="false" ht="16" hidden="false" customHeight="false" outlineLevel="0" collapsed="false">
      <c r="A32" s="0" t="s">
        <v>128</v>
      </c>
      <c r="B32" s="0" t="n">
        <v>201</v>
      </c>
      <c r="C32" s="0" t="n">
        <v>24</v>
      </c>
      <c r="D32" s="0" t="n">
        <v>4831</v>
      </c>
      <c r="E32" s="0" t="n">
        <v>1566</v>
      </c>
      <c r="F32" s="0" t="n">
        <v>465</v>
      </c>
      <c r="G32" s="0" t="n">
        <v>387</v>
      </c>
      <c r="H32" s="0" t="n">
        <v>1431</v>
      </c>
      <c r="I32" s="0" t="n">
        <v>811</v>
      </c>
      <c r="J32" s="0" t="n">
        <v>728</v>
      </c>
      <c r="K32" s="0" t="n">
        <v>22</v>
      </c>
      <c r="L32" s="0" t="n">
        <v>33</v>
      </c>
      <c r="M32" s="0" t="n">
        <v>44</v>
      </c>
      <c r="N32" s="0" t="n">
        <v>594</v>
      </c>
      <c r="O32" s="0" t="n">
        <v>168</v>
      </c>
      <c r="P32" s="0" t="n">
        <v>190</v>
      </c>
      <c r="Q32" s="0" t="n">
        <v>194</v>
      </c>
      <c r="R32" s="0" t="n">
        <v>6</v>
      </c>
      <c r="S32" s="0" t="n">
        <v>27</v>
      </c>
      <c r="T32" s="0" t="n">
        <v>39</v>
      </c>
      <c r="U32" s="0" t="n">
        <v>0</v>
      </c>
      <c r="V32" s="0" t="n">
        <v>58</v>
      </c>
      <c r="W32" s="0" t="n">
        <v>261</v>
      </c>
      <c r="X32" s="0" t="n">
        <v>2</v>
      </c>
      <c r="Y32" s="0" t="n">
        <v>79</v>
      </c>
      <c r="Z32" s="0" t="n">
        <v>17</v>
      </c>
      <c r="AA32" s="0" t="n">
        <v>10</v>
      </c>
      <c r="AB32" s="0" t="n">
        <v>27</v>
      </c>
      <c r="AC32" s="0" t="n">
        <v>38</v>
      </c>
      <c r="AD32" s="0" t="n">
        <v>58</v>
      </c>
      <c r="AE32" s="0" t="n">
        <v>2</v>
      </c>
      <c r="AF32" s="0" t="n">
        <v>0</v>
      </c>
      <c r="AG32" s="0" t="n">
        <v>92</v>
      </c>
      <c r="AH32" s="0" t="n">
        <v>5</v>
      </c>
      <c r="AI32" s="0" t="n">
        <v>0</v>
      </c>
      <c r="AJ32" s="0" t="n">
        <v>5</v>
      </c>
      <c r="AK32" s="0" t="n">
        <v>0</v>
      </c>
      <c r="AL32" s="0" t="n">
        <v>0</v>
      </c>
      <c r="AM32" s="0" t="n">
        <v>23</v>
      </c>
      <c r="AN32" s="0" t="n">
        <v>29</v>
      </c>
      <c r="AO32" s="0" t="n">
        <v>33</v>
      </c>
      <c r="AP32" s="0" t="n">
        <v>7</v>
      </c>
      <c r="AQ32" s="0" t="n">
        <v>0</v>
      </c>
      <c r="AR32" s="0" t="n">
        <v>7</v>
      </c>
      <c r="AS32" s="0" t="n">
        <v>48</v>
      </c>
      <c r="AT32" s="0" t="n">
        <v>23</v>
      </c>
      <c r="AU32" s="0" t="n">
        <v>0</v>
      </c>
      <c r="AV32" s="0" t="n">
        <v>66</v>
      </c>
      <c r="AW32" s="0" t="n">
        <v>20</v>
      </c>
      <c r="AX32" s="0" t="n">
        <v>0</v>
      </c>
      <c r="AY32" s="0" t="n">
        <v>3</v>
      </c>
      <c r="AZ32" s="0" t="n">
        <v>0</v>
      </c>
      <c r="BA32" s="0" t="n">
        <v>3</v>
      </c>
      <c r="BB32" s="0" t="n">
        <v>66</v>
      </c>
      <c r="BC32" s="0" t="n">
        <v>15</v>
      </c>
      <c r="BD32" s="0" t="n">
        <v>3</v>
      </c>
      <c r="BE32" s="0" t="n">
        <v>7</v>
      </c>
      <c r="BF32" s="0" t="n">
        <v>0</v>
      </c>
      <c r="BG32" s="0" t="n">
        <v>7</v>
      </c>
      <c r="BH32" s="0" t="n">
        <v>62</v>
      </c>
      <c r="BI32" s="0" t="n">
        <v>0</v>
      </c>
      <c r="BJ32" s="0" t="n">
        <v>16</v>
      </c>
      <c r="BK32" s="0" t="n">
        <v>8</v>
      </c>
      <c r="BL32" s="0" t="n">
        <v>2</v>
      </c>
      <c r="BM32" s="0" t="n">
        <v>4</v>
      </c>
      <c r="BN32" s="0" t="n">
        <v>52</v>
      </c>
      <c r="BO32" s="0" t="n">
        <v>4</v>
      </c>
      <c r="BP32" s="0" t="n">
        <v>1</v>
      </c>
      <c r="BQ32" s="0" t="n">
        <v>1</v>
      </c>
      <c r="BR32" s="0" t="n">
        <v>3</v>
      </c>
      <c r="BS32" s="0" t="n">
        <v>4</v>
      </c>
      <c r="BT32" s="0" t="n">
        <v>0</v>
      </c>
      <c r="BU32" s="0" t="n">
        <v>56</v>
      </c>
      <c r="BV32" s="0" t="n">
        <v>1</v>
      </c>
      <c r="BW32" s="0" t="n">
        <v>1</v>
      </c>
      <c r="BX32" s="0" t="n">
        <v>4</v>
      </c>
      <c r="BY32" s="0" t="n">
        <v>1</v>
      </c>
      <c r="BZ32" s="0" t="n">
        <v>27</v>
      </c>
      <c r="CA32" s="0" t="n">
        <v>6</v>
      </c>
      <c r="CB32" s="0" t="n">
        <v>10</v>
      </c>
      <c r="CC32" s="0" t="n">
        <v>6</v>
      </c>
      <c r="CD32" s="0" t="n">
        <v>1</v>
      </c>
      <c r="CE32" s="0" t="n">
        <v>12</v>
      </c>
    </row>
    <row r="33" customFormat="false" ht="16" hidden="false" customHeight="false" outlineLevel="0" collapsed="false">
      <c r="A33" s="0" t="s">
        <v>129</v>
      </c>
      <c r="B33" s="0" t="n">
        <v>10</v>
      </c>
      <c r="C33" s="0" t="n">
        <v>0</v>
      </c>
      <c r="D33" s="0" t="n">
        <v>8</v>
      </c>
      <c r="E33" s="0" t="n">
        <v>22</v>
      </c>
      <c r="F33" s="0" t="n">
        <v>2</v>
      </c>
      <c r="G33" s="0" t="n">
        <v>0</v>
      </c>
      <c r="H33" s="0" t="n">
        <v>9</v>
      </c>
      <c r="I33" s="0" t="n">
        <v>3</v>
      </c>
      <c r="J33" s="0" t="n">
        <v>1</v>
      </c>
      <c r="K33" s="0" t="n">
        <v>0</v>
      </c>
      <c r="L33" s="0" t="n">
        <v>2</v>
      </c>
      <c r="M33" s="0" t="n">
        <v>0</v>
      </c>
      <c r="N33" s="0" t="n">
        <v>0</v>
      </c>
      <c r="O33" s="0" t="n">
        <v>1</v>
      </c>
      <c r="P33" s="0" t="n">
        <v>23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1</v>
      </c>
      <c r="AU33" s="0" t="n">
        <v>0</v>
      </c>
      <c r="AV33" s="0" t="n">
        <v>0</v>
      </c>
      <c r="AW33" s="0" t="n">
        <v>2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</row>
    <row r="34" customFormat="false" ht="16" hidden="false" customHeight="false" outlineLevel="0" collapsed="false">
      <c r="A34" s="0" t="s">
        <v>286</v>
      </c>
      <c r="B34" s="0" t="n">
        <f aca="false">COUNTIF(B31:B33, "0")</f>
        <v>0</v>
      </c>
      <c r="C34" s="0" t="n">
        <f aca="false">COUNTIF(C31:C33, "0")</f>
        <v>1</v>
      </c>
      <c r="D34" s="0" t="n">
        <f aca="false">COUNTIF(D31:D33, "0")</f>
        <v>0</v>
      </c>
      <c r="E34" s="0" t="n">
        <f aca="false">COUNTIF(E31:E33, "0")</f>
        <v>0</v>
      </c>
      <c r="F34" s="0" t="n">
        <f aca="false">COUNTIF(F31:F33, "0")</f>
        <v>0</v>
      </c>
      <c r="G34" s="0" t="n">
        <f aca="false">COUNTIF(G31:G33, "0")</f>
        <v>1</v>
      </c>
      <c r="H34" s="0" t="n">
        <f aca="false">COUNTIF(H31:H33, "0")</f>
        <v>0</v>
      </c>
      <c r="I34" s="0" t="n">
        <f aca="false">COUNTIF(I31:I33, "0")</f>
        <v>0</v>
      </c>
      <c r="J34" s="0" t="n">
        <f aca="false">COUNTIF(J31:J33, "0")</f>
        <v>0</v>
      </c>
      <c r="K34" s="0" t="n">
        <f aca="false">COUNTIF(K31:K33, "0")</f>
        <v>2</v>
      </c>
      <c r="L34" s="0" t="n">
        <f aca="false">COUNTIF(L31:L33, "0")</f>
        <v>0</v>
      </c>
      <c r="M34" s="0" t="n">
        <f aca="false">COUNTIF(M31:M33, "0")</f>
        <v>1</v>
      </c>
      <c r="N34" s="0" t="n">
        <f aca="false">COUNTIF(N31:N33, "0")</f>
        <v>1</v>
      </c>
      <c r="O34" s="0" t="n">
        <f aca="false">COUNTIF(O31:O33, "0")</f>
        <v>0</v>
      </c>
      <c r="P34" s="0" t="n">
        <f aca="false">COUNTIF(P31:P33, "0")</f>
        <v>0</v>
      </c>
      <c r="Q34" s="0" t="n">
        <f aca="false">COUNTIF(Q31:Q33, "0")</f>
        <v>1</v>
      </c>
      <c r="R34" s="0" t="n">
        <f aca="false">COUNTIF(R31:R33, "0")</f>
        <v>1</v>
      </c>
      <c r="S34" s="0" t="n">
        <f aca="false">COUNTIF(S31:S33, "0")</f>
        <v>1</v>
      </c>
      <c r="T34" s="0" t="n">
        <f aca="false">COUNTIF(T31:T33, "0")</f>
        <v>1</v>
      </c>
      <c r="U34" s="0" t="n">
        <f aca="false">COUNTIF(U31:U33, "0")</f>
        <v>2</v>
      </c>
      <c r="V34" s="0" t="n">
        <f aca="false">COUNTIF(V31:V33, "0")</f>
        <v>1</v>
      </c>
      <c r="W34" s="0" t="n">
        <f aca="false">COUNTIF(W31:W33, "0")</f>
        <v>2</v>
      </c>
      <c r="X34" s="0" t="n">
        <f aca="false">COUNTIF(X31:X33, "0")</f>
        <v>2</v>
      </c>
      <c r="Y34" s="0" t="n">
        <f aca="false">COUNTIF(Y31:Y33, "0")</f>
        <v>1</v>
      </c>
      <c r="Z34" s="0" t="n">
        <f aca="false">COUNTIF(Z31:Z33, "0")</f>
        <v>1</v>
      </c>
      <c r="AA34" s="0" t="n">
        <f aca="false">COUNTIF(AA31:AA33, "0")</f>
        <v>2</v>
      </c>
      <c r="AB34" s="0" t="n">
        <f aca="false">COUNTIF(AB31:AB33, "0")</f>
        <v>2</v>
      </c>
      <c r="AC34" s="0" t="n">
        <f aca="false">COUNTIF(AC31:AC33, "0")</f>
        <v>0</v>
      </c>
      <c r="AD34" s="0" t="n">
        <f aca="false">COUNTIF(AD31:AD33, "0")</f>
        <v>1</v>
      </c>
      <c r="AE34" s="0" t="n">
        <f aca="false">COUNTIF(AE31:AE33, "0")</f>
        <v>2</v>
      </c>
      <c r="AF34" s="0" t="n">
        <f aca="false">COUNTIF(AF31:AF33, "0")</f>
        <v>3</v>
      </c>
      <c r="AG34" s="0" t="n">
        <f aca="false">COUNTIF(AG31:AG33, "0")</f>
        <v>1</v>
      </c>
      <c r="AH34" s="0" t="n">
        <f aca="false">COUNTIF(AH31:AH33, "0")</f>
        <v>1</v>
      </c>
      <c r="AI34" s="0" t="n">
        <f aca="false">COUNTIF(AI31:AI33, "0")</f>
        <v>3</v>
      </c>
      <c r="AJ34" s="0" t="n">
        <f aca="false">COUNTIF(AJ31:AJ33, "0")</f>
        <v>2</v>
      </c>
      <c r="AK34" s="0" t="n">
        <f aca="false">COUNTIF(AK31:AK33, "0")</f>
        <v>3</v>
      </c>
      <c r="AL34" s="0" t="n">
        <f aca="false">COUNTIF(AL31:AL33, "0")</f>
        <v>3</v>
      </c>
      <c r="AM34" s="0" t="n">
        <f aca="false">COUNTIF(AM31:AM33, "0")</f>
        <v>1</v>
      </c>
      <c r="AN34" s="0" t="n">
        <f aca="false">COUNTIF(AN31:AN33, "0")</f>
        <v>1</v>
      </c>
      <c r="AO34" s="0" t="n">
        <f aca="false">COUNTIF(AO31:AO33, "0")</f>
        <v>2</v>
      </c>
      <c r="AP34" s="0" t="n">
        <f aca="false">COUNTIF(AP31:AP33, "0")</f>
        <v>2</v>
      </c>
      <c r="AQ34" s="0" t="n">
        <f aca="false">COUNTIF(AQ31:AQ33, "0")</f>
        <v>2</v>
      </c>
      <c r="AR34" s="0" t="n">
        <f aca="false">COUNTIF(AR31:AR33, "0")</f>
        <v>1</v>
      </c>
      <c r="AS34" s="0" t="n">
        <f aca="false">COUNTIF(AS31:AS33, "0")</f>
        <v>2</v>
      </c>
      <c r="AT34" s="0" t="n">
        <f aca="false">COUNTIF(AT31:AT33, "0")</f>
        <v>1</v>
      </c>
      <c r="AU34" s="0" t="n">
        <f aca="false">COUNTIF(AU31:AU33, "0")</f>
        <v>2</v>
      </c>
      <c r="AV34" s="0" t="n">
        <f aca="false">COUNTIF(AV31:AV33, "0")</f>
        <v>2</v>
      </c>
      <c r="AW34" s="0" t="n">
        <f aca="false">COUNTIF(AW31:AW33, "0")</f>
        <v>1</v>
      </c>
      <c r="AX34" s="0" t="n">
        <f aca="false">COUNTIF(AX31:AX33, "0")</f>
        <v>3</v>
      </c>
      <c r="AY34" s="0" t="n">
        <f aca="false">COUNTIF(AY31:AY33, "0")</f>
        <v>1</v>
      </c>
      <c r="AZ34" s="0" t="n">
        <f aca="false">COUNTIF(AZ31:AZ33, "0")</f>
        <v>3</v>
      </c>
      <c r="BA34" s="0" t="n">
        <f aca="false">COUNTIF(BA31:BA33, "0")</f>
        <v>0</v>
      </c>
      <c r="BB34" s="0" t="n">
        <f aca="false">COUNTIF(BB31:BB33, "0")</f>
        <v>1</v>
      </c>
      <c r="BC34" s="0" t="n">
        <f aca="false">COUNTIF(BC31:BC33, "0")</f>
        <v>1</v>
      </c>
      <c r="BD34" s="0" t="n">
        <f aca="false">COUNTIF(BD31:BD33, "0")</f>
        <v>1</v>
      </c>
      <c r="BE34" s="0" t="n">
        <f aca="false">COUNTIF(BE31:BE33, "0")</f>
        <v>2</v>
      </c>
      <c r="BF34" s="0" t="n">
        <f aca="false">COUNTIF(BF31:BF33, "0")</f>
        <v>2</v>
      </c>
      <c r="BG34" s="0" t="n">
        <f aca="false">COUNTIF(BG31:BG33, "0")</f>
        <v>2</v>
      </c>
      <c r="BH34" s="0" t="n">
        <f aca="false">COUNTIF(BH31:BH33, "0")</f>
        <v>2</v>
      </c>
      <c r="BI34" s="0" t="n">
        <f aca="false">COUNTIF(BI31:BI33, "0")</f>
        <v>3</v>
      </c>
      <c r="BJ34" s="0" t="n">
        <f aca="false">COUNTIF(BJ31:BJ33, "0")</f>
        <v>2</v>
      </c>
      <c r="BK34" s="0" t="n">
        <f aca="false">COUNTIF(BK31:BK33, "0")</f>
        <v>2</v>
      </c>
      <c r="BL34" s="0" t="n">
        <f aca="false">COUNTIF(BL31:BL33, "0")</f>
        <v>1</v>
      </c>
      <c r="BM34" s="0" t="n">
        <f aca="false">COUNTIF(BM31:BM33, "0")</f>
        <v>2</v>
      </c>
      <c r="BN34" s="0" t="n">
        <f aca="false">COUNTIF(BN31:BN33, "0")</f>
        <v>2</v>
      </c>
      <c r="BO34" s="0" t="n">
        <f aca="false">COUNTIF(BO31:BO33, "0")</f>
        <v>2</v>
      </c>
      <c r="BP34" s="0" t="n">
        <f aca="false">COUNTIF(BP31:BP33, "0")</f>
        <v>2</v>
      </c>
      <c r="BQ34" s="0" t="n">
        <f aca="false">COUNTIF(BQ31:BQ33, "0")</f>
        <v>2</v>
      </c>
      <c r="BR34" s="0" t="n">
        <f aca="false">COUNTIF(BR31:BR33, "0")</f>
        <v>2</v>
      </c>
      <c r="BS34" s="0" t="n">
        <f aca="false">COUNTIF(BS31:BS33, "0")</f>
        <v>2</v>
      </c>
      <c r="BT34" s="0" t="n">
        <f aca="false">COUNTIF(BT31:BT33, "0")</f>
        <v>3</v>
      </c>
      <c r="BU34" s="0" t="n">
        <f aca="false">COUNTIF(BU31:BU33, "0")</f>
        <v>2</v>
      </c>
      <c r="BV34" s="0" t="n">
        <f aca="false">COUNTIF(BV31:BV33, "0")</f>
        <v>2</v>
      </c>
      <c r="BW34" s="0" t="n">
        <f aca="false">COUNTIF(BW31:BW33, "0")</f>
        <v>2</v>
      </c>
      <c r="BX34" s="0" t="n">
        <f aca="false">COUNTIF(BX31:BX33, "0")</f>
        <v>2</v>
      </c>
      <c r="BY34" s="0" t="n">
        <f aca="false">COUNTIF(BY31:BY33, "0")</f>
        <v>2</v>
      </c>
      <c r="BZ34" s="0" t="n">
        <f aca="false">COUNTIF(BZ31:BZ33, "0")</f>
        <v>2</v>
      </c>
      <c r="CA34" s="0" t="n">
        <f aca="false">COUNTIF(CA31:CA33, "0")</f>
        <v>2</v>
      </c>
      <c r="CB34" s="0" t="n">
        <f aca="false">COUNTIF(CB31:CB33, "0")</f>
        <v>2</v>
      </c>
      <c r="CC34" s="0" t="n">
        <f aca="false">COUNTIF(CC31:CC33, "0")</f>
        <v>2</v>
      </c>
      <c r="CD34" s="0" t="n">
        <f aca="false">COUNTIF(CD31:CD33, "0")</f>
        <v>2</v>
      </c>
      <c r="CE34" s="0" t="n">
        <f aca="false">COUNTIF(CE31:CE33, "0")</f>
        <v>2</v>
      </c>
    </row>
    <row r="35" customFormat="false" ht="16" hidden="false" customHeight="false" outlineLevel="0" collapsed="false">
      <c r="A35" s="0" t="s">
        <v>287</v>
      </c>
      <c r="B35" s="1" t="n">
        <f aca="false">(3-B34)/3*100</f>
        <v>100</v>
      </c>
      <c r="C35" s="1" t="n">
        <f aca="false">(3-C34)/3*100</f>
        <v>66.6666666666667</v>
      </c>
      <c r="D35" s="1" t="n">
        <f aca="false">(3-D34)/3*100</f>
        <v>100</v>
      </c>
      <c r="E35" s="1" t="n">
        <f aca="false">(3-E34)/3*100</f>
        <v>100</v>
      </c>
      <c r="F35" s="1" t="n">
        <f aca="false">(3-F34)/3*100</f>
        <v>100</v>
      </c>
      <c r="G35" s="1" t="n">
        <f aca="false">(3-G34)/3*100</f>
        <v>66.6666666666667</v>
      </c>
      <c r="H35" s="1" t="n">
        <f aca="false">(3-H34)/3*100</f>
        <v>100</v>
      </c>
      <c r="I35" s="1" t="n">
        <f aca="false">(3-I34)/3*100</f>
        <v>100</v>
      </c>
      <c r="J35" s="1" t="n">
        <f aca="false">(3-J34)/3*100</f>
        <v>100</v>
      </c>
      <c r="K35" s="1" t="n">
        <f aca="false">(3-K34)/3*100</f>
        <v>33.3333333333333</v>
      </c>
      <c r="L35" s="1" t="n">
        <f aca="false">(3-L34)/3*100</f>
        <v>100</v>
      </c>
      <c r="M35" s="1" t="n">
        <f aca="false">(3-M34)/3*100</f>
        <v>66.6666666666667</v>
      </c>
      <c r="N35" s="1" t="n">
        <f aca="false">(3-N34)/3*100</f>
        <v>66.6666666666667</v>
      </c>
      <c r="O35" s="1" t="n">
        <f aca="false">(3-O34)/3*100</f>
        <v>100</v>
      </c>
      <c r="P35" s="1" t="n">
        <f aca="false">(3-P34)/3*100</f>
        <v>100</v>
      </c>
      <c r="Q35" s="1" t="n">
        <f aca="false">(3-Q34)/3*100</f>
        <v>66.6666666666667</v>
      </c>
      <c r="R35" s="1" t="n">
        <f aca="false">(3-R34)/3*100</f>
        <v>66.6666666666667</v>
      </c>
      <c r="S35" s="1" t="n">
        <f aca="false">(3-S34)/3*100</f>
        <v>66.6666666666667</v>
      </c>
      <c r="T35" s="1" t="n">
        <f aca="false">(3-T34)/3*100</f>
        <v>66.6666666666667</v>
      </c>
      <c r="U35" s="0" t="n">
        <f aca="false">(3-U34)/3*100</f>
        <v>33.3333333333333</v>
      </c>
      <c r="V35" s="1" t="n">
        <f aca="false">(3-V34)/3*100</f>
        <v>66.6666666666667</v>
      </c>
      <c r="W35" s="0" t="n">
        <f aca="false">(3-W34)/3*100</f>
        <v>33.3333333333333</v>
      </c>
      <c r="X35" s="0" t="n">
        <f aca="false">(3-X34)/3*100</f>
        <v>33.3333333333333</v>
      </c>
      <c r="Y35" s="1" t="n">
        <f aca="false">(3-Y34)/3*100</f>
        <v>66.6666666666667</v>
      </c>
      <c r="Z35" s="1" t="n">
        <f aca="false">(3-Z34)/3*100</f>
        <v>66.6666666666667</v>
      </c>
      <c r="AA35" s="0" t="n">
        <f aca="false">(3-AA34)/3*100</f>
        <v>33.3333333333333</v>
      </c>
      <c r="AB35" s="0" t="n">
        <f aca="false">(3-AB34)/3*100</f>
        <v>33.3333333333333</v>
      </c>
      <c r="AC35" s="1" t="n">
        <f aca="false">(3-AC34)/3*100</f>
        <v>100</v>
      </c>
      <c r="AD35" s="1" t="n">
        <f aca="false">(3-AD34)/3*100</f>
        <v>66.6666666666667</v>
      </c>
      <c r="AE35" s="0" t="n">
        <f aca="false">(3-AE34)/3*100</f>
        <v>33.3333333333333</v>
      </c>
      <c r="AF35" s="0" t="n">
        <f aca="false">(3-AF34)/3*100</f>
        <v>0</v>
      </c>
      <c r="AG35" s="1" t="n">
        <f aca="false">(3-AG34)/3*100</f>
        <v>66.6666666666667</v>
      </c>
      <c r="AH35" s="1" t="n">
        <f aca="false">(3-AH34)/3*100</f>
        <v>66.6666666666667</v>
      </c>
      <c r="AI35" s="0" t="n">
        <f aca="false">(3-AI34)/3*100</f>
        <v>0</v>
      </c>
      <c r="AJ35" s="0" t="n">
        <f aca="false">(3-AJ34)/3*100</f>
        <v>33.3333333333333</v>
      </c>
      <c r="AK35" s="0" t="n">
        <f aca="false">(3-AK34)/3*100</f>
        <v>0</v>
      </c>
      <c r="AL35" s="0" t="n">
        <f aca="false">(3-AL34)/3*100</f>
        <v>0</v>
      </c>
      <c r="AM35" s="1" t="n">
        <f aca="false">(3-AM34)/3*100</f>
        <v>66.6666666666667</v>
      </c>
      <c r="AN35" s="1" t="n">
        <f aca="false">(3-AN34)/3*100</f>
        <v>66.6666666666667</v>
      </c>
      <c r="AO35" s="0" t="n">
        <f aca="false">(3-AO34)/3*100</f>
        <v>33.3333333333333</v>
      </c>
      <c r="AP35" s="0" t="n">
        <f aca="false">(3-AP34)/3*100</f>
        <v>33.3333333333333</v>
      </c>
      <c r="AQ35" s="0" t="n">
        <f aca="false">(3-AQ34)/3*100</f>
        <v>33.3333333333333</v>
      </c>
      <c r="AR35" s="1" t="n">
        <f aca="false">(3-AR34)/3*100</f>
        <v>66.6666666666667</v>
      </c>
      <c r="AS35" s="0" t="n">
        <f aca="false">(3-AS34)/3*100</f>
        <v>33.3333333333333</v>
      </c>
      <c r="AT35" s="1" t="n">
        <f aca="false">(3-AT34)/3*100</f>
        <v>66.6666666666667</v>
      </c>
      <c r="AU35" s="0" t="n">
        <f aca="false">(3-AU34)/3*100</f>
        <v>33.3333333333333</v>
      </c>
      <c r="AV35" s="0" t="n">
        <f aca="false">(3-AV34)/3*100</f>
        <v>33.3333333333333</v>
      </c>
      <c r="AW35" s="1" t="n">
        <f aca="false">(3-AW34)/3*100</f>
        <v>66.6666666666667</v>
      </c>
      <c r="AX35" s="0" t="n">
        <f aca="false">(3-AX34)/3*100</f>
        <v>0</v>
      </c>
      <c r="AY35" s="1" t="n">
        <f aca="false">(3-AY34)/3*100</f>
        <v>66.6666666666667</v>
      </c>
      <c r="AZ35" s="0" t="n">
        <f aca="false">(3-AZ34)/3*100</f>
        <v>0</v>
      </c>
      <c r="BA35" s="1" t="n">
        <f aca="false">(3-BA34)/3*100</f>
        <v>100</v>
      </c>
      <c r="BB35" s="1" t="n">
        <f aca="false">(3-BB34)/3*100</f>
        <v>66.6666666666667</v>
      </c>
      <c r="BC35" s="1" t="n">
        <f aca="false">(3-BC34)/3*100</f>
        <v>66.6666666666667</v>
      </c>
      <c r="BD35" s="1" t="n">
        <f aca="false">(3-BD34)/3*100</f>
        <v>66.6666666666667</v>
      </c>
      <c r="BE35" s="0" t="n">
        <f aca="false">(3-BE34)/3*100</f>
        <v>33.3333333333333</v>
      </c>
      <c r="BF35" s="0" t="n">
        <f aca="false">(3-BF34)/3*100</f>
        <v>33.3333333333333</v>
      </c>
      <c r="BG35" s="0" t="n">
        <f aca="false">(3-BG34)/3*100</f>
        <v>33.3333333333333</v>
      </c>
      <c r="BH35" s="0" t="n">
        <f aca="false">(3-BH34)/3*100</f>
        <v>33.3333333333333</v>
      </c>
      <c r="BI35" s="0" t="n">
        <f aca="false">(3-BI34)/3*100</f>
        <v>0</v>
      </c>
      <c r="BJ35" s="0" t="n">
        <f aca="false">(3-BJ34)/3*100</f>
        <v>33.3333333333333</v>
      </c>
      <c r="BK35" s="0" t="n">
        <f aca="false">(3-BK34)/3*100</f>
        <v>33.3333333333333</v>
      </c>
      <c r="BL35" s="1" t="n">
        <f aca="false">(3-BL34)/3*100</f>
        <v>66.6666666666667</v>
      </c>
      <c r="BM35" s="0" t="n">
        <f aca="false">(3-BM34)/3*100</f>
        <v>33.3333333333333</v>
      </c>
      <c r="BN35" s="0" t="n">
        <f aca="false">(3-BN34)/3*100</f>
        <v>33.3333333333333</v>
      </c>
      <c r="BO35" s="0" t="n">
        <f aca="false">(3-BO34)/3*100</f>
        <v>33.3333333333333</v>
      </c>
      <c r="BP35" s="0" t="n">
        <f aca="false">(3-BP34)/3*100</f>
        <v>33.3333333333333</v>
      </c>
      <c r="BQ35" s="0" t="n">
        <f aca="false">(3-BQ34)/3*100</f>
        <v>33.3333333333333</v>
      </c>
      <c r="BR35" s="0" t="n">
        <f aca="false">(3-BR34)/3*100</f>
        <v>33.3333333333333</v>
      </c>
      <c r="BS35" s="0" t="n">
        <f aca="false">(3-BS34)/3*100</f>
        <v>33.3333333333333</v>
      </c>
      <c r="BT35" s="0" t="n">
        <f aca="false">(3-BT34)/3*100</f>
        <v>0</v>
      </c>
      <c r="BU35" s="0" t="n">
        <f aca="false">(3-BU34)/3*100</f>
        <v>33.3333333333333</v>
      </c>
      <c r="BV35" s="0" t="n">
        <f aca="false">(3-BV34)/3*100</f>
        <v>33.3333333333333</v>
      </c>
      <c r="BW35" s="0" t="n">
        <f aca="false">(3-BW34)/3*100</f>
        <v>33.3333333333333</v>
      </c>
      <c r="BX35" s="0" t="n">
        <f aca="false">(3-BX34)/3*100</f>
        <v>33.3333333333333</v>
      </c>
      <c r="BY35" s="0" t="n">
        <f aca="false">(3-BY34)/3*100</f>
        <v>33.3333333333333</v>
      </c>
      <c r="BZ35" s="0" t="n">
        <f aca="false">(3-BZ34)/3*100</f>
        <v>33.3333333333333</v>
      </c>
      <c r="CA35" s="0" t="n">
        <f aca="false">(3-CA34)/3*100</f>
        <v>33.3333333333333</v>
      </c>
      <c r="CB35" s="0" t="n">
        <f aca="false">(3-CB34)/3*100</f>
        <v>33.3333333333333</v>
      </c>
      <c r="CC35" s="0" t="n">
        <f aca="false">(3-CC34)/3*100</f>
        <v>33.3333333333333</v>
      </c>
      <c r="CD35" s="0" t="n">
        <f aca="false">(3-CD34)/3*100</f>
        <v>33.3333333333333</v>
      </c>
      <c r="CE35" s="0" t="n">
        <f aca="false">(3-CE34)/3*100</f>
        <v>33.3333333333333</v>
      </c>
    </row>
    <row r="36" customFormat="false" ht="16" hidden="false" customHeight="false" outlineLevel="0" collapsed="false">
      <c r="B36" s="0" t="n">
        <f aca="false">SUM(B17+B29+B34)</f>
        <v>0</v>
      </c>
      <c r="C36" s="0" t="n">
        <f aca="false">SUM(C17+C29+C34)</f>
        <v>1</v>
      </c>
      <c r="D36" s="0" t="n">
        <f aca="false">SUM(D17+D29+D34)</f>
        <v>1</v>
      </c>
      <c r="E36" s="0" t="n">
        <f aca="false">SUM(E17+E29+E34)</f>
        <v>1</v>
      </c>
      <c r="F36" s="0" t="n">
        <f aca="false">SUM(F17+F29+F34)</f>
        <v>1</v>
      </c>
      <c r="G36" s="0" t="n">
        <f aca="false">SUM(G17+G29+G34)</f>
        <v>2</v>
      </c>
      <c r="H36" s="0" t="n">
        <f aca="false">SUM(H17+H29+H34)</f>
        <v>2</v>
      </c>
      <c r="I36" s="0" t="n">
        <f aca="false">SUM(I17+I29+I34)</f>
        <v>2</v>
      </c>
      <c r="J36" s="0" t="n">
        <f aca="false">SUM(J17+J29+J34)</f>
        <v>8</v>
      </c>
      <c r="K36" s="0" t="n">
        <f aca="false">SUM(K17+K29+K34)</f>
        <v>12</v>
      </c>
      <c r="L36" s="0" t="n">
        <f aca="false">SUM(L17+L29+L34)</f>
        <v>11</v>
      </c>
      <c r="M36" s="0" t="n">
        <f aca="false">SUM(M17+M29+M34)</f>
        <v>9</v>
      </c>
      <c r="N36" s="0" t="n">
        <f aca="false">SUM(N17+N29+N34)</f>
        <v>12</v>
      </c>
      <c r="O36" s="0" t="n">
        <f aca="false">SUM(O17+O29+O34)</f>
        <v>9</v>
      </c>
      <c r="P36" s="0" t="n">
        <f aca="false">SUM(P17+P29+P34)</f>
        <v>9</v>
      </c>
      <c r="Q36" s="0" t="n">
        <f aca="false">SUM(Q17+Q29+Q34)</f>
        <v>10</v>
      </c>
      <c r="R36" s="0" t="n">
        <f aca="false">SUM(R17+R29+R34)</f>
        <v>14</v>
      </c>
      <c r="S36" s="0" t="n">
        <f aca="false">SUM(S17+S29+S34)</f>
        <v>14</v>
      </c>
      <c r="T36" s="0" t="n">
        <f aca="false">SUM(T17+T29+T34)</f>
        <v>17</v>
      </c>
      <c r="U36" s="0" t="n">
        <f aca="false">SUM(U17+U29+U34)</f>
        <v>20</v>
      </c>
      <c r="V36" s="0" t="n">
        <f aca="false">SUM(V17+V29+V34)</f>
        <v>12</v>
      </c>
      <c r="W36" s="0" t="n">
        <f aca="false">SUM(W17+W29+W34)</f>
        <v>21</v>
      </c>
      <c r="X36" s="0" t="n">
        <f aca="false">SUM(X17+X29+X34)</f>
        <v>22</v>
      </c>
      <c r="Y36" s="0" t="n">
        <f aca="false">SUM(Y17+Y29+Y34)</f>
        <v>14</v>
      </c>
      <c r="Z36" s="0" t="n">
        <f aca="false">SUM(Z17+Z29+Z34)</f>
        <v>18</v>
      </c>
      <c r="AA36" s="0" t="n">
        <f aca="false">SUM(AA17+AA29+AA34)</f>
        <v>19</v>
      </c>
      <c r="AB36" s="0" t="n">
        <f aca="false">SUM(AB17+AB29+AB34)</f>
        <v>21</v>
      </c>
      <c r="AC36" s="0" t="n">
        <f aca="false">SUM(AC17+AC29+AC34)</f>
        <v>20</v>
      </c>
      <c r="AD36" s="0" t="n">
        <f aca="false">SUM(AD17+AD29+AD34)</f>
        <v>21</v>
      </c>
      <c r="AE36" s="0" t="n">
        <f aca="false">SUM(AE17+AE29+AE34)</f>
        <v>22</v>
      </c>
      <c r="AF36" s="0" t="n">
        <f aca="false">SUM(AF17+AF29+AF34)</f>
        <v>24</v>
      </c>
      <c r="AG36" s="0" t="n">
        <f aca="false">SUM(AG17+AG29+AG34)</f>
        <v>17</v>
      </c>
      <c r="AH36" s="0" t="n">
        <f aca="false">SUM(AH17+AH29+AH34)</f>
        <v>19</v>
      </c>
      <c r="AI36" s="0" t="n">
        <f aca="false">SUM(AI17+AI29+AI34)</f>
        <v>21</v>
      </c>
      <c r="AJ36" s="0" t="n">
        <f aca="false">SUM(AJ17+AJ29+AJ34)</f>
        <v>23</v>
      </c>
      <c r="AK36" s="0" t="n">
        <f aca="false">SUM(AK17+AK29+AK34)</f>
        <v>25</v>
      </c>
      <c r="AL36" s="0" t="n">
        <f aca="false">SUM(AL17+AL29+AL34)</f>
        <v>25</v>
      </c>
      <c r="AM36" s="0" t="n">
        <f aca="false">SUM(AM17+AM29+AM34)</f>
        <v>19</v>
      </c>
      <c r="AN36" s="0" t="n">
        <f aca="false">SUM(AN17+AN29+AN34)</f>
        <v>21</v>
      </c>
      <c r="AO36" s="0" t="n">
        <f aca="false">SUM(AO17+AO29+AO34)</f>
        <v>22</v>
      </c>
      <c r="AP36" s="0" t="n">
        <f aca="false">SUM(AP17+AP29+AP34)</f>
        <v>23</v>
      </c>
      <c r="AQ36" s="0" t="n">
        <f aca="false">SUM(AQ17+AQ29+AQ34)</f>
        <v>23</v>
      </c>
      <c r="AR36" s="0" t="n">
        <f aca="false">SUM(AR17+AR29+AR34)</f>
        <v>23</v>
      </c>
      <c r="AS36" s="0" t="n">
        <f aca="false">SUM(AS17+AS29+AS34)</f>
        <v>24</v>
      </c>
      <c r="AT36" s="0" t="n">
        <f aca="false">SUM(AT17+AT29+AT34)</f>
        <v>24</v>
      </c>
      <c r="AU36" s="0" t="n">
        <f aca="false">SUM(AU17+AU29+AU34)</f>
        <v>25</v>
      </c>
      <c r="AV36" s="0" t="n">
        <f aca="false">SUM(AV17+AV29+AV34)</f>
        <v>25</v>
      </c>
      <c r="AW36" s="0" t="n">
        <f aca="false">SUM(AW17+AW29+AW34)</f>
        <v>19</v>
      </c>
      <c r="AX36" s="0" t="n">
        <f aca="false">SUM(AX17+AX29+AX34)</f>
        <v>24</v>
      </c>
      <c r="AY36" s="0" t="n">
        <f aca="false">SUM(AY17+AY29+AY34)</f>
        <v>23</v>
      </c>
      <c r="AZ36" s="0" t="n">
        <f aca="false">SUM(AZ17+AZ29+AZ34)</f>
        <v>25</v>
      </c>
      <c r="BA36" s="0" t="n">
        <f aca="false">SUM(BA17+BA29+BA34)</f>
        <v>23</v>
      </c>
      <c r="BB36" s="0" t="n">
        <f aca="false">SUM(BB17+BB29+BB34)</f>
        <v>24</v>
      </c>
      <c r="BC36" s="0" t="n">
        <f aca="false">SUM(BC17+BC29+BC34)</f>
        <v>24</v>
      </c>
      <c r="BD36" s="0" t="n">
        <f aca="false">SUM(BD17+BD29+BD34)</f>
        <v>25</v>
      </c>
      <c r="BE36" s="0" t="n">
        <f aca="false">SUM(BE17+BE29+BE34)</f>
        <v>26</v>
      </c>
      <c r="BF36" s="0" t="n">
        <f aca="false">SUM(BF17+BF29+BF34)</f>
        <v>26</v>
      </c>
      <c r="BG36" s="0" t="n">
        <f aca="false">SUM(BG17+BG29+BG34)</f>
        <v>26</v>
      </c>
      <c r="BH36" s="0" t="n">
        <f aca="false">SUM(BH17+BH29+BH34)</f>
        <v>26</v>
      </c>
      <c r="BI36" s="0" t="n">
        <f aca="false">SUM(BI17+BI29+BI34)</f>
        <v>27</v>
      </c>
      <c r="BJ36" s="0" t="n">
        <f aca="false">SUM(BJ17+BJ29+BJ34)</f>
        <v>24</v>
      </c>
      <c r="BK36" s="0" t="n">
        <f aca="false">SUM(BK17+BK29+BK34)</f>
        <v>25</v>
      </c>
      <c r="BL36" s="0" t="n">
        <f aca="false">SUM(BL17+BL29+BL34)</f>
        <v>25</v>
      </c>
      <c r="BM36" s="0" t="n">
        <f aca="false">SUM(BM17+BM29+BM34)</f>
        <v>26</v>
      </c>
      <c r="BN36" s="0" t="n">
        <f aca="false">SUM(BN17+BN29+BN34)</f>
        <v>26</v>
      </c>
      <c r="BO36" s="0" t="n">
        <f aca="false">SUM(BO17+BO29+BO34)</f>
        <v>26</v>
      </c>
      <c r="BP36" s="0" t="n">
        <f aca="false">SUM(BP17+BP29+BP34)</f>
        <v>26</v>
      </c>
      <c r="BQ36" s="0" t="n">
        <f aca="false">SUM(BQ17+BQ29+BQ34)</f>
        <v>26</v>
      </c>
      <c r="BR36" s="0" t="n">
        <f aca="false">SUM(BR17+BR29+BR34)</f>
        <v>26</v>
      </c>
      <c r="BS36" s="0" t="n">
        <f aca="false">SUM(BS17+BS29+BS34)</f>
        <v>26</v>
      </c>
      <c r="BT36" s="0" t="n">
        <f aca="false">SUM(BT17+BT29+BT34)</f>
        <v>27</v>
      </c>
      <c r="BU36" s="0" t="n">
        <f aca="false">SUM(BU17+BU29+BU34)</f>
        <v>27</v>
      </c>
      <c r="BV36" s="0" t="n">
        <f aca="false">SUM(BV17+BV29+BV34)</f>
        <v>27</v>
      </c>
      <c r="BW36" s="0" t="n">
        <f aca="false">SUM(BW17+BW29+BW34)</f>
        <v>27</v>
      </c>
      <c r="BX36" s="0" t="n">
        <f aca="false">SUM(BX17+BX29+BX34)</f>
        <v>27</v>
      </c>
      <c r="BY36" s="0" t="n">
        <f aca="false">SUM(BY17+BY29+BY34)</f>
        <v>27</v>
      </c>
      <c r="BZ36" s="0" t="n">
        <f aca="false">SUM(BZ17+BZ29+BZ34)</f>
        <v>27</v>
      </c>
      <c r="CA36" s="0" t="n">
        <f aca="false">SUM(CA17+CA29+CA34)</f>
        <v>27</v>
      </c>
      <c r="CB36" s="0" t="n">
        <f aca="false">SUM(CB17+CB29+CB34)</f>
        <v>27</v>
      </c>
      <c r="CC36" s="0" t="n">
        <f aca="false">SUM(CC17+CC29+CC34)</f>
        <v>27</v>
      </c>
      <c r="CD36" s="0" t="n">
        <f aca="false">SUM(CD17+CD29+CD34)</f>
        <v>27</v>
      </c>
      <c r="CE36" s="0" t="n">
        <f aca="false">SUM(CE17+CE29+CE34)</f>
        <v>27</v>
      </c>
    </row>
    <row r="37" customFormat="false" ht="16" hidden="false" customHeight="false" outlineLevel="0" collapsed="false">
      <c r="A37" s="0" t="s">
        <v>288</v>
      </c>
      <c r="B37" s="1" t="n">
        <f aca="false">(28-B36)/28*100</f>
        <v>100</v>
      </c>
      <c r="C37" s="1" t="n">
        <f aca="false">(28-C36)/28*100</f>
        <v>96.4285714285714</v>
      </c>
      <c r="D37" s="1" t="n">
        <f aca="false">(28-D36)/28*100</f>
        <v>96.4285714285714</v>
      </c>
      <c r="E37" s="1" t="n">
        <f aca="false">(28-E36)/28*100</f>
        <v>96.4285714285714</v>
      </c>
      <c r="F37" s="1" t="n">
        <f aca="false">(28-F36)/28*100</f>
        <v>96.4285714285714</v>
      </c>
      <c r="G37" s="1" t="n">
        <f aca="false">(28-G36)/28*100</f>
        <v>92.8571428571429</v>
      </c>
      <c r="H37" s="1" t="n">
        <f aca="false">(28-H36)/28*100</f>
        <v>92.8571428571429</v>
      </c>
      <c r="I37" s="1" t="n">
        <f aca="false">(28-I36)/28*100</f>
        <v>92.8571428571429</v>
      </c>
      <c r="J37" s="1" t="n">
        <f aca="false">(28-J36)/28*100</f>
        <v>71.4285714285714</v>
      </c>
      <c r="K37" s="0" t="n">
        <f aca="false">(28-K36)/28*100</f>
        <v>57.1428571428571</v>
      </c>
      <c r="L37" s="1" t="n">
        <f aca="false">(28-L36)/28*100</f>
        <v>60.7142857142857</v>
      </c>
      <c r="M37" s="1" t="n">
        <f aca="false">(28-M36)/28*100</f>
        <v>67.8571428571429</v>
      </c>
      <c r="N37" s="0" t="n">
        <f aca="false">(28-N36)/28*100</f>
        <v>57.1428571428571</v>
      </c>
      <c r="O37" s="1" t="n">
        <f aca="false">(28-O36)/28*100</f>
        <v>67.8571428571429</v>
      </c>
      <c r="P37" s="1" t="n">
        <f aca="false">(28-P36)/28*100</f>
        <v>67.8571428571429</v>
      </c>
      <c r="Q37" s="1" t="n">
        <f aca="false">(28-Q36)/28*100</f>
        <v>64.2857142857143</v>
      </c>
      <c r="R37" s="0" t="n">
        <f aca="false">(28-R36)/28*100</f>
        <v>50</v>
      </c>
      <c r="S37" s="0" t="n">
        <f aca="false">(28-S36)/28*100</f>
        <v>50</v>
      </c>
      <c r="T37" s="0" t="n">
        <f aca="false">(28-T36)/28*100</f>
        <v>39.2857142857143</v>
      </c>
      <c r="U37" s="0" t="n">
        <f aca="false">(28-U36)/28*100</f>
        <v>28.5714285714286</v>
      </c>
      <c r="V37" s="0" t="n">
        <f aca="false">(28-V36)/28*100</f>
        <v>57.1428571428571</v>
      </c>
      <c r="W37" s="0" t="n">
        <f aca="false">(28-W36)/28*100</f>
        <v>25</v>
      </c>
      <c r="X37" s="0" t="n">
        <f aca="false">(28-X36)/28*100</f>
        <v>21.4285714285714</v>
      </c>
      <c r="Y37" s="0" t="n">
        <f aca="false">(28-Y36)/28*100</f>
        <v>50</v>
      </c>
      <c r="Z37" s="0" t="n">
        <f aca="false">(28-Z36)/28*100</f>
        <v>35.7142857142857</v>
      </c>
      <c r="AA37" s="0" t="n">
        <f aca="false">(28-AA36)/28*100</f>
        <v>32.1428571428571</v>
      </c>
      <c r="AB37" s="0" t="n">
        <f aca="false">(28-AB36)/28*100</f>
        <v>25</v>
      </c>
      <c r="AC37" s="0" t="n">
        <f aca="false">(28-AC36)/28*100</f>
        <v>28.5714285714286</v>
      </c>
      <c r="AD37" s="0" t="n">
        <f aca="false">(28-AD36)/28*100</f>
        <v>25</v>
      </c>
      <c r="AE37" s="0" t="n">
        <f aca="false">(28-AE36)/28*100</f>
        <v>21.4285714285714</v>
      </c>
      <c r="AF37" s="0" t="n">
        <f aca="false">(28-AF36)/28*100</f>
        <v>14.2857142857143</v>
      </c>
      <c r="AG37" s="0" t="n">
        <f aca="false">(28-AG36)/28*100</f>
        <v>39.2857142857143</v>
      </c>
      <c r="AH37" s="0" t="n">
        <f aca="false">(28-AH36)/28*100</f>
        <v>32.1428571428571</v>
      </c>
      <c r="AI37" s="0" t="n">
        <f aca="false">(28-AI36)/28*100</f>
        <v>25</v>
      </c>
      <c r="AJ37" s="0" t="n">
        <f aca="false">(28-AJ36)/28*100</f>
        <v>17.8571428571429</v>
      </c>
      <c r="AK37" s="0" t="n">
        <f aca="false">(28-AK36)/28*100</f>
        <v>10.7142857142857</v>
      </c>
      <c r="AL37" s="0" t="n">
        <f aca="false">(28-AL36)/28*100</f>
        <v>10.7142857142857</v>
      </c>
      <c r="AM37" s="0" t="n">
        <f aca="false">(28-AM36)/28*100</f>
        <v>32.1428571428571</v>
      </c>
      <c r="AN37" s="0" t="n">
        <f aca="false">(28-AN36)/28*100</f>
        <v>25</v>
      </c>
      <c r="AO37" s="0" t="n">
        <f aca="false">(28-AO36)/28*100</f>
        <v>21.4285714285714</v>
      </c>
      <c r="AP37" s="0" t="n">
        <f aca="false">(28-AP36)/28*100</f>
        <v>17.8571428571429</v>
      </c>
      <c r="AQ37" s="0" t="n">
        <f aca="false">(28-AQ36)/28*100</f>
        <v>17.8571428571429</v>
      </c>
      <c r="AR37" s="0" t="n">
        <f aca="false">(28-AR36)/28*100</f>
        <v>17.8571428571429</v>
      </c>
      <c r="AS37" s="0" t="n">
        <f aca="false">(28-AS36)/28*100</f>
        <v>14.2857142857143</v>
      </c>
      <c r="AT37" s="0" t="n">
        <f aca="false">(28-AT36)/28*100</f>
        <v>14.2857142857143</v>
      </c>
      <c r="AU37" s="0" t="n">
        <f aca="false">(28-AU36)/28*100</f>
        <v>10.7142857142857</v>
      </c>
      <c r="AV37" s="0" t="n">
        <f aca="false">(28-AV36)/28*100</f>
        <v>10.7142857142857</v>
      </c>
      <c r="AW37" s="0" t="n">
        <f aca="false">(28-AW36)/28*100</f>
        <v>32.1428571428571</v>
      </c>
      <c r="AX37" s="0" t="n">
        <f aca="false">(28-AX36)/28*100</f>
        <v>14.2857142857143</v>
      </c>
      <c r="AY37" s="0" t="n">
        <f aca="false">(28-AY36)/28*100</f>
        <v>17.8571428571429</v>
      </c>
      <c r="AZ37" s="0" t="n">
        <f aca="false">(28-AZ36)/28*100</f>
        <v>10.7142857142857</v>
      </c>
      <c r="BA37" s="0" t="n">
        <f aca="false">(28-BA36)/28*100</f>
        <v>17.8571428571429</v>
      </c>
      <c r="BB37" s="0" t="n">
        <f aca="false">(28-BB36)/28*100</f>
        <v>14.2857142857143</v>
      </c>
      <c r="BC37" s="0" t="n">
        <f aca="false">(28-BC36)/28*100</f>
        <v>14.2857142857143</v>
      </c>
      <c r="BD37" s="0" t="n">
        <f aca="false">(28-BD36)/28*100</f>
        <v>10.7142857142857</v>
      </c>
      <c r="BE37" s="0" t="n">
        <f aca="false">(28-BE36)/28*100</f>
        <v>7.14285714285714</v>
      </c>
      <c r="BF37" s="0" t="n">
        <f aca="false">(28-BF36)/28*100</f>
        <v>7.14285714285714</v>
      </c>
      <c r="BG37" s="0" t="n">
        <f aca="false">(28-BG36)/28*100</f>
        <v>7.14285714285714</v>
      </c>
      <c r="BH37" s="0" t="n">
        <f aca="false">(28-BH36)/28*100</f>
        <v>7.14285714285714</v>
      </c>
      <c r="BI37" s="0" t="n">
        <f aca="false">(28-BI36)/28*100</f>
        <v>3.57142857142857</v>
      </c>
      <c r="BJ37" s="0" t="n">
        <f aca="false">(28-BJ36)/28*100</f>
        <v>14.2857142857143</v>
      </c>
      <c r="BK37" s="0" t="n">
        <f aca="false">(28-BK36)/28*100</f>
        <v>10.7142857142857</v>
      </c>
      <c r="BL37" s="0" t="n">
        <f aca="false">(28-BL36)/28*100</f>
        <v>10.7142857142857</v>
      </c>
      <c r="BM37" s="0" t="n">
        <f aca="false">(28-BM36)/28*100</f>
        <v>7.14285714285714</v>
      </c>
      <c r="BN37" s="0" t="n">
        <f aca="false">(28-BN36)/28*100</f>
        <v>7.14285714285714</v>
      </c>
      <c r="BO37" s="0" t="n">
        <f aca="false">(28-BO36)/28*100</f>
        <v>7.14285714285714</v>
      </c>
      <c r="BP37" s="0" t="n">
        <f aca="false">(28-BP36)/28*100</f>
        <v>7.14285714285714</v>
      </c>
      <c r="BQ37" s="0" t="n">
        <f aca="false">(28-BQ36)/28*100</f>
        <v>7.14285714285714</v>
      </c>
      <c r="BR37" s="0" t="n">
        <f aca="false">(28-BR36)/28*100</f>
        <v>7.14285714285714</v>
      </c>
      <c r="BS37" s="0" t="n">
        <f aca="false">(28-BS36)/28*100</f>
        <v>7.14285714285714</v>
      </c>
      <c r="BT37" s="0" t="n">
        <f aca="false">(28-BT36)/28*100</f>
        <v>3.57142857142857</v>
      </c>
      <c r="BU37" s="0" t="n">
        <f aca="false">(28-BU36)/28*100</f>
        <v>3.57142857142857</v>
      </c>
      <c r="BV37" s="0" t="n">
        <f aca="false">(28-BV36)/28*100</f>
        <v>3.57142857142857</v>
      </c>
      <c r="BW37" s="0" t="n">
        <f aca="false">(28-BW36)/28*100</f>
        <v>3.57142857142857</v>
      </c>
      <c r="BX37" s="0" t="n">
        <f aca="false">(28-BX36)/28*100</f>
        <v>3.57142857142857</v>
      </c>
      <c r="BY37" s="0" t="n">
        <f aca="false">(28-BY36)/28*100</f>
        <v>3.57142857142857</v>
      </c>
      <c r="BZ37" s="0" t="n">
        <f aca="false">(28-BZ36)/28*100</f>
        <v>3.57142857142857</v>
      </c>
      <c r="CA37" s="0" t="n">
        <f aca="false">(28-CA36)/28*100</f>
        <v>3.57142857142857</v>
      </c>
      <c r="CB37" s="0" t="n">
        <f aca="false">(28-CB36)/28*100</f>
        <v>3.57142857142857</v>
      </c>
      <c r="CC37" s="0" t="n">
        <f aca="false">(28-CC36)/28*100</f>
        <v>3.57142857142857</v>
      </c>
      <c r="CD37" s="0" t="n">
        <f aca="false">(28-CD36)/28*100</f>
        <v>3.57142857142857</v>
      </c>
      <c r="CE37" s="0" t="n">
        <f aca="false">(28-CE36)/28*100</f>
        <v>3.57142857142857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4" activeCellId="0" sqref="G4"/>
    </sheetView>
  </sheetViews>
  <sheetFormatPr defaultRowHeight="16" zeroHeight="false" outlineLevelRow="0" outlineLevelCol="0"/>
  <cols>
    <col collapsed="false" customWidth="true" hidden="false" outlineLevel="0" max="1" min="1" style="0" width="103.83"/>
    <col collapsed="false" customWidth="true" hidden="false" outlineLevel="0" max="1025" min="2" style="0" width="10.48"/>
  </cols>
  <sheetData>
    <row r="1" customFormat="false" ht="16" hidden="false" customHeight="false" outlineLevel="0" collapsed="false">
      <c r="B1" s="0" t="s">
        <v>289</v>
      </c>
      <c r="C1" s="0" t="s">
        <v>290</v>
      </c>
      <c r="D1" s="0" t="s">
        <v>291</v>
      </c>
      <c r="E1" s="0" t="s">
        <v>292</v>
      </c>
      <c r="F1" s="0" t="s">
        <v>293</v>
      </c>
      <c r="G1" s="0" t="s">
        <v>294</v>
      </c>
      <c r="H1" s="0" t="s">
        <v>295</v>
      </c>
      <c r="I1" s="0" t="s">
        <v>296</v>
      </c>
    </row>
    <row r="2" customFormat="false" ht="16" hidden="false" customHeight="false" outlineLevel="0" collapsed="false">
      <c r="A2" s="0" t="s">
        <v>1</v>
      </c>
      <c r="B2" s="0" t="n">
        <v>100</v>
      </c>
      <c r="C2" s="0" t="n">
        <v>0.296421662052192</v>
      </c>
      <c r="D2" s="0" t="n">
        <v>100</v>
      </c>
      <c r="E2" s="0" t="n">
        <v>0.12781657256885</v>
      </c>
      <c r="F2" s="0" t="n">
        <v>100</v>
      </c>
      <c r="G2" s="0" t="n">
        <v>0.0511827037592477</v>
      </c>
      <c r="H2" s="0" t="n">
        <v>100</v>
      </c>
      <c r="I2" s="0" t="n">
        <v>0.20992995599104</v>
      </c>
    </row>
    <row r="3" customFormat="false" ht="16" hidden="false" customHeight="false" outlineLevel="0" collapsed="false">
      <c r="A3" s="0" t="s">
        <v>2</v>
      </c>
      <c r="B3" s="0" t="n">
        <v>100</v>
      </c>
      <c r="C3" s="0" t="n">
        <v>0.272234383885619</v>
      </c>
      <c r="D3" s="0" t="n">
        <v>100</v>
      </c>
      <c r="E3" s="0" t="n">
        <v>0.10882493151013</v>
      </c>
      <c r="F3" s="0" t="n">
        <v>66.6666666666667</v>
      </c>
      <c r="G3" s="0" t="n">
        <v>0.00859880928067532</v>
      </c>
      <c r="H3" s="0" t="n">
        <v>96.4285714285714</v>
      </c>
      <c r="I3" s="0" t="n">
        <v>0.185627196472415</v>
      </c>
    </row>
    <row r="4" customFormat="false" ht="16" hidden="false" customHeight="false" outlineLevel="0" collapsed="false">
      <c r="A4" s="0" t="s">
        <v>3</v>
      </c>
      <c r="B4" s="0" t="n">
        <v>93.3333333333333</v>
      </c>
      <c r="C4" s="0" t="n">
        <v>0.0623567736880532</v>
      </c>
      <c r="D4" s="0" t="n">
        <v>100</v>
      </c>
      <c r="E4" s="0" t="n">
        <v>0.172951508678853</v>
      </c>
      <c r="F4" s="0" t="n">
        <v>100</v>
      </c>
      <c r="G4" s="0" t="n">
        <v>0.259199898764293</v>
      </c>
      <c r="H4" s="0" t="n">
        <v>96.4285714285714</v>
      </c>
      <c r="I4" s="0" t="n">
        <v>0.122945228157222</v>
      </c>
    </row>
    <row r="5" customFormat="false" ht="16" hidden="false" customHeight="false" outlineLevel="0" collapsed="false">
      <c r="A5" s="0" t="s">
        <v>4</v>
      </c>
      <c r="B5" s="0" t="n">
        <v>93.3333333333333</v>
      </c>
      <c r="C5" s="0" t="n">
        <v>0.0774524055032519</v>
      </c>
      <c r="D5" s="0" t="n">
        <v>100</v>
      </c>
      <c r="E5" s="0" t="n">
        <v>0.0996590205614035</v>
      </c>
      <c r="F5" s="0" t="n">
        <v>100</v>
      </c>
      <c r="G5" s="0" t="n">
        <v>0.175249873393523</v>
      </c>
      <c r="H5" s="0" t="n">
        <v>96.4285714285714</v>
      </c>
      <c r="I5" s="0" t="n">
        <v>0.0958616395836922</v>
      </c>
    </row>
    <row r="6" customFormat="false" ht="16" hidden="false" customHeight="false" outlineLevel="0" collapsed="false">
      <c r="A6" s="0" t="s">
        <v>5</v>
      </c>
      <c r="B6" s="0" t="n">
        <v>93.3333333333333</v>
      </c>
      <c r="C6" s="0" t="n">
        <v>0.0185188689072718</v>
      </c>
      <c r="D6" s="0" t="n">
        <v>100</v>
      </c>
      <c r="E6" s="0" t="n">
        <v>0.0408913092555628</v>
      </c>
      <c r="F6" s="0" t="n">
        <v>100</v>
      </c>
      <c r="G6" s="0" t="n">
        <v>0.0355951872420251</v>
      </c>
      <c r="H6" s="0" t="n">
        <v>96.4285714285714</v>
      </c>
      <c r="I6" s="0" t="n">
        <v>0.028338631710385</v>
      </c>
    </row>
    <row r="7" customFormat="false" ht="16" hidden="false" customHeight="false" outlineLevel="0" collapsed="false">
      <c r="A7" s="0" t="s">
        <v>6</v>
      </c>
      <c r="B7" s="0" t="n">
        <v>93.3333333333333</v>
      </c>
      <c r="C7" s="0" t="n">
        <v>0.0331999466662269</v>
      </c>
      <c r="D7" s="0" t="n">
        <v>100</v>
      </c>
      <c r="E7" s="0" t="n">
        <v>0.0720452702013283</v>
      </c>
      <c r="F7" s="0" t="n">
        <v>66.6666666666667</v>
      </c>
      <c r="G7" s="0" t="n">
        <v>0.0414769802064453</v>
      </c>
      <c r="H7" s="0" t="n">
        <v>92.8571428571429</v>
      </c>
      <c r="I7" s="0" t="n">
        <v>0.0479601015223579</v>
      </c>
    </row>
    <row r="8" customFormat="false" ht="16" hidden="false" customHeight="false" outlineLevel="0" collapsed="false">
      <c r="A8" s="0" t="s">
        <v>7</v>
      </c>
      <c r="B8" s="0" t="n">
        <v>86.6666666666667</v>
      </c>
      <c r="C8" s="0" t="n">
        <v>0.0310580012833189</v>
      </c>
      <c r="D8" s="0" t="n">
        <v>100</v>
      </c>
      <c r="E8" s="0" t="n">
        <v>0.0556970875169047</v>
      </c>
      <c r="F8" s="0" t="n">
        <v>100</v>
      </c>
      <c r="G8" s="0" t="n">
        <v>0.0932908492904993</v>
      </c>
      <c r="H8" s="0" t="n">
        <v>92.8571428571429</v>
      </c>
      <c r="I8" s="0" t="n">
        <v>0.0465254800817975</v>
      </c>
    </row>
    <row r="9" customFormat="false" ht="16" hidden="false" customHeight="false" outlineLevel="0" collapsed="false">
      <c r="A9" s="0" t="s">
        <v>8</v>
      </c>
      <c r="B9" s="0" t="n">
        <v>86.6666666666667</v>
      </c>
      <c r="C9" s="0" t="n">
        <v>0.0604503844384675</v>
      </c>
      <c r="D9" s="0" t="n">
        <v>100</v>
      </c>
      <c r="E9" s="0" t="n">
        <v>0.114818560841538</v>
      </c>
      <c r="F9" s="0" t="n">
        <v>100</v>
      </c>
      <c r="G9" s="0" t="n">
        <v>0.0684431104010461</v>
      </c>
      <c r="H9" s="0" t="n">
        <v>92.8571428571429</v>
      </c>
      <c r="I9" s="0" t="n">
        <v>0.0807239537926974</v>
      </c>
    </row>
    <row r="10" customFormat="false" ht="16" hidden="false" customHeight="false" outlineLevel="0" collapsed="false">
      <c r="A10" s="0" t="s">
        <v>9</v>
      </c>
      <c r="B10" s="0" t="n">
        <v>66.6666666666667</v>
      </c>
      <c r="C10" s="0" t="n">
        <v>0.0136733015859351</v>
      </c>
      <c r="D10" s="0" t="n">
        <v>70</v>
      </c>
      <c r="E10" s="0" t="n">
        <v>0.0140380954273874</v>
      </c>
      <c r="F10" s="0" t="n">
        <v>100</v>
      </c>
      <c r="G10" s="0" t="n">
        <v>0.0363500356912516</v>
      </c>
      <c r="H10" s="0" t="n">
        <v>71.4285714285714</v>
      </c>
      <c r="I10" s="0" t="n">
        <v>0.016233235183452</v>
      </c>
    </row>
    <row r="11" customFormat="false" ht="16" hidden="false" customHeight="false" outlineLevel="0" collapsed="false">
      <c r="A11" s="0" t="s">
        <v>10</v>
      </c>
      <c r="B11" s="0" t="n">
        <v>66.6666666666667</v>
      </c>
      <c r="C11" s="0" t="n">
        <v>0.0137404410357008</v>
      </c>
      <c r="D11" s="0" t="n">
        <v>50</v>
      </c>
      <c r="E11" s="0" t="n">
        <v>0.00563151223045844</v>
      </c>
      <c r="F11" s="0" t="n">
        <v>33.3333333333333</v>
      </c>
      <c r="G11" s="0" t="n">
        <v>0.0005616399887672</v>
      </c>
      <c r="H11" s="0" t="n">
        <v>57.1428571428571</v>
      </c>
      <c r="I11" s="0" t="n">
        <v>0.00943238063594276</v>
      </c>
    </row>
    <row r="12" customFormat="false" ht="16" hidden="false" customHeight="false" outlineLevel="0" collapsed="false">
      <c r="A12" s="0" t="s">
        <v>11</v>
      </c>
      <c r="B12" s="0" t="n">
        <v>66.6666666666667</v>
      </c>
      <c r="C12" s="0" t="n">
        <v>0.00434133816272755</v>
      </c>
      <c r="D12" s="0" t="n">
        <v>40</v>
      </c>
      <c r="E12" s="0" t="n">
        <v>0.00175421400919062</v>
      </c>
      <c r="F12" s="0" t="n">
        <v>100</v>
      </c>
      <c r="G12" s="0" t="n">
        <v>0.00928884241209138</v>
      </c>
      <c r="H12" s="0" t="n">
        <v>60.7142857142857</v>
      </c>
      <c r="I12" s="0" t="n">
        <v>0.00394745499175334</v>
      </c>
    </row>
    <row r="13" customFormat="false" ht="16" hidden="false" customHeight="false" outlineLevel="0" collapsed="false">
      <c r="A13" s="0" t="s">
        <v>12</v>
      </c>
      <c r="B13" s="0" t="n">
        <v>60</v>
      </c>
      <c r="C13" s="0" t="n">
        <v>0.0111348994095344</v>
      </c>
      <c r="D13" s="0" t="n">
        <v>80</v>
      </c>
      <c r="E13" s="0" t="n">
        <v>0.00657622552994297</v>
      </c>
      <c r="F13" s="0" t="n">
        <v>66.6666666666667</v>
      </c>
      <c r="G13" s="0" t="n">
        <v>0.00320661331086773</v>
      </c>
      <c r="H13" s="0" t="n">
        <v>67.8571428571429</v>
      </c>
      <c r="I13" s="0" t="n">
        <v>0.00865734237053746</v>
      </c>
    </row>
    <row r="14" customFormat="false" ht="16" hidden="false" customHeight="false" outlineLevel="0" collapsed="false">
      <c r="A14" s="0" t="s">
        <v>13</v>
      </c>
      <c r="B14" s="0" t="n">
        <v>60</v>
      </c>
      <c r="C14" s="0" t="n">
        <v>0.00618434063488835</v>
      </c>
      <c r="D14" s="0" t="n">
        <v>50</v>
      </c>
      <c r="E14" s="0" t="n">
        <v>0.00327642132587538</v>
      </c>
      <c r="F14" s="0" t="n">
        <v>66.6666666666667</v>
      </c>
      <c r="G14" s="0" t="n">
        <v>0.0155115019189366</v>
      </c>
      <c r="H14" s="0" t="n">
        <v>57.1428571428571</v>
      </c>
      <c r="I14" s="0" t="n">
        <v>0.00614513673353175</v>
      </c>
    </row>
    <row r="15" customFormat="false" ht="16" hidden="false" customHeight="false" outlineLevel="0" collapsed="false">
      <c r="A15" s="0" t="s">
        <v>14</v>
      </c>
      <c r="B15" s="0" t="n">
        <v>53.3333333333333</v>
      </c>
      <c r="C15" s="0" t="n">
        <v>0.00409562936927988</v>
      </c>
      <c r="D15" s="0" t="n">
        <v>80</v>
      </c>
      <c r="E15" s="0" t="n">
        <v>0.00782620139470304</v>
      </c>
      <c r="F15" s="0" t="n">
        <v>100</v>
      </c>
      <c r="G15" s="0" t="n">
        <v>0.00920652284586427</v>
      </c>
      <c r="H15" s="0" t="n">
        <v>67.8571428571429</v>
      </c>
      <c r="I15" s="0" t="n">
        <v>0.00597557225085077</v>
      </c>
    </row>
    <row r="16" customFormat="false" ht="16" hidden="false" customHeight="false" outlineLevel="0" collapsed="false">
      <c r="A16" s="0" t="s">
        <v>15</v>
      </c>
      <c r="B16" s="0" t="n">
        <v>46.6666666666667</v>
      </c>
      <c r="C16" s="0" t="n">
        <v>0.0181453621638371</v>
      </c>
      <c r="D16" s="0" t="n">
        <v>90</v>
      </c>
      <c r="E16" s="0" t="n">
        <v>0.0485109787067985</v>
      </c>
      <c r="F16" s="0" t="n">
        <v>100</v>
      </c>
      <c r="G16" s="0" t="n">
        <v>0.103720036219644</v>
      </c>
      <c r="H16" s="0" t="n">
        <v>67.8571428571429</v>
      </c>
      <c r="I16" s="0" t="n">
        <v>0.0381589402923026</v>
      </c>
    </row>
    <row r="17" customFormat="false" ht="16" hidden="false" customHeight="false" outlineLevel="0" collapsed="false">
      <c r="A17" s="0" t="s">
        <v>16</v>
      </c>
      <c r="B17" s="0" t="n">
        <v>40</v>
      </c>
      <c r="C17" s="0" t="n">
        <v>0.00593269910083938</v>
      </c>
      <c r="D17" s="0" t="n">
        <v>100</v>
      </c>
      <c r="E17" s="0" t="n">
        <v>0.031633140797123</v>
      </c>
      <c r="F17" s="0" t="n">
        <v>66.6666666666667</v>
      </c>
      <c r="G17" s="0" t="n">
        <v>0.0132859768706441</v>
      </c>
      <c r="H17" s="0" t="n">
        <v>64.2857142857143</v>
      </c>
      <c r="I17" s="0" t="n">
        <v>0.0158992794677055</v>
      </c>
    </row>
    <row r="18" customFormat="false" ht="16" hidden="false" customHeight="false" outlineLevel="0" collapsed="false">
      <c r="A18" s="0" t="s">
        <v>17</v>
      </c>
      <c r="B18" s="0" t="n">
        <v>40</v>
      </c>
      <c r="C18" s="0" t="n">
        <v>0.00385383180095369</v>
      </c>
      <c r="D18" s="0" t="n">
        <v>60</v>
      </c>
      <c r="E18" s="0" t="n">
        <v>0.00305026970209655</v>
      </c>
      <c r="F18" s="0" t="n">
        <v>66.6666666666667</v>
      </c>
      <c r="G18" s="0" t="n">
        <v>0.00119484120905772</v>
      </c>
      <c r="H18" s="0" t="n">
        <v>50</v>
      </c>
      <c r="I18" s="0" t="n">
        <v>0.00328195348794443</v>
      </c>
    </row>
    <row r="19" customFormat="false" ht="16" hidden="false" customHeight="false" outlineLevel="0" collapsed="false">
      <c r="A19" s="0" t="s">
        <v>18</v>
      </c>
      <c r="B19" s="0" t="n">
        <v>40</v>
      </c>
      <c r="C19" s="0" t="n">
        <v>0.00266702172786844</v>
      </c>
      <c r="D19" s="0" t="n">
        <v>60</v>
      </c>
      <c r="E19" s="0" t="n">
        <v>0.00548232354386997</v>
      </c>
      <c r="F19" s="0" t="n">
        <v>66.6666666666667</v>
      </c>
      <c r="G19" s="0" t="n">
        <v>0.00173095210742641</v>
      </c>
      <c r="H19" s="0" t="n">
        <v>50</v>
      </c>
      <c r="I19" s="0" t="n">
        <v>0.00357219348853591</v>
      </c>
    </row>
    <row r="20" customFormat="false" ht="16" hidden="false" customHeight="false" outlineLevel="0" collapsed="false">
      <c r="A20" s="0" t="s">
        <v>19</v>
      </c>
      <c r="B20" s="0" t="n">
        <v>40</v>
      </c>
      <c r="C20" s="0" t="n">
        <v>0.00461927261043525</v>
      </c>
      <c r="D20" s="0" t="n">
        <v>30</v>
      </c>
      <c r="E20" s="0" t="n">
        <v>0.00281619698160127</v>
      </c>
      <c r="F20" s="0" t="n">
        <v>66.6666666666667</v>
      </c>
      <c r="G20" s="0" t="n">
        <v>0.00203730119220852</v>
      </c>
      <c r="H20" s="0" t="n">
        <v>39.2857142857143</v>
      </c>
      <c r="I20" s="0" t="n">
        <v>0.00369867723389882</v>
      </c>
    </row>
    <row r="21" customFormat="false" ht="16" hidden="false" customHeight="false" outlineLevel="0" collapsed="false">
      <c r="A21" s="0" t="s">
        <v>20</v>
      </c>
      <c r="B21" s="0" t="n">
        <v>40</v>
      </c>
      <c r="C21" s="0" t="n">
        <v>0.0149138766930666</v>
      </c>
      <c r="D21" s="0" t="n">
        <v>10</v>
      </c>
      <c r="E21" s="0" t="n">
        <v>0.000790513833992095</v>
      </c>
      <c r="F21" s="0" t="n">
        <v>33.3333333333333</v>
      </c>
      <c r="G21" s="0" t="n">
        <v>0.000347222222222223</v>
      </c>
      <c r="H21" s="0" t="n">
        <v>28.5714285714286</v>
      </c>
      <c r="I21" s="0" t="n">
        <v>0.0083091055500924</v>
      </c>
    </row>
    <row r="22" customFormat="false" ht="16" hidden="false" customHeight="false" outlineLevel="0" collapsed="false">
      <c r="A22" s="0" t="s">
        <v>21</v>
      </c>
      <c r="B22" s="0" t="n">
        <v>33.3333333333333</v>
      </c>
      <c r="C22" s="0" t="n">
        <v>0.0055432013446429</v>
      </c>
      <c r="D22" s="0" t="n">
        <v>90</v>
      </c>
      <c r="E22" s="0" t="n">
        <v>0.0244232644046959</v>
      </c>
      <c r="F22" s="0" t="n">
        <v>66.6666666666667</v>
      </c>
      <c r="G22" s="0" t="n">
        <v>0.00252235390978019</v>
      </c>
      <c r="H22" s="0" t="n">
        <v>57.1428571428571</v>
      </c>
      <c r="I22" s="0" t="n">
        <v>0.0119624187837837</v>
      </c>
    </row>
    <row r="23" customFormat="false" ht="16" hidden="false" customHeight="false" outlineLevel="0" collapsed="false">
      <c r="A23" s="0" t="s">
        <v>22</v>
      </c>
      <c r="B23" s="0" t="n">
        <v>33.3333333333333</v>
      </c>
      <c r="C23" s="0" t="n">
        <v>0.00394320168874887</v>
      </c>
      <c r="D23" s="0" t="n">
        <v>10</v>
      </c>
      <c r="E23" s="0" t="n">
        <v>0.000671140939597315</v>
      </c>
      <c r="F23" s="0" t="n">
        <v>33.3333333333333</v>
      </c>
      <c r="G23" s="0" t="n">
        <v>0.00666309259401087</v>
      </c>
      <c r="H23" s="0" t="n">
        <v>25</v>
      </c>
      <c r="I23" s="0" t="n">
        <v>0.00306602544675853</v>
      </c>
    </row>
    <row r="24" customFormat="false" ht="16" hidden="false" customHeight="false" outlineLevel="0" collapsed="false">
      <c r="A24" s="0" t="s">
        <v>23</v>
      </c>
      <c r="B24" s="0" t="n">
        <v>33.3333333333333</v>
      </c>
      <c r="C24" s="0" t="n">
        <v>0.00236543834951069</v>
      </c>
      <c r="D24" s="0" t="n">
        <v>0</v>
      </c>
      <c r="E24" s="0" t="n">
        <v>0</v>
      </c>
      <c r="F24" s="0" t="n">
        <v>33.3333333333333</v>
      </c>
      <c r="G24" s="0" t="n">
        <v>5.10581807970183E-005</v>
      </c>
      <c r="H24" s="0" t="n">
        <v>21.4285714285714</v>
      </c>
      <c r="I24" s="0" t="n">
        <v>0.00127266963518041</v>
      </c>
    </row>
    <row r="25" customFormat="false" ht="16" hidden="false" customHeight="false" outlineLevel="0" collapsed="false">
      <c r="A25" s="0" t="s">
        <v>24</v>
      </c>
      <c r="B25" s="0" t="n">
        <v>26.6666666666667</v>
      </c>
      <c r="C25" s="0" t="n">
        <v>0.00167672388487967</v>
      </c>
      <c r="D25" s="0" t="n">
        <v>80</v>
      </c>
      <c r="E25" s="0" t="n">
        <v>0.0103999932562374</v>
      </c>
      <c r="F25" s="0" t="n">
        <v>66.6666666666667</v>
      </c>
      <c r="G25" s="0" t="n">
        <v>0.00305846480814889</v>
      </c>
      <c r="H25" s="0" t="n">
        <v>50</v>
      </c>
      <c r="I25" s="0" t="n">
        <v>0.00494022090214341</v>
      </c>
    </row>
    <row r="26" customFormat="false" ht="16" hidden="false" customHeight="false" outlineLevel="0" collapsed="false">
      <c r="A26" s="0" t="s">
        <v>25</v>
      </c>
      <c r="B26" s="0" t="n">
        <v>26.6666666666667</v>
      </c>
      <c r="C26" s="0" t="n">
        <v>0.00122989079267504</v>
      </c>
      <c r="D26" s="0" t="n">
        <v>40</v>
      </c>
      <c r="E26" s="0" t="n">
        <v>0.00151793128198852</v>
      </c>
      <c r="F26" s="0" t="n">
        <v>66.6666666666667</v>
      </c>
      <c r="G26" s="0" t="n">
        <v>0.000781216758996877</v>
      </c>
      <c r="H26" s="0" t="n">
        <v>35.7142857142857</v>
      </c>
      <c r="I26" s="0" t="n">
        <v>0.00128469017810719</v>
      </c>
    </row>
    <row r="27" customFormat="false" ht="16" hidden="false" customHeight="false" outlineLevel="0" collapsed="false">
      <c r="A27" s="0" t="s">
        <v>26</v>
      </c>
      <c r="B27" s="0" t="n">
        <v>26.6666666666667</v>
      </c>
      <c r="C27" s="0" t="n">
        <v>0.000859265001707322</v>
      </c>
      <c r="D27" s="0" t="n">
        <v>40</v>
      </c>
      <c r="E27" s="0" t="n">
        <v>0.00261295914505503</v>
      </c>
      <c r="F27" s="0" t="n">
        <v>33.3333333333333</v>
      </c>
      <c r="G27" s="0" t="n">
        <v>0.000255290903985091</v>
      </c>
      <c r="H27" s="0" t="n">
        <v>32.1428571428571</v>
      </c>
      <c r="I27" s="0" t="n">
        <v>0.00142087282814698</v>
      </c>
    </row>
    <row r="28" customFormat="false" ht="16" hidden="false" customHeight="false" outlineLevel="0" collapsed="false">
      <c r="A28" s="0" t="s">
        <v>27</v>
      </c>
      <c r="B28" s="0" t="n">
        <v>26.6666666666667</v>
      </c>
      <c r="C28" s="0" t="n">
        <v>0.00175816597699726</v>
      </c>
      <c r="D28" s="0" t="n">
        <v>20</v>
      </c>
      <c r="E28" s="0" t="n">
        <v>0.000799414513314193</v>
      </c>
      <c r="F28" s="0" t="n">
        <v>33.3333333333333</v>
      </c>
      <c r="G28" s="0" t="n">
        <v>0.000689285440759747</v>
      </c>
      <c r="H28" s="0" t="n">
        <v>25</v>
      </c>
      <c r="I28" s="0" t="n">
        <v>0.00130123182537072</v>
      </c>
    </row>
    <row r="29" customFormat="false" ht="16" hidden="false" customHeight="false" outlineLevel="0" collapsed="false">
      <c r="A29" s="0" t="s">
        <v>28</v>
      </c>
      <c r="B29" s="0" t="n">
        <v>26.6666666666667</v>
      </c>
      <c r="C29" s="0" t="n">
        <v>0.00206506823442233</v>
      </c>
      <c r="D29" s="0" t="n">
        <v>10</v>
      </c>
      <c r="E29" s="0" t="n">
        <v>0.000189753320683112</v>
      </c>
      <c r="F29" s="0" t="n">
        <v>100</v>
      </c>
      <c r="G29" s="0" t="n">
        <v>0.00519329664961364</v>
      </c>
      <c r="H29" s="0" t="n">
        <v>28.5714285714286</v>
      </c>
      <c r="I29" s="0" t="n">
        <v>0.00173048023828596</v>
      </c>
    </row>
    <row r="30" customFormat="false" ht="16" hidden="false" customHeight="false" outlineLevel="0" collapsed="false">
      <c r="A30" s="0" t="s">
        <v>29</v>
      </c>
      <c r="B30" s="0" t="n">
        <v>26.6666666666667</v>
      </c>
      <c r="C30" s="0" t="n">
        <v>0.00207746003848312</v>
      </c>
      <c r="D30" s="0" t="n">
        <v>10</v>
      </c>
      <c r="E30" s="0" t="n">
        <v>0.000263157894736842</v>
      </c>
      <c r="F30" s="0" t="n">
        <v>66.6666666666667</v>
      </c>
      <c r="G30" s="0" t="n">
        <v>0.00286957613200242</v>
      </c>
      <c r="H30" s="0" t="n">
        <v>25</v>
      </c>
      <c r="I30" s="0" t="n">
        <v>0.00151436456859366</v>
      </c>
    </row>
    <row r="31" customFormat="false" ht="16" hidden="false" customHeight="false" outlineLevel="0" collapsed="false">
      <c r="A31" s="0" t="s">
        <v>30</v>
      </c>
      <c r="B31" s="0" t="n">
        <v>26.6666666666667</v>
      </c>
      <c r="C31" s="0" t="n">
        <v>0.00279215323996621</v>
      </c>
      <c r="D31" s="0" t="n">
        <v>10</v>
      </c>
      <c r="E31" s="0" t="n">
        <v>0.000263157894736842</v>
      </c>
      <c r="F31" s="0" t="n">
        <v>33.3333333333333</v>
      </c>
      <c r="G31" s="0" t="n">
        <v>5.10581807970183E-005</v>
      </c>
      <c r="H31" s="0" t="n">
        <v>21.4285714285714</v>
      </c>
      <c r="I31" s="0" t="n">
        <v>0.00159525186033045</v>
      </c>
    </row>
    <row r="32" customFormat="false" ht="16" hidden="false" customHeight="false" outlineLevel="0" collapsed="false">
      <c r="A32" s="0" t="s">
        <v>31</v>
      </c>
      <c r="B32" s="0" t="n">
        <v>26.6666666666667</v>
      </c>
      <c r="C32" s="0" t="n">
        <v>0.00215195235490327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14.2857142857143</v>
      </c>
      <c r="I32" s="0" t="n">
        <v>0.00115283161869818</v>
      </c>
    </row>
    <row r="33" customFormat="false" ht="16" hidden="false" customHeight="false" outlineLevel="0" collapsed="false">
      <c r="A33" s="0" t="s">
        <v>32</v>
      </c>
      <c r="B33" s="0" t="n">
        <v>20</v>
      </c>
      <c r="C33" s="0" t="n">
        <v>0.00147849436960564</v>
      </c>
      <c r="D33" s="0" t="n">
        <v>60</v>
      </c>
      <c r="E33" s="0" t="n">
        <v>0.00425895151781149</v>
      </c>
      <c r="F33" s="0" t="n">
        <v>66.6666666666667</v>
      </c>
      <c r="G33" s="0" t="n">
        <v>0.00269589853888506</v>
      </c>
      <c r="H33" s="0" t="n">
        <v>39.2857142857143</v>
      </c>
      <c r="I33" s="0" t="n">
        <v>0.00260195094067338</v>
      </c>
    </row>
    <row r="34" customFormat="false" ht="16" hidden="false" customHeight="false" outlineLevel="0" collapsed="false">
      <c r="A34" s="0" t="s">
        <v>33</v>
      </c>
      <c r="B34" s="0" t="n">
        <v>20</v>
      </c>
      <c r="C34" s="0" t="n">
        <v>0.000971334173880827</v>
      </c>
      <c r="D34" s="0" t="n">
        <v>40</v>
      </c>
      <c r="E34" s="0" t="n">
        <v>0.00117946037649952</v>
      </c>
      <c r="F34" s="0" t="n">
        <v>66.6666666666667</v>
      </c>
      <c r="G34" s="0" t="n">
        <v>0.00151653434088144</v>
      </c>
      <c r="H34" s="0" t="n">
        <v>32.1428571428571</v>
      </c>
      <c r="I34" s="0" t="n">
        <v>0.00110407926413757</v>
      </c>
    </row>
    <row r="35" customFormat="false" ht="16" hidden="false" customHeight="false" outlineLevel="0" collapsed="false">
      <c r="A35" s="0" t="s">
        <v>34</v>
      </c>
      <c r="B35" s="0" t="n">
        <v>20</v>
      </c>
      <c r="C35" s="0" t="n">
        <v>0.00106438468894498</v>
      </c>
      <c r="D35" s="0" t="n">
        <v>40</v>
      </c>
      <c r="E35" s="0" t="n">
        <v>0.00197262471737261</v>
      </c>
      <c r="F35" s="0" t="n">
        <v>0</v>
      </c>
      <c r="G35" s="0" t="n">
        <v>0</v>
      </c>
      <c r="H35" s="0" t="n">
        <v>25</v>
      </c>
      <c r="I35" s="0" t="n">
        <v>0.00127471491099646</v>
      </c>
    </row>
    <row r="36" customFormat="false" ht="16" hidden="false" customHeight="false" outlineLevel="0" collapsed="false">
      <c r="A36" s="0" t="s">
        <v>35</v>
      </c>
      <c r="B36" s="0" t="n">
        <v>20</v>
      </c>
      <c r="C36" s="0" t="n">
        <v>0.00103765057567808</v>
      </c>
      <c r="D36" s="0" t="n">
        <v>10</v>
      </c>
      <c r="E36" s="0" t="n">
        <v>0.00237154150197628</v>
      </c>
      <c r="F36" s="0" t="n">
        <v>33.3333333333333</v>
      </c>
      <c r="G36" s="0" t="n">
        <v>0.000127645451992546</v>
      </c>
      <c r="H36" s="0" t="n">
        <v>17.8571428571429</v>
      </c>
      <c r="I36" s="0" t="n">
        <v>0.00141653964324685</v>
      </c>
    </row>
    <row r="37" customFormat="false" ht="16" hidden="false" customHeight="false" outlineLevel="0" collapsed="false">
      <c r="A37" s="0" t="s">
        <v>36</v>
      </c>
      <c r="B37" s="0" t="n">
        <v>20</v>
      </c>
      <c r="C37" s="0" t="n">
        <v>0.000609997227178026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10.7142857142857</v>
      </c>
      <c r="I37" s="0" t="n">
        <v>0.000326784228845371</v>
      </c>
    </row>
    <row r="38" customFormat="false" ht="16" hidden="false" customHeight="false" outlineLevel="0" collapsed="false">
      <c r="A38" s="0" t="s">
        <v>37</v>
      </c>
      <c r="B38" s="0" t="n">
        <v>20</v>
      </c>
      <c r="C38" s="0" t="n">
        <v>0.000580272715264809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10.7142857142857</v>
      </c>
      <c r="I38" s="0" t="n">
        <v>0.000310860383177576</v>
      </c>
    </row>
    <row r="39" customFormat="false" ht="16" hidden="false" customHeight="false" outlineLevel="0" collapsed="false">
      <c r="A39" s="0" t="s">
        <v>38</v>
      </c>
      <c r="B39" s="0" t="n">
        <v>13.3333333333333</v>
      </c>
      <c r="C39" s="0" t="n">
        <v>0.000597293328570862</v>
      </c>
      <c r="D39" s="0" t="n">
        <v>50</v>
      </c>
      <c r="E39" s="0" t="n">
        <v>0.00216035981650277</v>
      </c>
      <c r="F39" s="0" t="n">
        <v>66.6666666666667</v>
      </c>
      <c r="G39" s="0" t="n">
        <v>0.000934391301387933</v>
      </c>
      <c r="H39" s="0" t="n">
        <v>32.1428571428571</v>
      </c>
      <c r="I39" s="0" t="n">
        <v>0.0011916489999198</v>
      </c>
    </row>
    <row r="40" customFormat="false" ht="16" hidden="false" customHeight="false" outlineLevel="0" collapsed="false">
      <c r="A40" s="0" t="s">
        <v>39</v>
      </c>
      <c r="B40" s="0" t="n">
        <v>13.3333333333333</v>
      </c>
      <c r="C40" s="0" t="n">
        <v>0.000430530821382823</v>
      </c>
      <c r="D40" s="0" t="n">
        <v>30</v>
      </c>
      <c r="E40" s="0" t="n">
        <v>0.001060208289588</v>
      </c>
      <c r="F40" s="0" t="n">
        <v>66.6666666666667</v>
      </c>
      <c r="G40" s="0" t="n">
        <v>0.00108756584377899</v>
      </c>
      <c r="H40" s="0" t="n">
        <v>25</v>
      </c>
      <c r="I40" s="0" t="n">
        <v>0.000725812240998546</v>
      </c>
    </row>
    <row r="41" customFormat="false" ht="16" hidden="false" customHeight="false" outlineLevel="0" collapsed="false">
      <c r="A41" s="0" t="s">
        <v>40</v>
      </c>
      <c r="B41" s="0" t="n">
        <v>13.3333333333333</v>
      </c>
      <c r="C41" s="0" t="n">
        <v>0.00070323488045007</v>
      </c>
      <c r="D41" s="0" t="n">
        <v>30</v>
      </c>
      <c r="E41" s="0" t="n">
        <v>0.00128891851915965</v>
      </c>
      <c r="F41" s="0" t="n">
        <v>33.3333333333333</v>
      </c>
      <c r="G41" s="0" t="n">
        <v>0.0008424599831508</v>
      </c>
      <c r="H41" s="0" t="n">
        <v>21.4285714285714</v>
      </c>
      <c r="I41" s="0" t="n">
        <v>0.000927324583849997</v>
      </c>
    </row>
    <row r="42" customFormat="false" ht="16" hidden="false" customHeight="false" outlineLevel="0" collapsed="false">
      <c r="A42" s="0" t="s">
        <v>41</v>
      </c>
      <c r="B42" s="0" t="n">
        <v>13.3333333333333</v>
      </c>
      <c r="C42" s="0" t="n">
        <v>0.000562873159837747</v>
      </c>
      <c r="D42" s="0" t="n">
        <v>20</v>
      </c>
      <c r="E42" s="0" t="n">
        <v>0.000555035236676851</v>
      </c>
      <c r="F42" s="0" t="n">
        <v>33.3333333333333</v>
      </c>
      <c r="G42" s="0" t="n">
        <v>0.000178703632789564</v>
      </c>
      <c r="H42" s="0" t="n">
        <v>17.8571428571429</v>
      </c>
      <c r="I42" s="0" t="n">
        <v>0.000518912880810836</v>
      </c>
    </row>
    <row r="43" customFormat="false" ht="16" hidden="false" customHeight="false" outlineLevel="0" collapsed="false">
      <c r="A43" s="0" t="s">
        <v>42</v>
      </c>
      <c r="B43" s="0" t="n">
        <v>13.3333333333333</v>
      </c>
      <c r="C43" s="0" t="n">
        <v>0.000467850005877513</v>
      </c>
      <c r="D43" s="0" t="n">
        <v>20</v>
      </c>
      <c r="E43" s="0" t="n">
        <v>0.000697371720621425</v>
      </c>
      <c r="F43" s="0" t="n">
        <v>33.3333333333333</v>
      </c>
      <c r="G43" s="0" t="n">
        <v>0.000347222222222223</v>
      </c>
      <c r="H43" s="0" t="n">
        <v>17.8571428571429</v>
      </c>
      <c r="I43" s="0" t="n">
        <v>0.000536897641465843</v>
      </c>
    </row>
    <row r="44" customFormat="false" ht="16" hidden="false" customHeight="false" outlineLevel="0" collapsed="false">
      <c r="A44" s="0" t="s">
        <v>43</v>
      </c>
      <c r="B44" s="0" t="n">
        <v>13.3333333333333</v>
      </c>
      <c r="C44" s="0" t="n">
        <v>0.00108019639934534</v>
      </c>
      <c r="D44" s="0" t="n">
        <v>10</v>
      </c>
      <c r="E44" s="0" t="n">
        <v>0.000189753320683112</v>
      </c>
      <c r="F44" s="0" t="n">
        <v>66.6666666666667</v>
      </c>
      <c r="G44" s="0" t="n">
        <v>0.000873148077234007</v>
      </c>
      <c r="H44" s="0" t="n">
        <v>17.8571428571429</v>
      </c>
      <c r="I44" s="0" t="n">
        <v>0.000739997265311185</v>
      </c>
    </row>
    <row r="45" customFormat="false" ht="16" hidden="false" customHeight="false" outlineLevel="0" collapsed="false">
      <c r="A45" s="0" t="s">
        <v>44</v>
      </c>
      <c r="B45" s="0" t="n">
        <v>13.3333333333333</v>
      </c>
      <c r="C45" s="0" t="n">
        <v>0.0010030690919979</v>
      </c>
      <c r="D45" s="0" t="n">
        <v>10</v>
      </c>
      <c r="E45" s="0" t="n">
        <v>0.000263157894736842</v>
      </c>
      <c r="F45" s="0" t="n">
        <v>33.3333333333333</v>
      </c>
      <c r="G45" s="0" t="n">
        <v>0.00122539633912844</v>
      </c>
      <c r="H45" s="0" t="n">
        <v>14.2857142857143</v>
      </c>
      <c r="I45" s="0" t="n">
        <v>0.000762635869454368</v>
      </c>
    </row>
    <row r="46" customFormat="false" ht="16" hidden="false" customHeight="false" outlineLevel="0" collapsed="false">
      <c r="A46" s="0" t="s">
        <v>45</v>
      </c>
      <c r="B46" s="0" t="n">
        <v>13.3333333333333</v>
      </c>
      <c r="C46" s="0" t="n">
        <v>0.0001944959636577</v>
      </c>
      <c r="D46" s="0" t="n">
        <v>0</v>
      </c>
      <c r="E46" s="0" t="n">
        <v>0</v>
      </c>
      <c r="F46" s="0" t="n">
        <v>66.6666666666667</v>
      </c>
      <c r="G46" s="0" t="n">
        <v>0.00446313807141378</v>
      </c>
      <c r="H46" s="0" t="n">
        <v>14.2857142857143</v>
      </c>
      <c r="I46" s="0" t="n">
        <v>0.00058238763103953</v>
      </c>
    </row>
    <row r="47" customFormat="false" ht="16" hidden="false" customHeight="false" outlineLevel="0" collapsed="false">
      <c r="A47" s="0" t="s">
        <v>46</v>
      </c>
      <c r="B47" s="0" t="n">
        <v>13.3333333333333</v>
      </c>
      <c r="C47" s="0" t="n">
        <v>0.000568783806390453</v>
      </c>
      <c r="D47" s="0" t="n">
        <v>0</v>
      </c>
      <c r="E47" s="0" t="n">
        <v>0</v>
      </c>
      <c r="F47" s="0" t="n">
        <v>33.3333333333333</v>
      </c>
      <c r="G47" s="0" t="n">
        <v>0.003125</v>
      </c>
      <c r="H47" s="0" t="n">
        <v>10.7142857142857</v>
      </c>
      <c r="I47" s="0" t="n">
        <v>0.000639527039137743</v>
      </c>
    </row>
    <row r="48" customFormat="false" ht="16" hidden="false" customHeight="false" outlineLevel="0" collapsed="false">
      <c r="A48" s="0" t="s">
        <v>47</v>
      </c>
      <c r="B48" s="0" t="n">
        <v>13.3333333333333</v>
      </c>
      <c r="C48" s="0" t="n">
        <v>0.0016057166876839</v>
      </c>
      <c r="D48" s="0" t="n">
        <v>0</v>
      </c>
      <c r="E48" s="0" t="n">
        <v>0</v>
      </c>
      <c r="F48" s="0" t="n">
        <v>33.3333333333333</v>
      </c>
      <c r="G48" s="0" t="n">
        <v>0.0016849199663016</v>
      </c>
      <c r="H48" s="0" t="n">
        <v>10.7142857142857</v>
      </c>
      <c r="I48" s="0" t="n">
        <v>0.00104073250764869</v>
      </c>
    </row>
    <row r="49" customFormat="false" ht="16" hidden="false" customHeight="false" outlineLevel="0" collapsed="false">
      <c r="A49" s="0" t="s">
        <v>48</v>
      </c>
      <c r="B49" s="0" t="n">
        <v>6.66666666666667</v>
      </c>
      <c r="C49" s="0" t="n">
        <v>0.000281293952180028</v>
      </c>
      <c r="D49" s="0" t="n">
        <v>60</v>
      </c>
      <c r="E49" s="0" t="n">
        <v>0.00384279361144149</v>
      </c>
      <c r="F49" s="0" t="n">
        <v>66.6666666666667</v>
      </c>
      <c r="G49" s="0" t="n">
        <v>0.00826251979246632</v>
      </c>
      <c r="H49" s="0" t="n">
        <v>32.1428571428571</v>
      </c>
      <c r="I49" s="0" t="n">
        <v>0.00240838945623265</v>
      </c>
    </row>
    <row r="50" customFormat="false" ht="16" hidden="false" customHeight="false" outlineLevel="0" collapsed="false">
      <c r="A50" s="0" t="s">
        <v>49</v>
      </c>
      <c r="B50" s="0" t="n">
        <v>6.66666666666667</v>
      </c>
      <c r="C50" s="0" t="n">
        <v>0.000562113546936481</v>
      </c>
      <c r="D50" s="0" t="n">
        <v>30</v>
      </c>
      <c r="E50" s="0" t="n">
        <v>0.000870454968904888</v>
      </c>
      <c r="F50" s="0" t="n">
        <v>0</v>
      </c>
      <c r="G50" s="0" t="n">
        <v>0</v>
      </c>
      <c r="H50" s="0" t="n">
        <v>14.2857142857143</v>
      </c>
      <c r="I50" s="0" t="n">
        <v>0.000612009031896289</v>
      </c>
    </row>
    <row r="51" customFormat="false" ht="16" hidden="false" customHeight="false" outlineLevel="0" collapsed="false">
      <c r="A51" s="0" t="s">
        <v>50</v>
      </c>
      <c r="B51" s="0" t="n">
        <v>6.66666666666667</v>
      </c>
      <c r="C51" s="0" t="n">
        <v>0.0009009009009009</v>
      </c>
      <c r="D51" s="0" t="n">
        <v>20</v>
      </c>
      <c r="E51" s="0" t="n">
        <v>0.0021196209457088</v>
      </c>
      <c r="F51" s="0" t="n">
        <v>66.6666666666667</v>
      </c>
      <c r="G51" s="0" t="n">
        <v>0.000771031715639971</v>
      </c>
      <c r="H51" s="0" t="n">
        <v>17.8571428571429</v>
      </c>
      <c r="I51" s="0" t="n">
        <v>0.00132224350419719</v>
      </c>
    </row>
    <row r="52" customFormat="false" ht="16" hidden="false" customHeight="false" outlineLevel="0" collapsed="false">
      <c r="A52" s="0" t="s">
        <v>51</v>
      </c>
      <c r="B52" s="0" t="n">
        <v>6.66666666666667</v>
      </c>
      <c r="C52" s="0" t="n">
        <v>0.000146842878120411</v>
      </c>
      <c r="D52" s="0" t="n">
        <v>20</v>
      </c>
      <c r="E52" s="0" t="n">
        <v>0.00112178693477292</v>
      </c>
      <c r="F52" s="0" t="n">
        <v>0</v>
      </c>
      <c r="G52" s="0" t="n">
        <v>0</v>
      </c>
      <c r="H52" s="0" t="n">
        <v>10.7142857142857</v>
      </c>
      <c r="I52" s="0" t="n">
        <v>0.000479304018554834</v>
      </c>
    </row>
    <row r="53" customFormat="false" ht="16" hidden="false" customHeight="false" outlineLevel="0" collapsed="false">
      <c r="A53" s="0" t="s">
        <v>52</v>
      </c>
      <c r="B53" s="0" t="n">
        <v>6.66666666666667</v>
      </c>
      <c r="C53" s="0" t="n">
        <v>0.000112422709387296</v>
      </c>
      <c r="D53" s="0" t="n">
        <v>10</v>
      </c>
      <c r="E53" s="0" t="n">
        <v>0.000537634408602151</v>
      </c>
      <c r="F53" s="0" t="n">
        <v>100</v>
      </c>
      <c r="G53" s="0" t="n">
        <v>0.00707755626344359</v>
      </c>
      <c r="H53" s="0" t="n">
        <v>17.8571428571429</v>
      </c>
      <c r="I53" s="0" t="n">
        <v>0.00101054833989863</v>
      </c>
    </row>
    <row r="54" customFormat="false" ht="16" hidden="false" customHeight="false" outlineLevel="0" collapsed="false">
      <c r="A54" s="0" t="s">
        <v>53</v>
      </c>
      <c r="B54" s="0" t="n">
        <v>6.66666666666667</v>
      </c>
      <c r="C54" s="0" t="n">
        <v>0.00113475177304965</v>
      </c>
      <c r="D54" s="0" t="n">
        <v>10</v>
      </c>
      <c r="E54" s="0" t="n">
        <v>0.00268817204301075</v>
      </c>
      <c r="F54" s="0" t="n">
        <v>66.6666666666667</v>
      </c>
      <c r="G54" s="0" t="n">
        <v>0.00272658663296827</v>
      </c>
      <c r="H54" s="0" t="n">
        <v>14.2857142857143</v>
      </c>
      <c r="I54" s="0" t="n">
        <v>0.00186009846159846</v>
      </c>
    </row>
    <row r="55" customFormat="false" ht="16" hidden="false" customHeight="false" outlineLevel="0" collapsed="false">
      <c r="A55" s="0" t="s">
        <v>54</v>
      </c>
      <c r="B55" s="0" t="n">
        <v>6.66666666666667</v>
      </c>
      <c r="C55" s="0" t="n">
        <v>0.0005249343832021</v>
      </c>
      <c r="D55" s="0" t="n">
        <v>10</v>
      </c>
      <c r="E55" s="0" t="n">
        <v>0.000569259962049336</v>
      </c>
      <c r="F55" s="0" t="n">
        <v>66.6666666666667</v>
      </c>
      <c r="G55" s="0" t="n">
        <v>0.00073015857819986</v>
      </c>
      <c r="H55" s="0" t="n">
        <v>14.2857142857143</v>
      </c>
      <c r="I55" s="0" t="n">
        <v>0.000562753253683016</v>
      </c>
    </row>
    <row r="56" customFormat="false" ht="16" hidden="false" customHeight="false" outlineLevel="0" collapsed="false">
      <c r="A56" s="0" t="s">
        <v>55</v>
      </c>
      <c r="B56" s="0" t="n">
        <v>6.66666666666667</v>
      </c>
      <c r="C56" s="0" t="n">
        <v>0.000282485875706215</v>
      </c>
      <c r="D56" s="0" t="n">
        <v>0</v>
      </c>
      <c r="E56" s="0" t="n">
        <v>0</v>
      </c>
      <c r="F56" s="0" t="n">
        <v>66.6666666666667</v>
      </c>
      <c r="G56" s="0" t="n">
        <v>0.000423809493417751</v>
      </c>
      <c r="H56" s="0" t="n">
        <v>10.7142857142857</v>
      </c>
      <c r="I56" s="0" t="n">
        <v>0.000196739879137374</v>
      </c>
    </row>
    <row r="57" customFormat="false" ht="16" hidden="false" customHeight="false" outlineLevel="0" collapsed="false">
      <c r="A57" s="0" t="s">
        <v>56</v>
      </c>
      <c r="B57" s="0" t="n">
        <v>6.66666666666667</v>
      </c>
      <c r="C57" s="0" t="n">
        <v>0.00045662100456621</v>
      </c>
      <c r="D57" s="0" t="n">
        <v>0</v>
      </c>
      <c r="E57" s="0" t="n">
        <v>0</v>
      </c>
      <c r="F57" s="0" t="n">
        <v>33.3333333333333</v>
      </c>
      <c r="G57" s="0" t="n">
        <v>0.000178703632789564</v>
      </c>
      <c r="H57" s="0" t="n">
        <v>7.14285714285714</v>
      </c>
      <c r="I57" s="0" t="n">
        <v>0.000263765213102209</v>
      </c>
    </row>
    <row r="58" customFormat="false" ht="16" hidden="false" customHeight="false" outlineLevel="0" collapsed="false">
      <c r="A58" s="0" t="s">
        <v>57</v>
      </c>
      <c r="B58" s="0" t="n">
        <v>6.66666666666667</v>
      </c>
      <c r="C58" s="0" t="n">
        <v>0.000146842878120411</v>
      </c>
      <c r="D58" s="0" t="n">
        <v>0</v>
      </c>
      <c r="E58" s="0" t="n">
        <v>0</v>
      </c>
      <c r="F58" s="0" t="n">
        <v>33.3333333333333</v>
      </c>
      <c r="G58" s="0" t="n">
        <v>0.000347222222222223</v>
      </c>
      <c r="H58" s="0" t="n">
        <v>7.14285714285714</v>
      </c>
      <c r="I58" s="0" t="n">
        <v>0.000115868208516887</v>
      </c>
    </row>
    <row r="59" customFormat="false" ht="16" hidden="false" customHeight="false" outlineLevel="0" collapsed="false">
      <c r="A59" s="0" t="s">
        <v>58</v>
      </c>
      <c r="B59" s="0" t="n">
        <v>6.66666666666667</v>
      </c>
      <c r="C59" s="0" t="n">
        <v>0.000283687943262411</v>
      </c>
      <c r="D59" s="0" t="n">
        <v>0</v>
      </c>
      <c r="E59" s="0" t="n">
        <v>0</v>
      </c>
      <c r="F59" s="0" t="n">
        <v>33.3333333333333</v>
      </c>
      <c r="G59" s="0" t="n">
        <v>0.000178703632789564</v>
      </c>
      <c r="H59" s="0" t="n">
        <v>7.14285714285714</v>
      </c>
      <c r="I59" s="0" t="n">
        <v>0.000171122501689459</v>
      </c>
    </row>
    <row r="60" customFormat="false" ht="16" hidden="false" customHeight="false" outlineLevel="0" collapsed="false">
      <c r="A60" s="0" t="s">
        <v>59</v>
      </c>
      <c r="B60" s="0" t="n">
        <v>6.66666666666667</v>
      </c>
      <c r="C60" s="0" t="n">
        <v>0.00056980056980057</v>
      </c>
      <c r="D60" s="0" t="n">
        <v>0</v>
      </c>
      <c r="E60" s="0" t="n">
        <v>0</v>
      </c>
      <c r="F60" s="0" t="n">
        <v>33.3333333333333</v>
      </c>
      <c r="G60" s="0" t="n">
        <v>0.00158280360470756</v>
      </c>
      <c r="H60" s="0" t="n">
        <v>7.14285714285714</v>
      </c>
      <c r="I60" s="0" t="n">
        <v>0.000474836405754687</v>
      </c>
    </row>
    <row r="61" customFormat="false" ht="16" hidden="false" customHeight="false" outlineLevel="0" collapsed="false">
      <c r="A61" s="0" t="s">
        <v>60</v>
      </c>
      <c r="B61" s="0" t="n">
        <v>6.66666666666667</v>
      </c>
      <c r="C61" s="0" t="n">
        <v>0.000184162062615101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3.57142857142857</v>
      </c>
      <c r="I61" s="0" t="n">
        <v>9.86582478295186E-005</v>
      </c>
    </row>
    <row r="62" customFormat="false" ht="16" hidden="false" customHeight="false" outlineLevel="0" collapsed="false">
      <c r="A62" s="0" t="s">
        <v>61</v>
      </c>
      <c r="B62" s="0" t="n">
        <v>0</v>
      </c>
      <c r="C62" s="0" t="n">
        <v>0</v>
      </c>
      <c r="D62" s="0" t="n">
        <v>30</v>
      </c>
      <c r="E62" s="0" t="n">
        <v>0.00111641550035682</v>
      </c>
      <c r="F62" s="0" t="n">
        <v>33.3333333333333</v>
      </c>
      <c r="G62" s="0" t="n">
        <v>0.000408465446376147</v>
      </c>
      <c r="H62" s="0" t="n">
        <v>14.2857142857143</v>
      </c>
      <c r="I62" s="0" t="n">
        <v>0.00044248397652488</v>
      </c>
    </row>
    <row r="63" customFormat="false" ht="16" hidden="false" customHeight="false" outlineLevel="0" collapsed="false">
      <c r="A63" s="0" t="s">
        <v>62</v>
      </c>
      <c r="B63" s="0" t="n">
        <v>0</v>
      </c>
      <c r="C63" s="0" t="n">
        <v>0</v>
      </c>
      <c r="D63" s="0" t="n">
        <v>20</v>
      </c>
      <c r="E63" s="0" t="n">
        <v>0.00107862821540151</v>
      </c>
      <c r="F63" s="0" t="n">
        <v>33.3333333333333</v>
      </c>
      <c r="G63" s="0" t="n">
        <v>0.000204232723188073</v>
      </c>
      <c r="H63" s="0" t="n">
        <v>10.7142857142857</v>
      </c>
      <c r="I63" s="0" t="n">
        <v>0.000407106440127834</v>
      </c>
    </row>
    <row r="64" customFormat="false" ht="16" hidden="false" customHeight="false" outlineLevel="0" collapsed="false">
      <c r="A64" s="0" t="s">
        <v>63</v>
      </c>
      <c r="B64" s="0" t="n">
        <v>0</v>
      </c>
      <c r="C64" s="0" t="n">
        <v>0</v>
      </c>
      <c r="D64" s="0" t="n">
        <v>10</v>
      </c>
      <c r="E64" s="0" t="n">
        <v>0.000379506641366224</v>
      </c>
      <c r="F64" s="0" t="n">
        <v>66.6666666666667</v>
      </c>
      <c r="G64" s="0" t="n">
        <v>0.00143994706968591</v>
      </c>
      <c r="H64" s="0" t="n">
        <v>10.7142857142857</v>
      </c>
      <c r="I64" s="0" t="n">
        <v>0.000289818129382856</v>
      </c>
    </row>
    <row r="65" customFormat="false" ht="16" hidden="false" customHeight="false" outlineLevel="0" collapsed="false">
      <c r="A65" s="0" t="s">
        <v>64</v>
      </c>
      <c r="B65" s="0" t="n">
        <v>0</v>
      </c>
      <c r="C65" s="0" t="n">
        <v>0</v>
      </c>
      <c r="D65" s="0" t="n">
        <v>10</v>
      </c>
      <c r="E65" s="0" t="n">
        <v>0.000395256916996047</v>
      </c>
      <c r="F65" s="0" t="n">
        <v>33.3333333333333</v>
      </c>
      <c r="G65" s="0" t="n">
        <v>0.000102116361594036</v>
      </c>
      <c r="H65" s="0" t="n">
        <v>7.14285714285714</v>
      </c>
      <c r="I65" s="0" t="n">
        <v>0.000152104223383664</v>
      </c>
    </row>
    <row r="66" customFormat="false" ht="16" hidden="false" customHeight="false" outlineLevel="0" collapsed="false">
      <c r="A66" s="0" t="s">
        <v>65</v>
      </c>
      <c r="B66" s="0" t="n">
        <v>0</v>
      </c>
      <c r="C66" s="0" t="n">
        <v>0</v>
      </c>
      <c r="D66" s="0" t="n">
        <v>10</v>
      </c>
      <c r="E66" s="0" t="n">
        <v>0.000293255131964809</v>
      </c>
      <c r="F66" s="0" t="n">
        <v>33.3333333333333</v>
      </c>
      <c r="G66" s="0" t="n">
        <v>0.00132751270072247</v>
      </c>
      <c r="H66" s="0" t="n">
        <v>7.14285714285714</v>
      </c>
      <c r="I66" s="0" t="n">
        <v>0.000246967479350554</v>
      </c>
    </row>
    <row r="67" customFormat="false" ht="16" hidden="false" customHeight="false" outlineLevel="0" collapsed="false">
      <c r="A67" s="0" t="s">
        <v>66</v>
      </c>
      <c r="B67" s="0" t="n">
        <v>0</v>
      </c>
      <c r="C67" s="0" t="n">
        <v>0</v>
      </c>
      <c r="D67" s="0" t="n">
        <v>10</v>
      </c>
      <c r="E67" s="0" t="n">
        <v>0.000395256916996047</v>
      </c>
      <c r="F67" s="0" t="n">
        <v>33.3333333333333</v>
      </c>
      <c r="G67" s="0" t="n">
        <v>0.000102116361594036</v>
      </c>
      <c r="H67" s="0" t="n">
        <v>7.14285714285714</v>
      </c>
      <c r="I67" s="0" t="n">
        <v>0.000152104223383664</v>
      </c>
    </row>
    <row r="68" customFormat="false" ht="16" hidden="false" customHeight="false" outlineLevel="0" collapsed="false">
      <c r="A68" s="0" t="s">
        <v>67</v>
      </c>
      <c r="B68" s="0" t="n">
        <v>0</v>
      </c>
      <c r="C68" s="0" t="n">
        <v>0</v>
      </c>
      <c r="D68" s="0" t="n">
        <v>10</v>
      </c>
      <c r="E68" s="0" t="n">
        <v>0.000302114803625378</v>
      </c>
      <c r="F68" s="0" t="n">
        <v>33.3333333333333</v>
      </c>
      <c r="G68" s="0" t="n">
        <v>2.55290903985091E-005</v>
      </c>
      <c r="H68" s="0" t="n">
        <v>7.14285714285714</v>
      </c>
      <c r="I68" s="0" t="n">
        <v>0.000110633403837475</v>
      </c>
    </row>
    <row r="69" customFormat="false" ht="16" hidden="false" customHeight="false" outlineLevel="0" collapsed="false">
      <c r="A69" s="0" t="s">
        <v>68</v>
      </c>
      <c r="B69" s="0" t="n">
        <v>0</v>
      </c>
      <c r="C69" s="0" t="n">
        <v>0</v>
      </c>
      <c r="D69" s="0" t="n">
        <v>10</v>
      </c>
      <c r="E69" s="0" t="n">
        <v>0.000227790432801822</v>
      </c>
      <c r="F69" s="0" t="n">
        <v>33.3333333333333</v>
      </c>
      <c r="G69" s="0" t="n">
        <v>2.55290903985091E-005</v>
      </c>
      <c r="H69" s="0" t="n">
        <v>7.14285714285714</v>
      </c>
      <c r="I69" s="0" t="n">
        <v>8.40889856862053E-005</v>
      </c>
    </row>
    <row r="70" customFormat="false" ht="16" hidden="false" customHeight="false" outlineLevel="0" collapsed="false">
      <c r="A70" s="0" t="s">
        <v>69</v>
      </c>
      <c r="B70" s="0" t="n">
        <v>0</v>
      </c>
      <c r="C70" s="0" t="n">
        <v>0</v>
      </c>
      <c r="D70" s="0" t="n">
        <v>10</v>
      </c>
      <c r="E70" s="0" t="n">
        <v>0.00211480362537764</v>
      </c>
      <c r="F70" s="0" t="n">
        <v>33.3333333333333</v>
      </c>
      <c r="G70" s="0" t="n">
        <v>7.65872711955273E-005</v>
      </c>
      <c r="H70" s="0" t="n">
        <v>7.14285714285714</v>
      </c>
      <c r="I70" s="0" t="n">
        <v>0.000763492788120107</v>
      </c>
    </row>
    <row r="71" customFormat="false" ht="16" hidden="false" customHeight="false" outlineLevel="0" collapsed="false">
      <c r="A71" s="0" t="s">
        <v>70</v>
      </c>
      <c r="B71" s="0" t="n">
        <v>0</v>
      </c>
      <c r="C71" s="0" t="n">
        <v>0</v>
      </c>
      <c r="D71" s="0" t="n">
        <v>10</v>
      </c>
      <c r="E71" s="0" t="n">
        <v>0.000263157894736842</v>
      </c>
      <c r="F71" s="0" t="n">
        <v>33.3333333333333</v>
      </c>
      <c r="G71" s="0" t="n">
        <v>0.000102116361594036</v>
      </c>
      <c r="H71" s="0" t="n">
        <v>7.14285714285714</v>
      </c>
      <c r="I71" s="0" t="n">
        <v>0.000104926001148233</v>
      </c>
    </row>
    <row r="72" customFormat="false" ht="16" hidden="false" customHeight="false" outlineLevel="0" collapsed="false">
      <c r="A72" s="0" t="s">
        <v>71</v>
      </c>
      <c r="B72" s="0" t="n">
        <v>0</v>
      </c>
      <c r="C72" s="0" t="n">
        <v>0</v>
      </c>
      <c r="D72" s="0" t="n">
        <v>10</v>
      </c>
      <c r="E72" s="0" t="n">
        <v>0.000455580865603645</v>
      </c>
      <c r="F72" s="0" t="n">
        <v>0</v>
      </c>
      <c r="G72" s="0" t="n">
        <v>0</v>
      </c>
      <c r="H72" s="0" t="n">
        <v>3.57142857142857</v>
      </c>
      <c r="I72" s="0" t="n">
        <v>0.000162707452001302</v>
      </c>
    </row>
    <row r="73" customFormat="false" ht="16" hidden="false" customHeight="false" outlineLevel="0" collapsed="false">
      <c r="A73" s="0" t="s">
        <v>72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33.3333333333333</v>
      </c>
      <c r="G73" s="0" t="n">
        <v>0.00142962906231651</v>
      </c>
      <c r="H73" s="0" t="n">
        <v>3.57142857142857</v>
      </c>
      <c r="I73" s="0" t="n">
        <v>0.000153174542391055</v>
      </c>
    </row>
    <row r="74" customFormat="false" ht="16" hidden="false" customHeight="false" outlineLevel="0" collapsed="false">
      <c r="A74" s="0" t="s">
        <v>73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33.3333333333333</v>
      </c>
      <c r="G74" s="0" t="n">
        <v>2.55290903985091E-005</v>
      </c>
      <c r="H74" s="0" t="n">
        <v>3.57142857142857</v>
      </c>
      <c r="I74" s="0" t="n">
        <v>2.73525968555455E-006</v>
      </c>
    </row>
    <row r="75" customFormat="false" ht="16" hidden="false" customHeight="false" outlineLevel="0" collapsed="false">
      <c r="A75" s="0" t="s">
        <v>74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33.3333333333333</v>
      </c>
      <c r="G75" s="0" t="n">
        <v>2.55290903985091E-005</v>
      </c>
      <c r="H75" s="0" t="n">
        <v>3.57142857142857</v>
      </c>
      <c r="I75" s="0" t="n">
        <v>2.73525968555455E-006</v>
      </c>
    </row>
    <row r="76" customFormat="false" ht="16" hidden="false" customHeight="false" outlineLevel="0" collapsed="false">
      <c r="A76" s="0" t="s">
        <v>75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33.3333333333333</v>
      </c>
      <c r="G76" s="0" t="n">
        <v>0.000102116361594036</v>
      </c>
      <c r="H76" s="0" t="n">
        <v>3.57142857142857</v>
      </c>
      <c r="I76" s="0" t="n">
        <v>1.09410387422182E-005</v>
      </c>
    </row>
    <row r="77" customFormat="false" ht="16" hidden="false" customHeight="false" outlineLevel="0" collapsed="false">
      <c r="A77" s="0" t="s">
        <v>76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33.3333333333333</v>
      </c>
      <c r="G77" s="0" t="n">
        <v>2.55290903985091E-005</v>
      </c>
      <c r="H77" s="0" t="n">
        <v>3.57142857142857</v>
      </c>
      <c r="I77" s="0" t="n">
        <v>2.73525968555455E-006</v>
      </c>
    </row>
    <row r="78" customFormat="false" ht="16" hidden="false" customHeight="false" outlineLevel="0" collapsed="false">
      <c r="A78" s="0" t="s">
        <v>77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33.3333333333333</v>
      </c>
      <c r="G78" s="0" t="n">
        <v>0.000689285440759747</v>
      </c>
      <c r="H78" s="0" t="n">
        <v>3.57142857142857</v>
      </c>
      <c r="I78" s="0" t="n">
        <v>7.38520115099729E-005</v>
      </c>
    </row>
    <row r="79" customFormat="false" ht="16" hidden="false" customHeight="false" outlineLevel="0" collapsed="false">
      <c r="A79" s="0" t="s">
        <v>78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33.3333333333333</v>
      </c>
      <c r="G79" s="0" t="n">
        <v>0.000153174542391055</v>
      </c>
      <c r="H79" s="0" t="n">
        <v>3.57142857142857</v>
      </c>
      <c r="I79" s="0" t="n">
        <v>1.64115581133273E-005</v>
      </c>
    </row>
    <row r="80" customFormat="false" ht="16" hidden="false" customHeight="false" outlineLevel="0" collapsed="false">
      <c r="A80" s="0" t="s">
        <v>79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33.3333333333333</v>
      </c>
      <c r="G80" s="0" t="n">
        <v>0.000255290903985091</v>
      </c>
      <c r="H80" s="0" t="n">
        <v>3.57142857142857</v>
      </c>
      <c r="I80" s="0" t="n">
        <v>2.73525968555455E-005</v>
      </c>
    </row>
    <row r="81" customFormat="false" ht="16" hidden="false" customHeight="false" outlineLevel="0" collapsed="false">
      <c r="A81" s="0" t="s">
        <v>80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33.3333333333333</v>
      </c>
      <c r="G81" s="0" t="n">
        <v>0.000153174542391055</v>
      </c>
      <c r="H81" s="0" t="n">
        <v>3.57142857142857</v>
      </c>
      <c r="I81" s="0" t="n">
        <v>1.64115581133273E-005</v>
      </c>
    </row>
    <row r="82" customFormat="false" ht="16" hidden="false" customHeight="false" outlineLevel="0" collapsed="false">
      <c r="A82" s="0" t="s">
        <v>81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33.3333333333333</v>
      </c>
      <c r="G82" s="0" t="n">
        <v>2.55290903985091E-005</v>
      </c>
      <c r="H82" s="0" t="n">
        <v>3.57142857142857</v>
      </c>
      <c r="I82" s="0" t="n">
        <v>2.73525968555455E-006</v>
      </c>
    </row>
    <row r="83" customFormat="false" ht="16" hidden="false" customHeight="false" outlineLevel="0" collapsed="false">
      <c r="A83" s="0" t="s">
        <v>82</v>
      </c>
      <c r="B83" s="0" t="n">
        <v>0</v>
      </c>
      <c r="C83" s="0" t="n">
        <v>0</v>
      </c>
      <c r="D83" s="0" t="n">
        <v>0</v>
      </c>
      <c r="E83" s="0" t="n">
        <v>0</v>
      </c>
      <c r="F83" s="0" t="n">
        <v>33.3333333333333</v>
      </c>
      <c r="G83" s="0" t="n">
        <v>0.000306349084782109</v>
      </c>
      <c r="H83" s="0" t="n">
        <v>3.57142857142857</v>
      </c>
      <c r="I83" s="0" t="n">
        <v>3.28231162266546E-005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B1" s="0" t="s">
        <v>297</v>
      </c>
      <c r="C1" s="0" t="s">
        <v>298</v>
      </c>
      <c r="D1" s="0" t="s">
        <v>299</v>
      </c>
      <c r="E1" s="0" t="s">
        <v>300</v>
      </c>
      <c r="F1" s="0" t="s">
        <v>301</v>
      </c>
      <c r="G1" s="0" t="s">
        <v>302</v>
      </c>
      <c r="H1" s="0" t="s">
        <v>303</v>
      </c>
      <c r="I1" s="0" t="s">
        <v>304</v>
      </c>
      <c r="J1" s="0" t="s">
        <v>305</v>
      </c>
      <c r="K1" s="0" t="s">
        <v>306</v>
      </c>
      <c r="L1" s="0" t="s">
        <v>307</v>
      </c>
      <c r="M1" s="0" t="s">
        <v>308</v>
      </c>
      <c r="N1" s="0" t="s">
        <v>309</v>
      </c>
      <c r="O1" s="0" t="s">
        <v>310</v>
      </c>
      <c r="P1" s="0" t="s">
        <v>311</v>
      </c>
      <c r="Q1" s="0" t="s">
        <v>312</v>
      </c>
      <c r="R1" s="0" t="s">
        <v>313</v>
      </c>
      <c r="S1" s="0" t="s">
        <v>314</v>
      </c>
      <c r="T1" s="0" t="s">
        <v>315</v>
      </c>
      <c r="U1" s="0" t="s">
        <v>316</v>
      </c>
      <c r="V1" s="0" t="s">
        <v>317</v>
      </c>
      <c r="W1" s="0" t="s">
        <v>318</v>
      </c>
      <c r="X1" s="0" t="s">
        <v>319</v>
      </c>
      <c r="Y1" s="0" t="s">
        <v>320</v>
      </c>
      <c r="Z1" s="0" t="s">
        <v>321</v>
      </c>
      <c r="AA1" s="0" t="s">
        <v>322</v>
      </c>
      <c r="AB1" s="0" t="s">
        <v>323</v>
      </c>
      <c r="AC1" s="0" t="s">
        <v>324</v>
      </c>
      <c r="AD1" s="0" t="s">
        <v>325</v>
      </c>
      <c r="AE1" s="0" t="s">
        <v>326</v>
      </c>
      <c r="AF1" s="0" t="s">
        <v>327</v>
      </c>
      <c r="AG1" s="0" t="s">
        <v>328</v>
      </c>
      <c r="AH1" s="0" t="s">
        <v>329</v>
      </c>
      <c r="AI1" s="0" t="s">
        <v>330</v>
      </c>
      <c r="AJ1" s="0" t="s">
        <v>331</v>
      </c>
      <c r="AK1" s="0" t="s">
        <v>332</v>
      </c>
      <c r="AL1" s="0" t="s">
        <v>333</v>
      </c>
      <c r="AM1" s="0" t="s">
        <v>67</v>
      </c>
      <c r="AN1" s="0" t="s">
        <v>334</v>
      </c>
      <c r="AO1" s="0" t="s">
        <v>335</v>
      </c>
      <c r="AP1" s="0" t="s">
        <v>336</v>
      </c>
      <c r="AQ1" s="0" t="s">
        <v>337</v>
      </c>
      <c r="AR1" s="0" t="s">
        <v>338</v>
      </c>
      <c r="AS1" s="0" t="s">
        <v>339</v>
      </c>
      <c r="AT1" s="0" t="s">
        <v>340</v>
      </c>
      <c r="AU1" s="0" t="s">
        <v>341</v>
      </c>
      <c r="AV1" s="0" t="s">
        <v>342</v>
      </c>
      <c r="AW1" s="0" t="s">
        <v>343</v>
      </c>
      <c r="AX1" s="0" t="s">
        <v>344</v>
      </c>
      <c r="AY1" s="0" t="s">
        <v>58</v>
      </c>
      <c r="AZ1" s="0" t="s">
        <v>345</v>
      </c>
      <c r="BA1" s="0" t="s">
        <v>346</v>
      </c>
      <c r="BB1" s="0" t="s">
        <v>347</v>
      </c>
      <c r="BC1" s="0" t="s">
        <v>348</v>
      </c>
      <c r="BD1" s="0" t="s">
        <v>349</v>
      </c>
      <c r="BE1" s="0" t="s">
        <v>350</v>
      </c>
      <c r="BF1" s="0" t="s">
        <v>351</v>
      </c>
      <c r="BG1" s="0" t="s">
        <v>352</v>
      </c>
      <c r="BH1" s="0" t="s">
        <v>353</v>
      </c>
      <c r="BI1" s="0" t="s">
        <v>354</v>
      </c>
      <c r="BJ1" s="0" t="s">
        <v>355</v>
      </c>
      <c r="BK1" s="0" t="s">
        <v>356</v>
      </c>
      <c r="BL1" s="0" t="s">
        <v>357</v>
      </c>
      <c r="BM1" s="0" t="s">
        <v>358</v>
      </c>
      <c r="BN1" s="0" t="s">
        <v>359</v>
      </c>
      <c r="BO1" s="0" t="s">
        <v>360</v>
      </c>
      <c r="BP1" s="0" t="s">
        <v>361</v>
      </c>
      <c r="BQ1" s="0" t="s">
        <v>362</v>
      </c>
      <c r="BR1" s="0" t="s">
        <v>363</v>
      </c>
      <c r="BS1" s="0" t="s">
        <v>364</v>
      </c>
      <c r="BT1" s="0" t="s">
        <v>365</v>
      </c>
      <c r="BU1" s="0" t="s">
        <v>366</v>
      </c>
      <c r="BV1" s="0" t="s">
        <v>367</v>
      </c>
      <c r="BW1" s="0" t="s">
        <v>368</v>
      </c>
      <c r="BX1" s="0" t="s">
        <v>369</v>
      </c>
      <c r="BY1" s="0" t="s">
        <v>370</v>
      </c>
      <c r="BZ1" s="0" t="s">
        <v>91</v>
      </c>
      <c r="CA1" s="0" t="s">
        <v>371</v>
      </c>
      <c r="CB1" s="0" t="s">
        <v>372</v>
      </c>
      <c r="CC1" s="0" t="s">
        <v>373</v>
      </c>
      <c r="CD1" s="0" t="s">
        <v>11</v>
      </c>
      <c r="CE1" s="0" t="s">
        <v>374</v>
      </c>
      <c r="CF1" s="0" t="s">
        <v>375</v>
      </c>
      <c r="CG1" s="0" t="s">
        <v>376</v>
      </c>
      <c r="CH1" s="0" t="s">
        <v>377</v>
      </c>
      <c r="CI1" s="0" t="s">
        <v>378</v>
      </c>
      <c r="CJ1" s="0" t="s">
        <v>379</v>
      </c>
      <c r="CK1" s="0" t="s">
        <v>380</v>
      </c>
      <c r="CL1" s="0" t="s">
        <v>381</v>
      </c>
      <c r="CM1" s="0" t="s">
        <v>382</v>
      </c>
      <c r="CN1" s="0" t="s">
        <v>383</v>
      </c>
      <c r="CO1" s="0" t="s">
        <v>384</v>
      </c>
      <c r="CP1" s="0" t="s">
        <v>385</v>
      </c>
      <c r="CQ1" s="0" t="s">
        <v>386</v>
      </c>
      <c r="CR1" s="0" t="s">
        <v>387</v>
      </c>
      <c r="CS1" s="0" t="s">
        <v>388</v>
      </c>
      <c r="CT1" s="0" t="s">
        <v>389</v>
      </c>
      <c r="CU1" s="0" t="s">
        <v>390</v>
      </c>
      <c r="CV1" s="0" t="s">
        <v>391</v>
      </c>
      <c r="CW1" s="0" t="s">
        <v>392</v>
      </c>
      <c r="CX1" s="0" t="s">
        <v>393</v>
      </c>
      <c r="CY1" s="0" t="s">
        <v>394</v>
      </c>
      <c r="CZ1" s="0" t="s">
        <v>395</v>
      </c>
      <c r="DA1" s="0" t="s">
        <v>396</v>
      </c>
      <c r="DB1" s="0" t="s">
        <v>397</v>
      </c>
      <c r="DC1" s="0" t="s">
        <v>398</v>
      </c>
      <c r="DD1" s="0" t="s">
        <v>399</v>
      </c>
      <c r="DE1" s="0" t="s">
        <v>400</v>
      </c>
      <c r="DF1" s="0" t="s">
        <v>401</v>
      </c>
      <c r="DG1" s="0" t="s">
        <v>402</v>
      </c>
      <c r="DH1" s="0" t="s">
        <v>403</v>
      </c>
      <c r="DI1" s="0" t="s">
        <v>404</v>
      </c>
      <c r="DJ1" s="0" t="s">
        <v>405</v>
      </c>
      <c r="DK1" s="0" t="s">
        <v>95</v>
      </c>
      <c r="DL1" s="0" t="s">
        <v>406</v>
      </c>
      <c r="DM1" s="0" t="s">
        <v>407</v>
      </c>
      <c r="DN1" s="0" t="s">
        <v>408</v>
      </c>
      <c r="DO1" s="0" t="s">
        <v>409</v>
      </c>
      <c r="DP1" s="0" t="s">
        <v>410</v>
      </c>
      <c r="DQ1" s="0" t="s">
        <v>411</v>
      </c>
      <c r="DR1" s="0" t="s">
        <v>412</v>
      </c>
      <c r="DS1" s="0" t="s">
        <v>413</v>
      </c>
      <c r="DT1" s="0" t="s">
        <v>414</v>
      </c>
      <c r="DU1" s="0" t="s">
        <v>415</v>
      </c>
      <c r="DV1" s="0" t="s">
        <v>416</v>
      </c>
      <c r="DW1" s="0" t="s">
        <v>417</v>
      </c>
      <c r="DX1" s="0" t="s">
        <v>418</v>
      </c>
      <c r="DY1" s="0" t="s">
        <v>419</v>
      </c>
      <c r="DZ1" s="0" t="s">
        <v>420</v>
      </c>
      <c r="EA1" s="0" t="s">
        <v>421</v>
      </c>
      <c r="EB1" s="0" t="s">
        <v>422</v>
      </c>
      <c r="EC1" s="0" t="s">
        <v>423</v>
      </c>
      <c r="ED1" s="0" t="s">
        <v>424</v>
      </c>
      <c r="EE1" s="0" t="s">
        <v>425</v>
      </c>
      <c r="EF1" s="0" t="s">
        <v>426</v>
      </c>
      <c r="EG1" s="0" t="s">
        <v>427</v>
      </c>
      <c r="EH1" s="0" t="s">
        <v>428</v>
      </c>
      <c r="EI1" s="0" t="s">
        <v>429</v>
      </c>
      <c r="EJ1" s="0" t="s">
        <v>430</v>
      </c>
      <c r="EK1" s="0" t="s">
        <v>274</v>
      </c>
    </row>
    <row r="2" customFormat="false" ht="16" hidden="false" customHeight="false" outlineLevel="0" collapsed="false">
      <c r="A2" s="0" t="s">
        <v>431</v>
      </c>
      <c r="B2" s="0" t="n">
        <v>291</v>
      </c>
      <c r="C2" s="0" t="n">
        <v>73</v>
      </c>
      <c r="D2" s="0" t="n">
        <v>1022</v>
      </c>
      <c r="E2" s="0" t="n">
        <v>0</v>
      </c>
      <c r="F2" s="0" t="n">
        <v>1300</v>
      </c>
      <c r="G2" s="0" t="n">
        <v>0</v>
      </c>
      <c r="H2" s="0" t="n">
        <v>463</v>
      </c>
      <c r="I2" s="0" t="n">
        <v>20</v>
      </c>
      <c r="J2" s="0" t="n">
        <v>88</v>
      </c>
      <c r="K2" s="0" t="n">
        <v>438</v>
      </c>
      <c r="L2" s="0" t="n">
        <v>0</v>
      </c>
      <c r="M2" s="0" t="n">
        <v>452</v>
      </c>
      <c r="N2" s="0" t="n">
        <v>2802</v>
      </c>
      <c r="O2" s="0" t="n">
        <v>0</v>
      </c>
      <c r="P2" s="0" t="n">
        <v>103</v>
      </c>
      <c r="Q2" s="0" t="n">
        <v>29</v>
      </c>
      <c r="R2" s="0" t="n">
        <v>5</v>
      </c>
      <c r="S2" s="0" t="n">
        <v>40</v>
      </c>
      <c r="T2" s="0" t="n">
        <v>8</v>
      </c>
      <c r="U2" s="0" t="n">
        <v>227</v>
      </c>
      <c r="V2" s="0" t="n">
        <v>120</v>
      </c>
      <c r="W2" s="0" t="n">
        <v>96</v>
      </c>
      <c r="X2" s="0" t="n">
        <v>32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6</v>
      </c>
      <c r="AH2" s="0" t="n">
        <v>60</v>
      </c>
      <c r="AI2" s="0" t="n">
        <v>348</v>
      </c>
      <c r="AJ2" s="0" t="n">
        <v>19</v>
      </c>
      <c r="AK2" s="0" t="n">
        <v>10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10</v>
      </c>
      <c r="AT2" s="0" t="n">
        <v>5</v>
      </c>
      <c r="AU2" s="0" t="n">
        <v>0</v>
      </c>
      <c r="AV2" s="0" t="n">
        <v>261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24</v>
      </c>
      <c r="BF2" s="0" t="n">
        <v>29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7</v>
      </c>
      <c r="BL2" s="0" t="n">
        <v>48</v>
      </c>
      <c r="BM2" s="0" t="n">
        <v>16</v>
      </c>
      <c r="BN2" s="0" t="n">
        <v>511</v>
      </c>
      <c r="BO2" s="0" t="n">
        <v>0</v>
      </c>
      <c r="BP2" s="0" t="n">
        <v>91</v>
      </c>
      <c r="BQ2" s="0" t="n">
        <v>0</v>
      </c>
      <c r="BR2" s="0" t="n">
        <v>24</v>
      </c>
      <c r="BS2" s="0" t="n">
        <v>0</v>
      </c>
      <c r="BT2" s="0" t="n">
        <v>0</v>
      </c>
      <c r="BU2" s="0" t="n">
        <v>104</v>
      </c>
      <c r="BV2" s="0" t="n">
        <v>24</v>
      </c>
      <c r="BW2" s="0" t="n">
        <v>17</v>
      </c>
      <c r="BX2" s="0" t="n">
        <v>86</v>
      </c>
      <c r="BY2" s="0" t="n">
        <v>36</v>
      </c>
      <c r="BZ2" s="0" t="n">
        <v>0</v>
      </c>
      <c r="CA2" s="0" t="n">
        <v>15</v>
      </c>
      <c r="CB2" s="0" t="n">
        <v>0</v>
      </c>
      <c r="CC2" s="0" t="n">
        <v>18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67</v>
      </c>
      <c r="CL2" s="0" t="n">
        <v>0</v>
      </c>
      <c r="CM2" s="0" t="n">
        <v>0</v>
      </c>
      <c r="CN2" s="0" t="n">
        <v>0</v>
      </c>
      <c r="CO2" s="0" t="n">
        <v>33</v>
      </c>
      <c r="CP2" s="0" t="n">
        <v>0</v>
      </c>
      <c r="CQ2" s="0" t="n">
        <v>14</v>
      </c>
      <c r="CR2" s="0" t="n">
        <v>0</v>
      </c>
      <c r="CS2" s="0" t="n">
        <v>0</v>
      </c>
      <c r="CT2" s="0" t="n">
        <v>0</v>
      </c>
      <c r="CU2" s="0" t="n">
        <v>0</v>
      </c>
      <c r="CV2" s="0" t="n">
        <v>0</v>
      </c>
      <c r="CW2" s="0" t="n">
        <v>12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31</v>
      </c>
      <c r="DE2" s="0" t="n">
        <v>0</v>
      </c>
      <c r="DF2" s="0" t="n">
        <v>0</v>
      </c>
      <c r="DG2" s="0" t="n">
        <v>3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23</v>
      </c>
      <c r="DN2" s="0" t="n">
        <v>0</v>
      </c>
      <c r="DO2" s="0" t="n">
        <v>21</v>
      </c>
      <c r="DP2" s="0" t="n">
        <v>0</v>
      </c>
      <c r="DQ2" s="0" t="n">
        <v>0</v>
      </c>
      <c r="DR2" s="0" t="n">
        <v>15</v>
      </c>
      <c r="DS2" s="0" t="n">
        <v>0</v>
      </c>
      <c r="DT2" s="0" t="n">
        <v>0</v>
      </c>
      <c r="DU2" s="0" t="n">
        <v>0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0</v>
      </c>
      <c r="EB2" s="0" t="n">
        <v>0</v>
      </c>
      <c r="EC2" s="0" t="n">
        <v>0</v>
      </c>
      <c r="ED2" s="0" t="n">
        <v>0</v>
      </c>
      <c r="EE2" s="0" t="n">
        <v>0</v>
      </c>
      <c r="EF2" s="0" t="n">
        <v>0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f aca="false">SUM(B2:EJ2)</f>
        <v>9597</v>
      </c>
    </row>
    <row r="3" customFormat="false" ht="16" hidden="false" customHeight="false" outlineLevel="0" collapsed="false">
      <c r="A3" s="0" t="s">
        <v>432</v>
      </c>
      <c r="B3" s="0" t="n">
        <v>96</v>
      </c>
      <c r="C3" s="0" t="n">
        <v>109</v>
      </c>
      <c r="D3" s="0" t="n">
        <v>769</v>
      </c>
      <c r="E3" s="0" t="n">
        <v>5</v>
      </c>
      <c r="F3" s="0" t="n">
        <v>1206</v>
      </c>
      <c r="G3" s="0" t="n">
        <v>0</v>
      </c>
      <c r="H3" s="0" t="n">
        <v>388</v>
      </c>
      <c r="I3" s="0" t="n">
        <v>30</v>
      </c>
      <c r="J3" s="0" t="n">
        <v>25</v>
      </c>
      <c r="K3" s="0" t="n">
        <v>101</v>
      </c>
      <c r="L3" s="0" t="n">
        <v>0</v>
      </c>
      <c r="M3" s="0" t="n">
        <v>64</v>
      </c>
      <c r="N3" s="0" t="n">
        <v>358</v>
      </c>
      <c r="O3" s="0" t="n">
        <v>7</v>
      </c>
      <c r="P3" s="0" t="n">
        <v>28</v>
      </c>
      <c r="Q3" s="0" t="n">
        <v>0</v>
      </c>
      <c r="R3" s="0" t="n">
        <v>59</v>
      </c>
      <c r="S3" s="0" t="n">
        <v>22</v>
      </c>
      <c r="T3" s="0" t="n">
        <v>0</v>
      </c>
      <c r="U3" s="0" t="n">
        <v>455</v>
      </c>
      <c r="V3" s="0" t="n">
        <v>36</v>
      </c>
      <c r="W3" s="0" t="n">
        <v>121</v>
      </c>
      <c r="X3" s="0" t="n">
        <v>0</v>
      </c>
      <c r="Y3" s="0" t="n">
        <v>17</v>
      </c>
      <c r="Z3" s="0" t="n">
        <v>0</v>
      </c>
      <c r="AA3" s="0" t="n">
        <v>0</v>
      </c>
      <c r="AB3" s="0" t="n">
        <v>11</v>
      </c>
      <c r="AC3" s="0" t="n">
        <v>0</v>
      </c>
      <c r="AD3" s="0" t="n">
        <v>0</v>
      </c>
      <c r="AE3" s="0" t="n">
        <v>0</v>
      </c>
      <c r="AF3" s="0" t="n">
        <v>53</v>
      </c>
      <c r="AG3" s="0" t="n">
        <v>19</v>
      </c>
      <c r="AH3" s="0" t="n">
        <v>3914</v>
      </c>
      <c r="AI3" s="0" t="n">
        <v>140</v>
      </c>
      <c r="AJ3" s="0" t="n">
        <v>30</v>
      </c>
      <c r="AK3" s="0" t="n">
        <v>27</v>
      </c>
      <c r="AL3" s="0" t="n">
        <v>13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23</v>
      </c>
      <c r="AR3" s="0" t="n">
        <v>6</v>
      </c>
      <c r="AS3" s="0" t="n">
        <v>24</v>
      </c>
      <c r="AT3" s="0" t="n">
        <v>7</v>
      </c>
      <c r="AU3" s="0" t="n">
        <v>0</v>
      </c>
      <c r="AV3" s="0" t="n">
        <v>315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16</v>
      </c>
      <c r="BG3" s="0" t="n">
        <v>0</v>
      </c>
      <c r="BH3" s="0" t="n">
        <v>0</v>
      </c>
      <c r="BI3" s="0" t="n">
        <v>0</v>
      </c>
      <c r="BJ3" s="0" t="n">
        <v>2</v>
      </c>
      <c r="BK3" s="0" t="n">
        <v>0</v>
      </c>
      <c r="BL3" s="0" t="n">
        <v>12</v>
      </c>
      <c r="BM3" s="0" t="n">
        <v>0</v>
      </c>
      <c r="BN3" s="0" t="n">
        <v>0</v>
      </c>
      <c r="BO3" s="0" t="n">
        <v>0</v>
      </c>
      <c r="BP3" s="0" t="n">
        <v>53</v>
      </c>
      <c r="BQ3" s="0" t="n">
        <v>0</v>
      </c>
      <c r="BR3" s="0" t="n">
        <v>17</v>
      </c>
      <c r="BS3" s="0" t="n">
        <v>0</v>
      </c>
      <c r="BT3" s="0" t="n">
        <v>0</v>
      </c>
      <c r="BU3" s="0" t="n">
        <v>278</v>
      </c>
      <c r="BV3" s="0" t="n">
        <v>0</v>
      </c>
      <c r="BW3" s="0" t="n">
        <v>30</v>
      </c>
      <c r="BX3" s="0" t="n">
        <v>38</v>
      </c>
      <c r="BY3" s="0" t="n">
        <v>79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28</v>
      </c>
      <c r="CL3" s="0" t="n">
        <v>11</v>
      </c>
      <c r="CM3" s="0" t="n">
        <v>11</v>
      </c>
      <c r="CN3" s="0" t="n">
        <v>0</v>
      </c>
      <c r="CO3" s="0" t="n">
        <v>0</v>
      </c>
      <c r="CP3" s="0" t="n">
        <v>14</v>
      </c>
      <c r="CQ3" s="0" t="n">
        <v>14</v>
      </c>
      <c r="CR3" s="0" t="n">
        <v>0</v>
      </c>
      <c r="CS3" s="0" t="n">
        <v>0</v>
      </c>
      <c r="CT3" s="0" t="n">
        <v>0</v>
      </c>
      <c r="CU3" s="0" t="n">
        <v>59</v>
      </c>
      <c r="CV3" s="0" t="n">
        <v>0</v>
      </c>
      <c r="CW3" s="0" t="n">
        <v>0</v>
      </c>
      <c r="CX3" s="0" t="n">
        <v>22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0</v>
      </c>
      <c r="DM3" s="0" t="n">
        <v>0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11</v>
      </c>
      <c r="DS3" s="0" t="n">
        <v>0</v>
      </c>
      <c r="DT3" s="0" t="n">
        <v>3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16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n">
        <v>0</v>
      </c>
      <c r="EG3" s="0" t="n">
        <v>0</v>
      </c>
      <c r="EH3" s="0" t="n">
        <v>19</v>
      </c>
      <c r="EI3" s="0" t="n">
        <v>33</v>
      </c>
      <c r="EJ3" s="0" t="n">
        <v>0</v>
      </c>
      <c r="EK3" s="0" t="n">
        <f aca="false">SUM(B3:EJ3)</f>
        <v>9244</v>
      </c>
    </row>
    <row r="4" customFormat="false" ht="16" hidden="false" customHeight="false" outlineLevel="0" collapsed="false">
      <c r="A4" s="0" t="s">
        <v>433</v>
      </c>
      <c r="B4" s="0" t="n">
        <v>23</v>
      </c>
      <c r="C4" s="0" t="n">
        <v>32</v>
      </c>
      <c r="D4" s="0" t="n">
        <v>374</v>
      </c>
      <c r="E4" s="0" t="n">
        <v>0</v>
      </c>
      <c r="F4" s="0" t="n">
        <v>145</v>
      </c>
      <c r="G4" s="0" t="n">
        <v>0</v>
      </c>
      <c r="H4" s="0" t="n">
        <v>90</v>
      </c>
      <c r="I4" s="0" t="n">
        <v>0</v>
      </c>
      <c r="J4" s="0" t="n">
        <v>6</v>
      </c>
      <c r="K4" s="0" t="n">
        <v>20</v>
      </c>
      <c r="L4" s="0" t="n">
        <v>0</v>
      </c>
      <c r="M4" s="0" t="n">
        <v>37</v>
      </c>
      <c r="N4" s="0" t="n">
        <v>177</v>
      </c>
      <c r="O4" s="0" t="n">
        <v>8</v>
      </c>
      <c r="P4" s="0" t="n">
        <v>36</v>
      </c>
      <c r="Q4" s="0" t="n">
        <v>5</v>
      </c>
      <c r="R4" s="0" t="n">
        <v>52</v>
      </c>
      <c r="S4" s="0" t="n">
        <v>5</v>
      </c>
      <c r="T4" s="0" t="n">
        <v>6</v>
      </c>
      <c r="U4" s="0" t="n">
        <v>23</v>
      </c>
      <c r="V4" s="0" t="n">
        <v>13</v>
      </c>
      <c r="W4" s="0" t="n">
        <v>0</v>
      </c>
      <c r="X4" s="0" t="n">
        <v>4</v>
      </c>
      <c r="Y4" s="0" t="n">
        <v>9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27</v>
      </c>
      <c r="AG4" s="0" t="n">
        <v>0</v>
      </c>
      <c r="AH4" s="0" t="n">
        <v>1592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197</v>
      </c>
      <c r="AQ4" s="0" t="n">
        <v>18</v>
      </c>
      <c r="AR4" s="0" t="n">
        <v>0</v>
      </c>
      <c r="AS4" s="0" t="n">
        <v>18</v>
      </c>
      <c r="AT4" s="0" t="n">
        <v>0</v>
      </c>
      <c r="AU4" s="0" t="n">
        <v>0</v>
      </c>
      <c r="AV4" s="0" t="n">
        <v>97</v>
      </c>
      <c r="AW4" s="0" t="n">
        <v>0</v>
      </c>
      <c r="AX4" s="0" t="n">
        <v>0</v>
      </c>
      <c r="AY4" s="0" t="n">
        <v>0</v>
      </c>
      <c r="AZ4" s="0" t="n">
        <v>9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67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32</v>
      </c>
      <c r="BV4" s="0" t="n">
        <v>0</v>
      </c>
      <c r="BW4" s="0" t="n">
        <v>0</v>
      </c>
      <c r="BX4" s="0" t="n">
        <v>8</v>
      </c>
      <c r="BY4" s="0" t="n">
        <v>20</v>
      </c>
      <c r="BZ4" s="0" t="n">
        <v>0</v>
      </c>
      <c r="CA4" s="0" t="n">
        <v>3</v>
      </c>
      <c r="CB4" s="0" t="n">
        <v>11</v>
      </c>
      <c r="CC4" s="0" t="n">
        <v>0</v>
      </c>
      <c r="CD4" s="0" t="n">
        <v>0</v>
      </c>
      <c r="CE4" s="0" t="n">
        <v>0</v>
      </c>
      <c r="CF4" s="0" t="n">
        <v>5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6</v>
      </c>
      <c r="CS4" s="0" t="n">
        <v>0</v>
      </c>
      <c r="CT4" s="0" t="n">
        <v>0</v>
      </c>
      <c r="CU4" s="0" t="n">
        <v>0</v>
      </c>
      <c r="CV4" s="0" t="n">
        <v>511</v>
      </c>
      <c r="CW4" s="0" t="n">
        <v>0</v>
      </c>
      <c r="CX4" s="0" t="n">
        <v>41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0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14</v>
      </c>
      <c r="DN4" s="0" t="n">
        <v>11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3</v>
      </c>
      <c r="DV4" s="0" t="n">
        <v>0</v>
      </c>
      <c r="DW4" s="0" t="n">
        <v>0</v>
      </c>
      <c r="DX4" s="0" t="n">
        <v>0</v>
      </c>
      <c r="DY4" s="0" t="n">
        <v>74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n">
        <v>0</v>
      </c>
      <c r="EG4" s="0" t="n">
        <v>0</v>
      </c>
      <c r="EH4" s="0" t="n">
        <v>0</v>
      </c>
      <c r="EI4" s="0" t="n">
        <v>0</v>
      </c>
      <c r="EJ4" s="0" t="n">
        <v>0</v>
      </c>
      <c r="EK4" s="0" t="n">
        <f aca="false">SUM(B4:EJ4)</f>
        <v>3829</v>
      </c>
    </row>
    <row r="5" customFormat="false" ht="16" hidden="false" customHeight="false" outlineLevel="0" collapsed="false">
      <c r="A5" s="0" t="s">
        <v>434</v>
      </c>
      <c r="B5" s="0" t="n">
        <v>14</v>
      </c>
      <c r="C5" s="0" t="n">
        <v>63</v>
      </c>
      <c r="D5" s="0" t="n">
        <v>740</v>
      </c>
      <c r="E5" s="0" t="n">
        <v>7</v>
      </c>
      <c r="F5" s="0" t="n">
        <v>595</v>
      </c>
      <c r="G5" s="0" t="n">
        <v>17</v>
      </c>
      <c r="H5" s="0" t="n">
        <v>825</v>
      </c>
      <c r="I5" s="0" t="n">
        <v>10</v>
      </c>
      <c r="J5" s="0" t="n">
        <v>99</v>
      </c>
      <c r="K5" s="0" t="n">
        <v>266</v>
      </c>
      <c r="L5" s="0" t="n">
        <v>6</v>
      </c>
      <c r="M5" s="0" t="n">
        <v>5</v>
      </c>
      <c r="N5" s="0" t="n">
        <v>856</v>
      </c>
      <c r="O5" s="0" t="n">
        <v>40</v>
      </c>
      <c r="P5" s="0" t="n">
        <v>183</v>
      </c>
      <c r="Q5" s="0" t="n">
        <v>0</v>
      </c>
      <c r="R5" s="0" t="n">
        <v>0</v>
      </c>
      <c r="S5" s="0" t="n">
        <v>49</v>
      </c>
      <c r="T5" s="0" t="n">
        <v>8</v>
      </c>
      <c r="U5" s="0" t="n">
        <v>175</v>
      </c>
      <c r="V5" s="0" t="n">
        <v>58</v>
      </c>
      <c r="W5" s="0" t="n">
        <v>149</v>
      </c>
      <c r="X5" s="0" t="n">
        <v>37</v>
      </c>
      <c r="Y5" s="0" t="n">
        <v>8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9</v>
      </c>
      <c r="AF5" s="0" t="n">
        <v>32</v>
      </c>
      <c r="AG5" s="0" t="n">
        <v>21</v>
      </c>
      <c r="AH5" s="0" t="n">
        <v>0</v>
      </c>
      <c r="AI5" s="0" t="n">
        <v>300</v>
      </c>
      <c r="AJ5" s="0" t="n">
        <v>12</v>
      </c>
      <c r="AK5" s="0" t="n">
        <v>33</v>
      </c>
      <c r="AL5" s="0" t="n">
        <v>7</v>
      </c>
      <c r="AM5" s="0" t="n">
        <v>10</v>
      </c>
      <c r="AN5" s="0" t="n">
        <v>47</v>
      </c>
      <c r="AO5" s="0" t="n">
        <v>0</v>
      </c>
      <c r="AP5" s="0" t="n">
        <v>0</v>
      </c>
      <c r="AQ5" s="0" t="n">
        <v>14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280</v>
      </c>
      <c r="AW5" s="0" t="n">
        <v>12</v>
      </c>
      <c r="AX5" s="0" t="n">
        <v>40</v>
      </c>
      <c r="AY5" s="0" t="n">
        <v>0</v>
      </c>
      <c r="AZ5" s="0" t="n">
        <v>0</v>
      </c>
      <c r="BA5" s="0" t="n">
        <v>0</v>
      </c>
      <c r="BB5" s="0" t="n">
        <v>6</v>
      </c>
      <c r="BC5" s="0" t="n">
        <v>0</v>
      </c>
      <c r="BD5" s="0" t="n">
        <v>0</v>
      </c>
      <c r="BE5" s="0" t="n">
        <v>13</v>
      </c>
      <c r="BF5" s="0" t="n">
        <v>49</v>
      </c>
      <c r="BG5" s="0" t="n">
        <v>0</v>
      </c>
      <c r="BH5" s="0" t="n">
        <v>0</v>
      </c>
      <c r="BI5" s="0" t="n">
        <v>16</v>
      </c>
      <c r="BJ5" s="0" t="n">
        <v>0</v>
      </c>
      <c r="BK5" s="0" t="n">
        <v>0</v>
      </c>
      <c r="BL5" s="0" t="n">
        <v>28</v>
      </c>
      <c r="BM5" s="0" t="n">
        <v>29</v>
      </c>
      <c r="BN5" s="0" t="n">
        <v>0</v>
      </c>
      <c r="BO5" s="0" t="n">
        <v>0</v>
      </c>
      <c r="BP5" s="0" t="n">
        <v>92</v>
      </c>
      <c r="BQ5" s="0" t="n">
        <v>0</v>
      </c>
      <c r="BR5" s="0" t="n">
        <v>16</v>
      </c>
      <c r="BS5" s="0" t="n">
        <v>0</v>
      </c>
      <c r="BT5" s="0" t="n">
        <v>0</v>
      </c>
      <c r="BU5" s="0" t="n">
        <v>86</v>
      </c>
      <c r="BV5" s="0" t="n">
        <v>23</v>
      </c>
      <c r="BW5" s="0" t="n">
        <v>18</v>
      </c>
      <c r="BX5" s="0" t="n">
        <v>28</v>
      </c>
      <c r="BY5" s="0" t="n">
        <v>35</v>
      </c>
      <c r="BZ5" s="0" t="n">
        <v>0</v>
      </c>
      <c r="CA5" s="0" t="n">
        <v>25</v>
      </c>
      <c r="CB5" s="0" t="n">
        <v>167</v>
      </c>
      <c r="CC5" s="0" t="n">
        <v>28</v>
      </c>
      <c r="CD5" s="0" t="n">
        <v>0</v>
      </c>
      <c r="CE5" s="0" t="n">
        <v>9</v>
      </c>
      <c r="CF5" s="0" t="n">
        <v>0</v>
      </c>
      <c r="CG5" s="0" t="n">
        <v>0</v>
      </c>
      <c r="CH5" s="0" t="n">
        <v>0</v>
      </c>
      <c r="CI5" s="0" t="n">
        <v>7</v>
      </c>
      <c r="CJ5" s="0" t="n">
        <v>0</v>
      </c>
      <c r="CK5" s="0" t="n">
        <v>72</v>
      </c>
      <c r="CL5" s="0" t="n">
        <v>0</v>
      </c>
      <c r="CM5" s="0" t="n">
        <v>0</v>
      </c>
      <c r="CN5" s="0" t="n">
        <v>6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16</v>
      </c>
      <c r="CT5" s="0" t="n">
        <v>0</v>
      </c>
      <c r="CU5" s="0" t="n">
        <v>165</v>
      </c>
      <c r="CV5" s="0" t="n">
        <v>0</v>
      </c>
      <c r="CW5" s="0" t="n">
        <v>0</v>
      </c>
      <c r="CX5" s="0" t="n">
        <v>18</v>
      </c>
      <c r="CY5" s="0" t="n">
        <v>9</v>
      </c>
      <c r="CZ5" s="0" t="n">
        <v>0</v>
      </c>
      <c r="DA5" s="0" t="n">
        <v>0</v>
      </c>
      <c r="DB5" s="0" t="n">
        <v>15</v>
      </c>
      <c r="DC5" s="0" t="n">
        <v>0</v>
      </c>
      <c r="DD5" s="0" t="n">
        <v>39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10</v>
      </c>
      <c r="DK5" s="0" t="n">
        <v>0</v>
      </c>
      <c r="DL5" s="0" t="n">
        <v>0</v>
      </c>
      <c r="DM5" s="0" t="n">
        <v>991</v>
      </c>
      <c r="DN5" s="0" t="n">
        <v>0</v>
      </c>
      <c r="DO5" s="0" t="n">
        <v>20</v>
      </c>
      <c r="DP5" s="0" t="n">
        <v>0</v>
      </c>
      <c r="DQ5" s="0" t="n">
        <v>5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n">
        <v>9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f aca="false">SUM(B5:EJ5)</f>
        <v>7077</v>
      </c>
    </row>
    <row r="6" customFormat="false" ht="16" hidden="false" customHeight="false" outlineLevel="0" collapsed="false">
      <c r="A6" s="0" t="s">
        <v>435</v>
      </c>
      <c r="B6" s="0" t="n">
        <v>41</v>
      </c>
      <c r="C6" s="0" t="n">
        <v>58</v>
      </c>
      <c r="D6" s="0" t="n">
        <v>373</v>
      </c>
      <c r="E6" s="0" t="n">
        <v>0</v>
      </c>
      <c r="F6" s="0" t="n">
        <v>248</v>
      </c>
      <c r="G6" s="0" t="n">
        <v>0</v>
      </c>
      <c r="H6" s="0" t="n">
        <v>263</v>
      </c>
      <c r="I6" s="0" t="n">
        <v>25</v>
      </c>
      <c r="J6" s="0" t="n">
        <v>0</v>
      </c>
      <c r="K6" s="0" t="n">
        <v>92</v>
      </c>
      <c r="L6" s="0" t="n">
        <v>0</v>
      </c>
      <c r="M6" s="0" t="n">
        <v>65</v>
      </c>
      <c r="N6" s="0" t="n">
        <v>419</v>
      </c>
      <c r="O6" s="0" t="n">
        <v>8</v>
      </c>
      <c r="P6" s="0" t="n">
        <v>18</v>
      </c>
      <c r="Q6" s="0" t="n">
        <v>0</v>
      </c>
      <c r="R6" s="0" t="n">
        <v>6</v>
      </c>
      <c r="S6" s="0" t="n">
        <v>0</v>
      </c>
      <c r="T6" s="0" t="n">
        <v>0</v>
      </c>
      <c r="U6" s="0" t="n">
        <v>34</v>
      </c>
      <c r="V6" s="0" t="n">
        <v>23</v>
      </c>
      <c r="W6" s="0" t="n">
        <v>37</v>
      </c>
      <c r="X6" s="0" t="n">
        <v>0</v>
      </c>
      <c r="Y6" s="0" t="n">
        <v>25</v>
      </c>
      <c r="Z6" s="0" t="n">
        <v>29</v>
      </c>
      <c r="AA6" s="0" t="n">
        <v>0</v>
      </c>
      <c r="AB6" s="0" t="n">
        <v>8</v>
      </c>
      <c r="AC6" s="0" t="n">
        <v>0</v>
      </c>
      <c r="AD6" s="0" t="n">
        <v>0</v>
      </c>
      <c r="AE6" s="0" t="n">
        <v>10</v>
      </c>
      <c r="AF6" s="0" t="n">
        <v>50</v>
      </c>
      <c r="AG6" s="0" t="n">
        <v>8</v>
      </c>
      <c r="AH6" s="0" t="n">
        <v>17</v>
      </c>
      <c r="AI6" s="0" t="n">
        <v>68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64</v>
      </c>
      <c r="AS6" s="0" t="n">
        <v>13</v>
      </c>
      <c r="AT6" s="0" t="n">
        <v>11</v>
      </c>
      <c r="AU6" s="0" t="n">
        <v>0</v>
      </c>
      <c r="AV6" s="0" t="n">
        <v>328</v>
      </c>
      <c r="AW6" s="0" t="n">
        <v>0</v>
      </c>
      <c r="AX6" s="0" t="n">
        <v>11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6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41</v>
      </c>
      <c r="BO6" s="0" t="n">
        <v>0</v>
      </c>
      <c r="BP6" s="0" t="n">
        <v>33</v>
      </c>
      <c r="BQ6" s="0" t="n">
        <v>0</v>
      </c>
      <c r="BR6" s="0" t="n">
        <v>8</v>
      </c>
      <c r="BS6" s="0" t="n">
        <v>0</v>
      </c>
      <c r="BT6" s="0" t="n">
        <v>0</v>
      </c>
      <c r="BU6" s="0" t="n">
        <v>11</v>
      </c>
      <c r="BV6" s="0" t="n">
        <v>5</v>
      </c>
      <c r="BW6" s="0" t="n">
        <v>0</v>
      </c>
      <c r="BX6" s="0" t="n">
        <v>11</v>
      </c>
      <c r="BY6" s="0" t="n">
        <v>23</v>
      </c>
      <c r="BZ6" s="0" t="n">
        <v>0</v>
      </c>
      <c r="CA6" s="0" t="n">
        <v>0</v>
      </c>
      <c r="CB6" s="0" t="n">
        <v>14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19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15</v>
      </c>
      <c r="CR6" s="0" t="n">
        <v>0</v>
      </c>
      <c r="CS6" s="0" t="n">
        <v>0</v>
      </c>
      <c r="CT6" s="0" t="n">
        <v>0</v>
      </c>
      <c r="CU6" s="0" t="n">
        <v>13</v>
      </c>
      <c r="CV6" s="0" t="n">
        <v>0</v>
      </c>
      <c r="CW6" s="0" t="n">
        <v>0</v>
      </c>
      <c r="CX6" s="0" t="n">
        <v>54</v>
      </c>
      <c r="CY6" s="0" t="n">
        <v>0</v>
      </c>
      <c r="CZ6" s="0" t="n">
        <v>0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19</v>
      </c>
      <c r="DH6" s="0" t="n">
        <v>0</v>
      </c>
      <c r="DI6" s="0" t="n">
        <v>0</v>
      </c>
      <c r="DJ6" s="0" t="n">
        <v>0</v>
      </c>
      <c r="DK6" s="0" t="n">
        <v>0</v>
      </c>
      <c r="DL6" s="0" t="n">
        <v>0</v>
      </c>
      <c r="DM6" s="0" t="n">
        <v>0</v>
      </c>
      <c r="DN6" s="0" t="n">
        <v>0</v>
      </c>
      <c r="DO6" s="0" t="n">
        <v>11</v>
      </c>
      <c r="DP6" s="0" t="n">
        <v>0</v>
      </c>
      <c r="DQ6" s="0" t="n">
        <v>0</v>
      </c>
      <c r="DR6" s="0" t="n">
        <v>10</v>
      </c>
      <c r="DS6" s="0" t="n">
        <v>0</v>
      </c>
      <c r="DT6" s="0" t="n">
        <v>0</v>
      </c>
      <c r="DU6" s="0" t="n">
        <v>0</v>
      </c>
      <c r="DV6" s="0" t="n">
        <v>7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0</v>
      </c>
      <c r="EE6" s="0" t="n">
        <v>0</v>
      </c>
      <c r="EF6" s="0" t="n">
        <v>0</v>
      </c>
      <c r="EG6" s="0" t="n">
        <v>5</v>
      </c>
      <c r="EH6" s="0" t="n">
        <v>0</v>
      </c>
      <c r="EI6" s="0" t="n">
        <v>0</v>
      </c>
      <c r="EJ6" s="0" t="n">
        <v>9</v>
      </c>
      <c r="EK6" s="0" t="n">
        <f aca="false">SUM(B6:EJ6)</f>
        <v>2666</v>
      </c>
    </row>
    <row r="7" customFormat="false" ht="16" hidden="false" customHeight="false" outlineLevel="0" collapsed="false">
      <c r="A7" s="0" t="s">
        <v>436</v>
      </c>
      <c r="B7" s="0" t="n">
        <v>35</v>
      </c>
      <c r="C7" s="0" t="n">
        <v>75</v>
      </c>
      <c r="D7" s="0" t="n">
        <v>641</v>
      </c>
      <c r="E7" s="0" t="n">
        <v>0</v>
      </c>
      <c r="F7" s="0" t="n">
        <v>115</v>
      </c>
      <c r="G7" s="0" t="n">
        <v>0</v>
      </c>
      <c r="H7" s="0" t="n">
        <v>83</v>
      </c>
      <c r="I7" s="0" t="n">
        <v>0</v>
      </c>
      <c r="J7" s="0" t="n">
        <v>26</v>
      </c>
      <c r="K7" s="0" t="n">
        <v>13</v>
      </c>
      <c r="L7" s="0" t="n">
        <v>0</v>
      </c>
      <c r="M7" s="0" t="n">
        <v>92</v>
      </c>
      <c r="N7" s="0" t="n">
        <v>522</v>
      </c>
      <c r="O7" s="0" t="n">
        <v>0</v>
      </c>
      <c r="P7" s="0" t="n">
        <v>3</v>
      </c>
      <c r="Q7" s="0" t="n">
        <v>8</v>
      </c>
      <c r="R7" s="0" t="n">
        <v>26</v>
      </c>
      <c r="S7" s="0" t="n">
        <v>6</v>
      </c>
      <c r="T7" s="0" t="n">
        <v>0</v>
      </c>
      <c r="U7" s="0" t="n">
        <v>76</v>
      </c>
      <c r="V7" s="0" t="n">
        <v>25</v>
      </c>
      <c r="W7" s="0" t="n">
        <v>144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290</v>
      </c>
      <c r="AD7" s="0" t="n">
        <v>0</v>
      </c>
      <c r="AE7" s="0" t="n">
        <v>0</v>
      </c>
      <c r="AF7" s="0" t="n">
        <v>0</v>
      </c>
      <c r="AG7" s="0" t="n">
        <v>11</v>
      </c>
      <c r="AH7" s="0" t="n">
        <v>25</v>
      </c>
      <c r="AI7" s="0" t="n">
        <v>63</v>
      </c>
      <c r="AJ7" s="0" t="n">
        <v>0</v>
      </c>
      <c r="AK7" s="0" t="n">
        <v>14</v>
      </c>
      <c r="AL7" s="0" t="n">
        <v>0</v>
      </c>
      <c r="AM7" s="0" t="n">
        <v>0</v>
      </c>
      <c r="AN7" s="0" t="n">
        <v>24</v>
      </c>
      <c r="AO7" s="0" t="n">
        <v>0</v>
      </c>
      <c r="AP7" s="0" t="n">
        <v>0</v>
      </c>
      <c r="AQ7" s="0" t="n">
        <v>20</v>
      </c>
      <c r="AR7" s="0" t="n">
        <v>0</v>
      </c>
      <c r="AS7" s="0" t="n">
        <v>26</v>
      </c>
      <c r="AT7" s="0" t="n">
        <v>0</v>
      </c>
      <c r="AU7" s="0" t="n">
        <v>0</v>
      </c>
      <c r="AV7" s="0" t="n">
        <v>71</v>
      </c>
      <c r="AW7" s="0" t="n">
        <v>0</v>
      </c>
      <c r="AX7" s="0" t="n">
        <v>9</v>
      </c>
      <c r="AY7" s="0" t="n">
        <v>12</v>
      </c>
      <c r="AZ7" s="0" t="n">
        <v>0</v>
      </c>
      <c r="BA7" s="0" t="n">
        <v>0</v>
      </c>
      <c r="BB7" s="0" t="n">
        <v>5</v>
      </c>
      <c r="BC7" s="0" t="n">
        <v>0</v>
      </c>
      <c r="BD7" s="0" t="n">
        <v>0</v>
      </c>
      <c r="BE7" s="0" t="n">
        <v>0</v>
      </c>
      <c r="BF7" s="0" t="n">
        <v>24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161</v>
      </c>
      <c r="BO7" s="0" t="n">
        <v>0</v>
      </c>
      <c r="BP7" s="0" t="n">
        <v>21</v>
      </c>
      <c r="BQ7" s="0" t="n">
        <v>16</v>
      </c>
      <c r="BR7" s="0" t="n">
        <v>23</v>
      </c>
      <c r="BS7" s="0" t="n">
        <v>0</v>
      </c>
      <c r="BT7" s="0" t="n">
        <v>0</v>
      </c>
      <c r="BU7" s="0" t="n">
        <v>49</v>
      </c>
      <c r="BV7" s="0" t="n">
        <v>19</v>
      </c>
      <c r="BW7" s="0" t="n">
        <v>3</v>
      </c>
      <c r="BX7" s="0" t="n">
        <v>0</v>
      </c>
      <c r="BY7" s="0" t="n">
        <v>13</v>
      </c>
      <c r="BZ7" s="0" t="n">
        <v>0</v>
      </c>
      <c r="CA7" s="0" t="n">
        <v>13</v>
      </c>
      <c r="CB7" s="0" t="n">
        <v>15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48</v>
      </c>
      <c r="CL7" s="0" t="n">
        <v>8</v>
      </c>
      <c r="CM7" s="0" t="n">
        <v>37</v>
      </c>
      <c r="CN7" s="0" t="n">
        <v>0</v>
      </c>
      <c r="CO7" s="0" t="n">
        <v>0</v>
      </c>
      <c r="CP7" s="0" t="n">
        <v>0</v>
      </c>
      <c r="CQ7" s="0" t="n">
        <v>10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670</v>
      </c>
      <c r="DN7" s="0" t="n">
        <v>0</v>
      </c>
      <c r="DO7" s="0" t="n">
        <v>28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10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23</v>
      </c>
      <c r="EE7" s="0" t="n">
        <v>0</v>
      </c>
      <c r="EF7" s="0" t="n">
        <v>0</v>
      </c>
      <c r="EG7" s="0" t="n">
        <v>0</v>
      </c>
      <c r="EH7" s="0" t="n">
        <v>3</v>
      </c>
      <c r="EI7" s="0" t="n">
        <v>0</v>
      </c>
      <c r="EJ7" s="0" t="n">
        <v>0</v>
      </c>
      <c r="EK7" s="0" t="n">
        <f aca="false">SUM(B7:EJ7)</f>
        <v>3654</v>
      </c>
    </row>
    <row r="8" customFormat="false" ht="16" hidden="false" customHeight="false" outlineLevel="0" collapsed="false">
      <c r="A8" s="0" t="s">
        <v>437</v>
      </c>
      <c r="B8" s="0" t="n">
        <v>8</v>
      </c>
      <c r="C8" s="0" t="n">
        <v>30</v>
      </c>
      <c r="D8" s="0" t="n">
        <v>352</v>
      </c>
      <c r="E8" s="0" t="n">
        <v>3</v>
      </c>
      <c r="F8" s="0" t="n">
        <v>709</v>
      </c>
      <c r="G8" s="0" t="n">
        <v>11</v>
      </c>
      <c r="H8" s="0" t="n">
        <v>640</v>
      </c>
      <c r="I8" s="0" t="n">
        <v>11</v>
      </c>
      <c r="J8" s="0" t="n">
        <v>7</v>
      </c>
      <c r="K8" s="0" t="n">
        <v>56</v>
      </c>
      <c r="L8" s="0" t="n">
        <v>10</v>
      </c>
      <c r="M8" s="0" t="n">
        <v>82</v>
      </c>
      <c r="N8" s="0" t="n">
        <v>936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5</v>
      </c>
      <c r="T8" s="0" t="n">
        <v>117</v>
      </c>
      <c r="U8" s="0" t="n">
        <v>22</v>
      </c>
      <c r="V8" s="0" t="n">
        <v>34</v>
      </c>
      <c r="W8" s="0" t="n">
        <v>15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15</v>
      </c>
      <c r="AD8" s="0" t="n">
        <v>0</v>
      </c>
      <c r="AE8" s="0" t="n">
        <v>0</v>
      </c>
      <c r="AF8" s="0" t="n">
        <v>0</v>
      </c>
      <c r="AG8" s="0" t="n">
        <v>8</v>
      </c>
      <c r="AH8" s="0" t="n">
        <v>29</v>
      </c>
      <c r="AI8" s="0" t="n">
        <v>107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37</v>
      </c>
      <c r="AR8" s="0" t="n">
        <v>0</v>
      </c>
      <c r="AS8" s="0" t="n">
        <v>3</v>
      </c>
      <c r="AT8" s="0" t="n">
        <v>0</v>
      </c>
      <c r="AU8" s="0" t="n">
        <v>0</v>
      </c>
      <c r="AV8" s="0" t="n">
        <v>347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3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11</v>
      </c>
      <c r="BL8" s="0" t="n">
        <v>0</v>
      </c>
      <c r="BM8" s="0" t="n">
        <v>12</v>
      </c>
      <c r="BN8" s="0" t="n">
        <v>0</v>
      </c>
      <c r="BO8" s="0" t="n">
        <v>0</v>
      </c>
      <c r="BP8" s="0" t="n">
        <v>43</v>
      </c>
      <c r="BQ8" s="0" t="n">
        <v>0</v>
      </c>
      <c r="BR8" s="0" t="n">
        <v>28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6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17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32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  <c r="CU8" s="0" t="n">
        <v>53</v>
      </c>
      <c r="CV8" s="0" t="n">
        <v>28</v>
      </c>
      <c r="CW8" s="0" t="n">
        <v>0</v>
      </c>
      <c r="CX8" s="0" t="n">
        <v>359</v>
      </c>
      <c r="CY8" s="0" t="n">
        <v>0</v>
      </c>
      <c r="CZ8" s="0" t="n">
        <v>0</v>
      </c>
      <c r="DA8" s="0" t="n">
        <v>0</v>
      </c>
      <c r="DB8" s="0" t="n">
        <v>0</v>
      </c>
      <c r="DC8" s="0" t="n">
        <v>0</v>
      </c>
      <c r="DD8" s="0" t="n">
        <v>0</v>
      </c>
      <c r="DE8" s="0" t="n">
        <v>0</v>
      </c>
      <c r="DF8" s="0" t="n">
        <v>0</v>
      </c>
      <c r="DG8" s="0" t="n">
        <v>10</v>
      </c>
      <c r="DH8" s="0" t="n">
        <v>0</v>
      </c>
      <c r="DI8" s="0" t="n">
        <v>0</v>
      </c>
      <c r="DJ8" s="0" t="n">
        <v>0</v>
      </c>
      <c r="DK8" s="0" t="n">
        <v>0</v>
      </c>
      <c r="DL8" s="0" t="n">
        <v>0</v>
      </c>
      <c r="DM8" s="0" t="n">
        <v>255</v>
      </c>
      <c r="DN8" s="0" t="n">
        <v>0</v>
      </c>
      <c r="DO8" s="0" t="n">
        <v>15</v>
      </c>
      <c r="DP8" s="0" t="n">
        <v>0</v>
      </c>
      <c r="DQ8" s="0" t="n">
        <v>0</v>
      </c>
      <c r="DR8" s="0" t="n">
        <v>0</v>
      </c>
      <c r="DS8" s="0" t="n">
        <v>0</v>
      </c>
      <c r="DT8" s="0" t="n">
        <v>0</v>
      </c>
      <c r="DU8" s="0" t="n">
        <v>0</v>
      </c>
      <c r="DV8" s="0" t="n">
        <v>0</v>
      </c>
      <c r="DW8" s="0" t="n">
        <v>0</v>
      </c>
      <c r="DX8" s="0" t="n">
        <v>0</v>
      </c>
      <c r="DY8" s="0" t="n">
        <v>0</v>
      </c>
      <c r="DZ8" s="0" t="n">
        <v>0</v>
      </c>
      <c r="EA8" s="0" t="n">
        <v>0</v>
      </c>
      <c r="EB8" s="0" t="n">
        <v>0</v>
      </c>
      <c r="EC8" s="0" t="n">
        <v>0</v>
      </c>
      <c r="ED8" s="0" t="n">
        <v>0</v>
      </c>
      <c r="EE8" s="0" t="n">
        <v>0</v>
      </c>
      <c r="EF8" s="0" t="n">
        <v>0</v>
      </c>
      <c r="EG8" s="0" t="n">
        <v>0</v>
      </c>
      <c r="EH8" s="0" t="n">
        <v>0</v>
      </c>
      <c r="EI8" s="0" t="n">
        <v>22</v>
      </c>
      <c r="EJ8" s="0" t="n">
        <v>0</v>
      </c>
      <c r="EK8" s="0" t="n">
        <f aca="false">SUM(B8:EJ8)</f>
        <v>4488</v>
      </c>
    </row>
    <row r="9" customFormat="false" ht="16" hidden="false" customHeight="false" outlineLevel="0" collapsed="false">
      <c r="A9" s="0" t="s">
        <v>438</v>
      </c>
      <c r="B9" s="0" t="n">
        <v>132</v>
      </c>
      <c r="C9" s="0" t="n">
        <v>102</v>
      </c>
      <c r="D9" s="0" t="n">
        <v>454</v>
      </c>
      <c r="E9" s="0" t="n">
        <v>0</v>
      </c>
      <c r="F9" s="0" t="n">
        <v>501</v>
      </c>
      <c r="G9" s="0" t="n">
        <v>0</v>
      </c>
      <c r="H9" s="0" t="n">
        <v>336</v>
      </c>
      <c r="I9" s="0" t="n">
        <v>43</v>
      </c>
      <c r="J9" s="0" t="n">
        <v>69</v>
      </c>
      <c r="K9" s="0" t="n">
        <v>92</v>
      </c>
      <c r="L9" s="0" t="n">
        <v>0</v>
      </c>
      <c r="M9" s="0" t="n">
        <v>0</v>
      </c>
      <c r="N9" s="0" t="n">
        <v>517</v>
      </c>
      <c r="O9" s="0" t="n">
        <v>78</v>
      </c>
      <c r="P9" s="0" t="n">
        <v>79</v>
      </c>
      <c r="Q9" s="0" t="n">
        <v>18</v>
      </c>
      <c r="R9" s="0" t="n">
        <v>0</v>
      </c>
      <c r="S9" s="0" t="n">
        <v>9</v>
      </c>
      <c r="T9" s="0" t="n">
        <v>0</v>
      </c>
      <c r="U9" s="0" t="n">
        <v>253</v>
      </c>
      <c r="V9" s="0" t="n">
        <v>61</v>
      </c>
      <c r="W9" s="0" t="n">
        <v>28</v>
      </c>
      <c r="X9" s="0" t="n">
        <v>0</v>
      </c>
      <c r="Y9" s="0" t="n">
        <v>26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14</v>
      </c>
      <c r="AF9" s="0" t="n">
        <v>0</v>
      </c>
      <c r="AG9" s="0" t="n">
        <v>38</v>
      </c>
      <c r="AH9" s="0" t="n">
        <v>137</v>
      </c>
      <c r="AI9" s="0" t="n">
        <v>349</v>
      </c>
      <c r="AJ9" s="0" t="n">
        <v>33</v>
      </c>
      <c r="AK9" s="0" t="n">
        <v>11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7</v>
      </c>
      <c r="AQ9" s="0" t="n">
        <v>11</v>
      </c>
      <c r="AR9" s="0" t="n">
        <v>0</v>
      </c>
      <c r="AS9" s="0" t="n">
        <v>0</v>
      </c>
      <c r="AT9" s="0" t="n">
        <v>27</v>
      </c>
      <c r="AU9" s="0" t="n">
        <v>3</v>
      </c>
      <c r="AV9" s="0" t="n">
        <v>1189</v>
      </c>
      <c r="AW9" s="0" t="n">
        <v>0</v>
      </c>
      <c r="AX9" s="0" t="n">
        <v>0</v>
      </c>
      <c r="AY9" s="0" t="n">
        <v>0</v>
      </c>
      <c r="AZ9" s="0" t="n">
        <v>9</v>
      </c>
      <c r="BA9" s="0" t="n">
        <v>0</v>
      </c>
      <c r="BB9" s="0" t="n">
        <v>0</v>
      </c>
      <c r="BC9" s="0" t="n">
        <v>0</v>
      </c>
      <c r="BD9" s="0" t="n">
        <v>9</v>
      </c>
      <c r="BE9" s="0" t="n">
        <v>13</v>
      </c>
      <c r="BF9" s="0" t="n">
        <v>12</v>
      </c>
      <c r="BG9" s="0" t="n">
        <v>3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42</v>
      </c>
      <c r="BQ9" s="0" t="n">
        <v>0</v>
      </c>
      <c r="BR9" s="0" t="n">
        <v>13</v>
      </c>
      <c r="BS9" s="0" t="n">
        <v>0</v>
      </c>
      <c r="BT9" s="0" t="n">
        <v>0</v>
      </c>
      <c r="BU9" s="0" t="n">
        <v>67</v>
      </c>
      <c r="BV9" s="0" t="n">
        <v>65</v>
      </c>
      <c r="BW9" s="0" t="n">
        <v>0</v>
      </c>
      <c r="BX9" s="0" t="n">
        <v>3</v>
      </c>
      <c r="BY9" s="0" t="n">
        <v>38</v>
      </c>
      <c r="BZ9" s="0" t="n">
        <v>20</v>
      </c>
      <c r="CA9" s="0" t="n">
        <v>17</v>
      </c>
      <c r="CB9" s="0" t="n">
        <v>14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22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11</v>
      </c>
      <c r="CR9" s="0" t="n">
        <v>0</v>
      </c>
      <c r="CS9" s="0" t="n">
        <v>0</v>
      </c>
      <c r="CT9" s="0" t="n">
        <v>0</v>
      </c>
      <c r="CU9" s="0" t="n">
        <v>73</v>
      </c>
      <c r="CV9" s="0" t="n">
        <v>43</v>
      </c>
      <c r="CW9" s="0" t="n">
        <v>16</v>
      </c>
      <c r="CX9" s="0" t="n">
        <v>197</v>
      </c>
      <c r="CY9" s="0" t="n">
        <v>0</v>
      </c>
      <c r="CZ9" s="0" t="n">
        <v>0</v>
      </c>
      <c r="DA9" s="0" t="n">
        <v>0</v>
      </c>
      <c r="DB9" s="0" t="n">
        <v>10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9</v>
      </c>
      <c r="DH9" s="0" t="n">
        <v>0</v>
      </c>
      <c r="DI9" s="0" t="n">
        <v>0</v>
      </c>
      <c r="DJ9" s="0" t="n">
        <v>0</v>
      </c>
      <c r="DK9" s="0" t="n">
        <v>0</v>
      </c>
      <c r="DL9" s="0" t="n">
        <v>0</v>
      </c>
      <c r="DM9" s="0" t="n">
        <v>0</v>
      </c>
      <c r="DN9" s="0" t="n">
        <v>0</v>
      </c>
      <c r="DO9" s="0" t="n">
        <v>67</v>
      </c>
      <c r="DP9" s="0" t="n">
        <v>0</v>
      </c>
      <c r="DQ9" s="0" t="n">
        <v>0</v>
      </c>
      <c r="DR9" s="0" t="n">
        <v>0</v>
      </c>
      <c r="DS9" s="0" t="n">
        <v>0</v>
      </c>
      <c r="DT9" s="0" t="n">
        <v>0</v>
      </c>
      <c r="DU9" s="0" t="n">
        <v>0</v>
      </c>
      <c r="DV9" s="0" t="n">
        <v>0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16</v>
      </c>
      <c r="EE9" s="0" t="n">
        <v>0</v>
      </c>
      <c r="EF9" s="0" t="n">
        <v>0</v>
      </c>
      <c r="EG9" s="0" t="n">
        <v>0</v>
      </c>
      <c r="EH9" s="0" t="n">
        <v>0</v>
      </c>
      <c r="EI9" s="0" t="n">
        <v>0</v>
      </c>
      <c r="EJ9" s="0" t="n">
        <v>0</v>
      </c>
      <c r="EK9" s="0" t="n">
        <f aca="false">SUM(B9:EJ9)</f>
        <v>5406</v>
      </c>
    </row>
    <row r="10" customFormat="false" ht="16" hidden="false" customHeight="false" outlineLevel="0" collapsed="false">
      <c r="A10" s="0" t="s">
        <v>439</v>
      </c>
      <c r="B10" s="0" t="n">
        <v>280</v>
      </c>
      <c r="C10" s="0" t="n">
        <v>52</v>
      </c>
      <c r="D10" s="0" t="n">
        <v>613</v>
      </c>
      <c r="E10" s="0" t="n">
        <v>20</v>
      </c>
      <c r="F10" s="0" t="n">
        <v>1661</v>
      </c>
      <c r="G10" s="0" t="n">
        <v>0</v>
      </c>
      <c r="H10" s="0" t="n">
        <v>2687</v>
      </c>
      <c r="I10" s="0" t="n">
        <v>0</v>
      </c>
      <c r="J10" s="0" t="n">
        <v>69</v>
      </c>
      <c r="K10" s="0" t="n">
        <v>542</v>
      </c>
      <c r="L10" s="0" t="n">
        <v>13</v>
      </c>
      <c r="M10" s="0" t="n">
        <v>116</v>
      </c>
      <c r="N10" s="0" t="n">
        <v>4319</v>
      </c>
      <c r="O10" s="0" t="n">
        <v>0</v>
      </c>
      <c r="P10" s="0" t="n">
        <v>27</v>
      </c>
      <c r="Q10" s="0" t="n">
        <v>13</v>
      </c>
      <c r="R10" s="0" t="n">
        <v>24</v>
      </c>
      <c r="S10" s="0" t="n">
        <v>63</v>
      </c>
      <c r="T10" s="0" t="n">
        <v>23</v>
      </c>
      <c r="U10" s="0" t="n">
        <v>278</v>
      </c>
      <c r="V10" s="0" t="n">
        <v>59</v>
      </c>
      <c r="W10" s="0" t="n">
        <v>151</v>
      </c>
      <c r="X10" s="0" t="n">
        <v>0</v>
      </c>
      <c r="Y10" s="0" t="n">
        <v>0</v>
      </c>
      <c r="Z10" s="0" t="n">
        <v>0</v>
      </c>
      <c r="AA10" s="0" t="n">
        <v>30</v>
      </c>
      <c r="AB10" s="0" t="n">
        <v>0</v>
      </c>
      <c r="AC10" s="0" t="n">
        <v>0</v>
      </c>
      <c r="AD10" s="0" t="n">
        <v>0</v>
      </c>
      <c r="AE10" s="0" t="n">
        <v>13</v>
      </c>
      <c r="AF10" s="0" t="n">
        <v>4</v>
      </c>
      <c r="AG10" s="0" t="n">
        <v>0</v>
      </c>
      <c r="AH10" s="0" t="n">
        <v>1472</v>
      </c>
      <c r="AI10" s="0" t="n">
        <v>39</v>
      </c>
      <c r="AJ10" s="0" t="n">
        <v>43</v>
      </c>
      <c r="AK10" s="0" t="n">
        <v>26</v>
      </c>
      <c r="AL10" s="0" t="n">
        <v>0</v>
      </c>
      <c r="AM10" s="0" t="n">
        <v>0</v>
      </c>
      <c r="AN10" s="0" t="n">
        <v>101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22</v>
      </c>
      <c r="AT10" s="0" t="n">
        <v>0</v>
      </c>
      <c r="AU10" s="0" t="n">
        <v>0</v>
      </c>
      <c r="AV10" s="0" t="n">
        <v>731</v>
      </c>
      <c r="AW10" s="0" t="n">
        <v>0</v>
      </c>
      <c r="AX10" s="0" t="n">
        <v>0</v>
      </c>
      <c r="AY10" s="0" t="n">
        <v>0</v>
      </c>
      <c r="AZ10" s="0" t="n">
        <v>88</v>
      </c>
      <c r="BA10" s="0" t="n">
        <v>6</v>
      </c>
      <c r="BB10" s="0" t="n">
        <v>0</v>
      </c>
      <c r="BC10" s="0" t="n">
        <v>0</v>
      </c>
      <c r="BD10" s="0" t="n">
        <v>0</v>
      </c>
      <c r="BE10" s="0" t="n">
        <v>4</v>
      </c>
      <c r="BF10" s="0" t="n">
        <v>0</v>
      </c>
      <c r="BG10" s="0" t="n">
        <v>0</v>
      </c>
      <c r="BH10" s="0" t="n">
        <v>7</v>
      </c>
      <c r="BI10" s="0" t="n">
        <v>0</v>
      </c>
      <c r="BJ10" s="0" t="n">
        <v>0</v>
      </c>
      <c r="BK10" s="0" t="n">
        <v>0</v>
      </c>
      <c r="BL10" s="0" t="n">
        <v>14</v>
      </c>
      <c r="BM10" s="0" t="n">
        <v>0</v>
      </c>
      <c r="BN10" s="0" t="n">
        <v>15</v>
      </c>
      <c r="BO10" s="0" t="n">
        <v>0</v>
      </c>
      <c r="BP10" s="0" t="n">
        <v>82</v>
      </c>
      <c r="BQ10" s="0" t="n">
        <v>3</v>
      </c>
      <c r="BR10" s="0" t="n">
        <v>27</v>
      </c>
      <c r="BS10" s="0" t="n">
        <v>0</v>
      </c>
      <c r="BT10" s="0" t="n">
        <v>0</v>
      </c>
      <c r="BU10" s="0" t="n">
        <v>43</v>
      </c>
      <c r="BV10" s="0" t="n">
        <v>12</v>
      </c>
      <c r="BW10" s="0" t="n">
        <v>11</v>
      </c>
      <c r="BX10" s="0" t="n">
        <v>0</v>
      </c>
      <c r="BY10" s="0" t="n">
        <v>63</v>
      </c>
      <c r="BZ10" s="0" t="n">
        <v>0</v>
      </c>
      <c r="CA10" s="0" t="n">
        <v>21</v>
      </c>
      <c r="CB10" s="0" t="n">
        <v>0</v>
      </c>
      <c r="CC10" s="0" t="n">
        <v>24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39</v>
      </c>
      <c r="CL10" s="0" t="n">
        <v>17</v>
      </c>
      <c r="CM10" s="0" t="n">
        <v>0</v>
      </c>
      <c r="CN10" s="0" t="n">
        <v>0</v>
      </c>
      <c r="CO10" s="0" t="n">
        <v>0</v>
      </c>
      <c r="CP10" s="0" t="n">
        <v>18</v>
      </c>
      <c r="CQ10" s="0" t="n">
        <v>49</v>
      </c>
      <c r="CR10" s="0" t="n">
        <v>0</v>
      </c>
      <c r="CS10" s="0" t="n">
        <v>21</v>
      </c>
      <c r="CT10" s="0" t="n">
        <v>0</v>
      </c>
      <c r="CU10" s="0" t="n">
        <v>49</v>
      </c>
      <c r="CV10" s="0" t="n">
        <v>0</v>
      </c>
      <c r="CW10" s="0" t="n">
        <v>0</v>
      </c>
      <c r="CX10" s="0" t="n">
        <v>21</v>
      </c>
      <c r="CY10" s="0" t="n">
        <v>0</v>
      </c>
      <c r="CZ10" s="0" t="n">
        <v>0</v>
      </c>
      <c r="DA10" s="0" t="n">
        <v>0</v>
      </c>
      <c r="DB10" s="0" t="n">
        <v>8</v>
      </c>
      <c r="DC10" s="0" t="n">
        <v>0</v>
      </c>
      <c r="DD10" s="0" t="n">
        <v>6</v>
      </c>
      <c r="DE10" s="0" t="n">
        <v>0</v>
      </c>
      <c r="DF10" s="0" t="n">
        <v>0</v>
      </c>
      <c r="DG10" s="0" t="n">
        <v>0</v>
      </c>
      <c r="DH10" s="0" t="n">
        <v>0</v>
      </c>
      <c r="DI10" s="0" t="n">
        <v>0</v>
      </c>
      <c r="DJ10" s="0" t="n">
        <v>0</v>
      </c>
      <c r="DK10" s="0" t="n">
        <v>0</v>
      </c>
      <c r="DL10" s="0" t="n">
        <v>0</v>
      </c>
      <c r="DM10" s="0" t="n">
        <v>264</v>
      </c>
      <c r="DN10" s="0" t="n">
        <v>0</v>
      </c>
      <c r="DO10" s="0" t="n">
        <v>45</v>
      </c>
      <c r="DP10" s="0" t="n">
        <v>0</v>
      </c>
      <c r="DQ10" s="0" t="n">
        <v>0</v>
      </c>
      <c r="DR10" s="0" t="n">
        <v>8</v>
      </c>
      <c r="DS10" s="0" t="n">
        <v>0</v>
      </c>
      <c r="DT10" s="0" t="n">
        <v>0</v>
      </c>
      <c r="DU10" s="0" t="n">
        <v>0</v>
      </c>
      <c r="DV10" s="0" t="n">
        <v>0</v>
      </c>
      <c r="DW10" s="0" t="n">
        <v>23</v>
      </c>
      <c r="DX10" s="0" t="n">
        <v>0</v>
      </c>
      <c r="DY10" s="0" t="n">
        <v>0</v>
      </c>
      <c r="DZ10" s="0" t="n">
        <v>0</v>
      </c>
      <c r="EA10" s="0" t="n">
        <v>0</v>
      </c>
      <c r="EB10" s="0" t="n">
        <v>0</v>
      </c>
      <c r="EC10" s="0" t="n">
        <v>0</v>
      </c>
      <c r="ED10" s="0" t="n">
        <v>24</v>
      </c>
      <c r="EE10" s="0" t="n">
        <v>0</v>
      </c>
      <c r="EF10" s="0" t="n">
        <v>0</v>
      </c>
      <c r="EG10" s="0" t="n">
        <v>0</v>
      </c>
      <c r="EH10" s="0" t="n">
        <v>0</v>
      </c>
      <c r="EI10" s="0" t="n">
        <v>0</v>
      </c>
      <c r="EJ10" s="0" t="n">
        <v>0</v>
      </c>
      <c r="EK10" s="0" t="n">
        <f aca="false">SUM(B10:EJ10)</f>
        <v>14503</v>
      </c>
    </row>
    <row r="11" customFormat="false" ht="16" hidden="false" customHeight="false" outlineLevel="0" collapsed="false">
      <c r="A11" s="0" t="s">
        <v>440</v>
      </c>
      <c r="B11" s="0" t="n">
        <v>41</v>
      </c>
      <c r="C11" s="0" t="n">
        <v>25</v>
      </c>
      <c r="D11" s="0" t="n">
        <v>214</v>
      </c>
      <c r="E11" s="0" t="n">
        <v>0</v>
      </c>
      <c r="F11" s="0" t="n">
        <v>239</v>
      </c>
      <c r="G11" s="0" t="n">
        <v>0</v>
      </c>
      <c r="H11" s="0" t="n">
        <v>144</v>
      </c>
      <c r="I11" s="0" t="n">
        <v>0</v>
      </c>
      <c r="J11" s="0" t="n">
        <v>12</v>
      </c>
      <c r="K11" s="0" t="n">
        <v>51</v>
      </c>
      <c r="L11" s="0" t="n">
        <v>0</v>
      </c>
      <c r="M11" s="0" t="n">
        <v>14</v>
      </c>
      <c r="N11" s="0" t="n">
        <v>191</v>
      </c>
      <c r="O11" s="0" t="n">
        <v>0</v>
      </c>
      <c r="P11" s="0" t="n">
        <v>5</v>
      </c>
      <c r="Q11" s="0" t="n">
        <v>0</v>
      </c>
      <c r="R11" s="0" t="n">
        <v>25</v>
      </c>
      <c r="S11" s="0" t="n">
        <v>0</v>
      </c>
      <c r="T11" s="0" t="n">
        <v>4</v>
      </c>
      <c r="U11" s="0" t="n">
        <v>17</v>
      </c>
      <c r="V11" s="0" t="n">
        <v>6</v>
      </c>
      <c r="W11" s="0" t="n">
        <v>0</v>
      </c>
      <c r="X11" s="0" t="n">
        <v>0</v>
      </c>
      <c r="Y11" s="0" t="n">
        <v>2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15</v>
      </c>
      <c r="AE11" s="0" t="n">
        <v>0</v>
      </c>
      <c r="AF11" s="0" t="n">
        <v>6</v>
      </c>
      <c r="AG11" s="0" t="n">
        <v>0</v>
      </c>
      <c r="AH11" s="0" t="n">
        <v>18</v>
      </c>
      <c r="AI11" s="0" t="n">
        <v>58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15</v>
      </c>
      <c r="AO11" s="0" t="n">
        <v>13</v>
      </c>
      <c r="AP11" s="0" t="n">
        <v>0</v>
      </c>
      <c r="AQ11" s="0" t="n">
        <v>0</v>
      </c>
      <c r="AR11" s="0" t="n">
        <v>4</v>
      </c>
      <c r="AS11" s="0" t="n">
        <v>0</v>
      </c>
      <c r="AT11" s="0" t="n">
        <v>0</v>
      </c>
      <c r="AU11" s="0" t="n">
        <v>0</v>
      </c>
      <c r="AV11" s="0" t="n">
        <v>27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136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27</v>
      </c>
      <c r="BP11" s="0" t="n">
        <v>15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18</v>
      </c>
      <c r="BV11" s="0" t="n">
        <v>0</v>
      </c>
      <c r="BW11" s="0" t="n">
        <v>4</v>
      </c>
      <c r="BX11" s="0" t="n">
        <v>0</v>
      </c>
      <c r="BY11" s="0" t="n">
        <v>13</v>
      </c>
      <c r="BZ11" s="0" t="n">
        <v>0</v>
      </c>
      <c r="CA11" s="0" t="n">
        <v>0</v>
      </c>
      <c r="CB11" s="0" t="n">
        <v>0</v>
      </c>
      <c r="CC11" s="0" t="n">
        <v>6</v>
      </c>
      <c r="CD11" s="0" t="n">
        <v>23</v>
      </c>
      <c r="CE11" s="0" t="n">
        <v>0</v>
      </c>
      <c r="CF11" s="0" t="n">
        <v>0</v>
      </c>
      <c r="CG11" s="0" t="n">
        <v>13</v>
      </c>
      <c r="CH11" s="0" t="n">
        <v>9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25</v>
      </c>
      <c r="CU11" s="0" t="n">
        <v>32</v>
      </c>
      <c r="CV11" s="0" t="n">
        <v>0</v>
      </c>
      <c r="CW11" s="0" t="n">
        <v>0</v>
      </c>
      <c r="CX11" s="0" t="n">
        <v>66</v>
      </c>
      <c r="CY11" s="0" t="n">
        <v>0</v>
      </c>
      <c r="CZ11" s="0" t="n">
        <v>5</v>
      </c>
      <c r="DA11" s="0" t="n">
        <v>2</v>
      </c>
      <c r="DB11" s="0" t="n">
        <v>0</v>
      </c>
      <c r="DC11" s="0" t="n">
        <v>4</v>
      </c>
      <c r="DD11" s="0" t="n">
        <v>10</v>
      </c>
      <c r="DE11" s="0" t="n">
        <v>7</v>
      </c>
      <c r="DF11" s="0" t="n">
        <v>4</v>
      </c>
      <c r="DG11" s="0" t="n">
        <v>0</v>
      </c>
      <c r="DH11" s="0" t="n">
        <v>32</v>
      </c>
      <c r="DI11" s="0" t="n">
        <v>10</v>
      </c>
      <c r="DJ11" s="0" t="n">
        <v>0</v>
      </c>
      <c r="DK11" s="0" t="n">
        <v>6</v>
      </c>
      <c r="DL11" s="0" t="n">
        <v>0</v>
      </c>
      <c r="DM11" s="0" t="n">
        <v>17</v>
      </c>
      <c r="DN11" s="0" t="n">
        <v>0</v>
      </c>
      <c r="DO11" s="0" t="n">
        <v>10</v>
      </c>
      <c r="DP11" s="0" t="n">
        <v>0</v>
      </c>
      <c r="DQ11" s="0" t="n">
        <v>0</v>
      </c>
      <c r="DR11" s="0" t="n">
        <v>0</v>
      </c>
      <c r="DS11" s="0" t="n">
        <v>14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11</v>
      </c>
      <c r="EB11" s="0" t="n">
        <v>0</v>
      </c>
      <c r="EC11" s="0" t="n">
        <v>18</v>
      </c>
      <c r="ED11" s="0" t="n">
        <v>13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f aca="false">SUM(B11:EJ11)</f>
        <v>1696</v>
      </c>
    </row>
    <row r="12" customFormat="false" ht="16" hidden="false" customHeight="false" outlineLevel="0" collapsed="false">
      <c r="A12" s="0" t="s">
        <v>441</v>
      </c>
      <c r="B12" s="0" t="n">
        <v>115</v>
      </c>
      <c r="C12" s="0" t="n">
        <v>231</v>
      </c>
      <c r="D12" s="0" t="n">
        <v>1268</v>
      </c>
      <c r="E12" s="0" t="n">
        <v>5</v>
      </c>
      <c r="F12" s="0" t="n">
        <v>287</v>
      </c>
      <c r="G12" s="0" t="n">
        <v>0</v>
      </c>
      <c r="H12" s="0" t="n">
        <v>516</v>
      </c>
      <c r="I12" s="0" t="n">
        <v>21</v>
      </c>
      <c r="J12" s="0" t="n">
        <v>45</v>
      </c>
      <c r="K12" s="0" t="n">
        <v>54</v>
      </c>
      <c r="L12" s="0" t="n">
        <v>1231</v>
      </c>
      <c r="M12" s="0" t="n">
        <v>221</v>
      </c>
      <c r="N12" s="0" t="n">
        <v>867</v>
      </c>
      <c r="O12" s="0" t="n">
        <v>0</v>
      </c>
      <c r="P12" s="0" t="n">
        <v>92</v>
      </c>
      <c r="Q12" s="0" t="n">
        <v>28</v>
      </c>
      <c r="R12" s="0" t="n">
        <v>132</v>
      </c>
      <c r="S12" s="0" t="n">
        <v>74</v>
      </c>
      <c r="T12" s="0" t="n">
        <v>0</v>
      </c>
      <c r="U12" s="0" t="n">
        <v>137</v>
      </c>
      <c r="V12" s="0" t="n">
        <v>56</v>
      </c>
      <c r="W12" s="0" t="n">
        <v>79</v>
      </c>
      <c r="X12" s="0" t="n">
        <v>19</v>
      </c>
      <c r="Y12" s="0" t="n">
        <v>13</v>
      </c>
      <c r="Z12" s="0" t="n">
        <v>0</v>
      </c>
      <c r="AA12" s="0" t="n">
        <v>0</v>
      </c>
      <c r="AB12" s="0" t="n">
        <v>33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328</v>
      </c>
      <c r="AJ12" s="0" t="n">
        <v>0</v>
      </c>
      <c r="AK12" s="0" t="n">
        <v>57</v>
      </c>
      <c r="AL12" s="0" t="n">
        <v>0</v>
      </c>
      <c r="AM12" s="0" t="n">
        <v>0</v>
      </c>
      <c r="AN12" s="0" t="n">
        <v>49</v>
      </c>
      <c r="AO12" s="0" t="n">
        <v>0</v>
      </c>
      <c r="AP12" s="0" t="n">
        <v>0</v>
      </c>
      <c r="AQ12" s="0" t="n">
        <v>29</v>
      </c>
      <c r="AR12" s="0" t="n">
        <v>0</v>
      </c>
      <c r="AS12" s="0" t="n">
        <v>58</v>
      </c>
      <c r="AT12" s="0" t="n">
        <v>10</v>
      </c>
      <c r="AU12" s="0" t="n">
        <v>0</v>
      </c>
      <c r="AV12" s="0" t="n">
        <v>407</v>
      </c>
      <c r="AW12" s="0" t="n">
        <v>35</v>
      </c>
      <c r="AX12" s="0" t="n">
        <v>23</v>
      </c>
      <c r="AY12" s="0" t="n">
        <v>0</v>
      </c>
      <c r="AZ12" s="0" t="n">
        <v>15</v>
      </c>
      <c r="BA12" s="0" t="n">
        <v>0</v>
      </c>
      <c r="BB12" s="0" t="n">
        <v>0</v>
      </c>
      <c r="BC12" s="0" t="n">
        <v>0</v>
      </c>
      <c r="BD12" s="0" t="n">
        <v>9</v>
      </c>
      <c r="BE12" s="0" t="n">
        <v>30</v>
      </c>
      <c r="BF12" s="0" t="n">
        <v>60</v>
      </c>
      <c r="BG12" s="0" t="n">
        <v>0</v>
      </c>
      <c r="BH12" s="0" t="n">
        <v>15</v>
      </c>
      <c r="BI12" s="0" t="n">
        <v>0</v>
      </c>
      <c r="BJ12" s="0" t="n">
        <v>2</v>
      </c>
      <c r="BK12" s="0" t="n">
        <v>33</v>
      </c>
      <c r="BL12" s="0" t="n">
        <v>0</v>
      </c>
      <c r="BM12" s="0" t="n">
        <v>0</v>
      </c>
      <c r="BN12" s="0" t="n">
        <v>25</v>
      </c>
      <c r="BO12" s="0" t="n">
        <v>0</v>
      </c>
      <c r="BP12" s="0" t="n">
        <v>135</v>
      </c>
      <c r="BQ12" s="0" t="n">
        <v>0</v>
      </c>
      <c r="BR12" s="0" t="n">
        <v>11</v>
      </c>
      <c r="BS12" s="0" t="n">
        <v>0</v>
      </c>
      <c r="BT12" s="0" t="n">
        <v>0</v>
      </c>
      <c r="BU12" s="0" t="n">
        <v>148</v>
      </c>
      <c r="BV12" s="0" t="n">
        <v>5</v>
      </c>
      <c r="BW12" s="0" t="n">
        <v>18</v>
      </c>
      <c r="BX12" s="0" t="n">
        <v>13</v>
      </c>
      <c r="BY12" s="0" t="n">
        <v>46</v>
      </c>
      <c r="BZ12" s="0" t="n">
        <v>0</v>
      </c>
      <c r="CA12" s="0" t="n">
        <v>34</v>
      </c>
      <c r="CB12" s="0" t="n">
        <v>4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31</v>
      </c>
      <c r="CK12" s="0" t="n">
        <v>36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9</v>
      </c>
      <c r="CQ12" s="0" t="n">
        <v>47</v>
      </c>
      <c r="CR12" s="0" t="n">
        <v>0</v>
      </c>
      <c r="CS12" s="0" t="n">
        <v>0</v>
      </c>
      <c r="CT12" s="0" t="n">
        <v>0</v>
      </c>
      <c r="CU12" s="0" t="n">
        <v>52</v>
      </c>
      <c r="CV12" s="0" t="n">
        <v>36</v>
      </c>
      <c r="CW12" s="0" t="n">
        <v>17</v>
      </c>
      <c r="CX12" s="0" t="n">
        <v>348</v>
      </c>
      <c r="CY12" s="0" t="n">
        <v>0</v>
      </c>
      <c r="CZ12" s="0" t="n">
        <v>0</v>
      </c>
      <c r="DA12" s="0" t="n">
        <v>0</v>
      </c>
      <c r="DB12" s="0" t="n">
        <v>11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17</v>
      </c>
      <c r="DH12" s="0" t="n">
        <v>0</v>
      </c>
      <c r="DI12" s="0" t="n">
        <v>0</v>
      </c>
      <c r="DJ12" s="0" t="n">
        <v>14</v>
      </c>
      <c r="DK12" s="0" t="n">
        <v>0</v>
      </c>
      <c r="DL12" s="0" t="n">
        <v>0</v>
      </c>
      <c r="DM12" s="0" t="n">
        <v>0</v>
      </c>
      <c r="DN12" s="0" t="n">
        <v>0</v>
      </c>
      <c r="DO12" s="0" t="n">
        <v>304</v>
      </c>
      <c r="DP12" s="0" t="n">
        <v>0</v>
      </c>
      <c r="DQ12" s="0" t="n">
        <v>11</v>
      </c>
      <c r="DR12" s="0" t="n">
        <v>38</v>
      </c>
      <c r="DS12" s="0" t="n">
        <v>0</v>
      </c>
      <c r="DT12" s="0" t="n">
        <v>0</v>
      </c>
      <c r="DU12" s="0" t="n">
        <v>0</v>
      </c>
      <c r="DV12" s="0" t="n">
        <v>8</v>
      </c>
      <c r="DW12" s="0" t="n">
        <v>58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</v>
      </c>
      <c r="ED12" s="0" t="n">
        <v>34</v>
      </c>
      <c r="EE12" s="0" t="n">
        <v>0</v>
      </c>
      <c r="EF12" s="0" t="n">
        <v>0</v>
      </c>
      <c r="EG12" s="0" t="n">
        <v>4</v>
      </c>
      <c r="EH12" s="0" t="n">
        <v>5</v>
      </c>
      <c r="EI12" s="0" t="n">
        <v>0</v>
      </c>
      <c r="EJ12" s="0" t="n">
        <v>0</v>
      </c>
      <c r="EK12" s="0" t="n">
        <f aca="false">SUM(B12:EJ12)</f>
        <v>8203</v>
      </c>
    </row>
    <row r="13" customFormat="false" ht="16" hidden="false" customHeight="false" outlineLevel="0" collapsed="false">
      <c r="A13" s="0" t="s">
        <v>442</v>
      </c>
      <c r="B13" s="0" t="n">
        <v>295</v>
      </c>
      <c r="C13" s="0" t="n">
        <v>129</v>
      </c>
      <c r="D13" s="0" t="n">
        <v>2539</v>
      </c>
      <c r="E13" s="0" t="n">
        <v>0</v>
      </c>
      <c r="F13" s="0" t="n">
        <v>343</v>
      </c>
      <c r="G13" s="0" t="n">
        <v>0</v>
      </c>
      <c r="H13" s="0" t="n">
        <v>452</v>
      </c>
      <c r="I13" s="0" t="n">
        <v>21</v>
      </c>
      <c r="J13" s="0" t="n">
        <v>134</v>
      </c>
      <c r="K13" s="0" t="n">
        <v>182</v>
      </c>
      <c r="L13" s="0" t="n">
        <v>0</v>
      </c>
      <c r="M13" s="0" t="n">
        <v>227</v>
      </c>
      <c r="N13" s="0" t="n">
        <v>1291</v>
      </c>
      <c r="O13" s="0" t="n">
        <v>5</v>
      </c>
      <c r="P13" s="0" t="n">
        <v>89</v>
      </c>
      <c r="Q13" s="0" t="n">
        <v>16</v>
      </c>
      <c r="R13" s="0" t="n">
        <v>26</v>
      </c>
      <c r="S13" s="0" t="n">
        <v>86</v>
      </c>
      <c r="T13" s="0" t="n">
        <v>155</v>
      </c>
      <c r="U13" s="0" t="n">
        <v>147</v>
      </c>
      <c r="V13" s="0" t="n">
        <v>81</v>
      </c>
      <c r="W13" s="0" t="n">
        <v>191</v>
      </c>
      <c r="X13" s="0" t="n">
        <v>20</v>
      </c>
      <c r="Y13" s="0" t="n">
        <v>0</v>
      </c>
      <c r="Z13" s="0" t="n">
        <v>0</v>
      </c>
      <c r="AA13" s="0" t="n">
        <v>0</v>
      </c>
      <c r="AB13" s="0" t="n">
        <v>45</v>
      </c>
      <c r="AC13" s="0" t="n">
        <v>0</v>
      </c>
      <c r="AD13" s="0" t="n">
        <v>0</v>
      </c>
      <c r="AE13" s="0" t="n">
        <v>10</v>
      </c>
      <c r="AF13" s="0" t="n">
        <v>60</v>
      </c>
      <c r="AG13" s="0" t="n">
        <v>0</v>
      </c>
      <c r="AH13" s="0" t="n">
        <v>23</v>
      </c>
      <c r="AI13" s="0" t="n">
        <v>93</v>
      </c>
      <c r="AJ13" s="0" t="n">
        <v>0</v>
      </c>
      <c r="AK13" s="0" t="n">
        <v>38</v>
      </c>
      <c r="AL13" s="0" t="n">
        <v>7</v>
      </c>
      <c r="AM13" s="0" t="n">
        <v>0</v>
      </c>
      <c r="AN13" s="0" t="n">
        <v>56</v>
      </c>
      <c r="AO13" s="0" t="n">
        <v>0</v>
      </c>
      <c r="AP13" s="0" t="n">
        <v>0</v>
      </c>
      <c r="AQ13" s="0" t="n">
        <v>76</v>
      </c>
      <c r="AR13" s="0" t="n">
        <v>6</v>
      </c>
      <c r="AS13" s="0" t="n">
        <v>16</v>
      </c>
      <c r="AT13" s="0" t="n">
        <v>14</v>
      </c>
      <c r="AU13" s="0" t="n">
        <v>0</v>
      </c>
      <c r="AV13" s="0" t="n">
        <v>585</v>
      </c>
      <c r="AW13" s="0" t="n">
        <v>21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1</v>
      </c>
      <c r="BD13" s="0" t="n">
        <v>32</v>
      </c>
      <c r="BE13" s="0" t="n">
        <v>146</v>
      </c>
      <c r="BF13" s="0" t="n">
        <v>32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38</v>
      </c>
      <c r="BM13" s="0" t="n">
        <v>28</v>
      </c>
      <c r="BN13" s="0" t="n">
        <v>33</v>
      </c>
      <c r="BO13" s="0" t="n">
        <v>0</v>
      </c>
      <c r="BP13" s="0" t="n">
        <v>73</v>
      </c>
      <c r="BQ13" s="0" t="n">
        <v>0</v>
      </c>
      <c r="BR13" s="0" t="n">
        <v>36</v>
      </c>
      <c r="BS13" s="0" t="n">
        <v>4</v>
      </c>
      <c r="BT13" s="0" t="n">
        <v>0</v>
      </c>
      <c r="BU13" s="0" t="n">
        <v>26</v>
      </c>
      <c r="BV13" s="0" t="n">
        <v>28</v>
      </c>
      <c r="BW13" s="0" t="n">
        <v>30</v>
      </c>
      <c r="BX13" s="0" t="n">
        <v>20</v>
      </c>
      <c r="BY13" s="0" t="n">
        <v>15</v>
      </c>
      <c r="BZ13" s="0" t="n">
        <v>0</v>
      </c>
      <c r="CA13" s="0" t="n">
        <v>0</v>
      </c>
      <c r="CB13" s="0" t="n">
        <v>0</v>
      </c>
      <c r="CC13" s="0" t="n">
        <v>62</v>
      </c>
      <c r="CD13" s="0" t="n">
        <v>15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32</v>
      </c>
      <c r="CK13" s="0" t="n">
        <v>348</v>
      </c>
      <c r="CL13" s="0" t="n">
        <v>19</v>
      </c>
      <c r="CM13" s="0" t="n">
        <v>0</v>
      </c>
      <c r="CN13" s="0" t="n">
        <v>0</v>
      </c>
      <c r="CO13" s="0" t="n">
        <v>0</v>
      </c>
      <c r="CP13" s="0" t="n">
        <v>9</v>
      </c>
      <c r="CQ13" s="0" t="n">
        <v>34</v>
      </c>
      <c r="CR13" s="0" t="n">
        <v>0</v>
      </c>
      <c r="CS13" s="0" t="n">
        <v>0</v>
      </c>
      <c r="CT13" s="0" t="n">
        <v>0</v>
      </c>
      <c r="CU13" s="0" t="n">
        <v>90</v>
      </c>
      <c r="CV13" s="0" t="n">
        <v>192</v>
      </c>
      <c r="CW13" s="0" t="n">
        <v>6</v>
      </c>
      <c r="CX13" s="0" t="n">
        <v>82</v>
      </c>
      <c r="CY13" s="0" t="n">
        <v>0</v>
      </c>
      <c r="CZ13" s="0" t="n">
        <v>0</v>
      </c>
      <c r="DA13" s="0" t="n">
        <v>0</v>
      </c>
      <c r="DB13" s="0" t="n">
        <v>9</v>
      </c>
      <c r="DC13" s="0" t="n">
        <v>0</v>
      </c>
      <c r="DD13" s="0" t="n">
        <v>0</v>
      </c>
      <c r="DE13" s="0" t="n">
        <v>0</v>
      </c>
      <c r="DF13" s="0" t="n">
        <v>24</v>
      </c>
      <c r="DG13" s="0" t="n">
        <v>15</v>
      </c>
      <c r="DH13" s="0" t="n">
        <v>0</v>
      </c>
      <c r="DI13" s="0" t="n">
        <v>0</v>
      </c>
      <c r="DJ13" s="0" t="n">
        <v>6</v>
      </c>
      <c r="DK13" s="0" t="n">
        <v>0</v>
      </c>
      <c r="DL13" s="0" t="n">
        <v>377</v>
      </c>
      <c r="DM13" s="0" t="n">
        <v>0</v>
      </c>
      <c r="DN13" s="0" t="n">
        <v>0</v>
      </c>
      <c r="DO13" s="0" t="n">
        <v>65</v>
      </c>
      <c r="DP13" s="0" t="n">
        <v>0</v>
      </c>
      <c r="DQ13" s="0" t="n">
        <v>0</v>
      </c>
      <c r="DR13" s="0" t="n">
        <v>0</v>
      </c>
      <c r="DS13" s="0" t="n">
        <v>0</v>
      </c>
      <c r="DT13" s="0" t="n">
        <v>0</v>
      </c>
      <c r="DU13" s="0" t="n">
        <v>0</v>
      </c>
      <c r="DV13" s="0" t="n">
        <v>0</v>
      </c>
      <c r="DW13" s="0" t="n">
        <v>81</v>
      </c>
      <c r="DX13" s="0" t="n">
        <v>0</v>
      </c>
      <c r="DY13" s="0" t="n">
        <v>0</v>
      </c>
      <c r="DZ13" s="0" t="n">
        <v>0</v>
      </c>
      <c r="EA13" s="0" t="n">
        <v>0</v>
      </c>
      <c r="EB13" s="0" t="n">
        <v>2</v>
      </c>
      <c r="EC13" s="0" t="n">
        <v>0</v>
      </c>
      <c r="ED13" s="0" t="n">
        <v>56</v>
      </c>
      <c r="EE13" s="0" t="n">
        <v>17</v>
      </c>
      <c r="EF13" s="0" t="n">
        <v>0</v>
      </c>
      <c r="EG13" s="0" t="n">
        <v>0</v>
      </c>
      <c r="EH13" s="0" t="n">
        <v>13</v>
      </c>
      <c r="EI13" s="0" t="n">
        <v>0</v>
      </c>
      <c r="EJ13" s="0" t="n">
        <v>0</v>
      </c>
      <c r="EK13" s="0" t="n">
        <f aca="false">SUM(B13:EJ13)</f>
        <v>9575</v>
      </c>
    </row>
    <row r="14" customFormat="false" ht="16" hidden="false" customHeight="false" outlineLevel="0" collapsed="false">
      <c r="A14" s="0" t="s">
        <v>443</v>
      </c>
      <c r="B14" s="0" t="n">
        <v>144</v>
      </c>
      <c r="C14" s="0" t="n">
        <v>112</v>
      </c>
      <c r="D14" s="0" t="n">
        <v>968</v>
      </c>
      <c r="E14" s="0" t="n">
        <v>0</v>
      </c>
      <c r="F14" s="0" t="n">
        <v>999</v>
      </c>
      <c r="G14" s="0" t="n">
        <v>0</v>
      </c>
      <c r="H14" s="0" t="n">
        <v>194</v>
      </c>
      <c r="I14" s="0" t="n">
        <v>18</v>
      </c>
      <c r="J14" s="0" t="n">
        <v>51</v>
      </c>
      <c r="K14" s="0" t="n">
        <v>291</v>
      </c>
      <c r="L14" s="0" t="n">
        <v>0</v>
      </c>
      <c r="M14" s="0" t="n">
        <v>180</v>
      </c>
      <c r="N14" s="0" t="n">
        <v>1019</v>
      </c>
      <c r="O14" s="0" t="n">
        <v>8</v>
      </c>
      <c r="P14" s="0" t="n">
        <v>52</v>
      </c>
      <c r="Q14" s="0" t="n">
        <v>11</v>
      </c>
      <c r="R14" s="0" t="n">
        <v>118</v>
      </c>
      <c r="S14" s="0" t="n">
        <v>6</v>
      </c>
      <c r="T14" s="0" t="n">
        <v>11</v>
      </c>
      <c r="U14" s="0" t="n">
        <v>122</v>
      </c>
      <c r="V14" s="0" t="n">
        <v>29</v>
      </c>
      <c r="W14" s="0" t="n">
        <v>87</v>
      </c>
      <c r="X14" s="0" t="n">
        <v>6</v>
      </c>
      <c r="Y14" s="0" t="n">
        <v>0</v>
      </c>
      <c r="Z14" s="0" t="n">
        <v>0</v>
      </c>
      <c r="AA14" s="0" t="n">
        <v>0</v>
      </c>
      <c r="AB14" s="0" t="n">
        <v>4</v>
      </c>
      <c r="AC14" s="0" t="n">
        <v>0</v>
      </c>
      <c r="AD14" s="0" t="n">
        <v>0</v>
      </c>
      <c r="AE14" s="0" t="n">
        <v>0</v>
      </c>
      <c r="AF14" s="0" t="n">
        <v>75</v>
      </c>
      <c r="AG14" s="0" t="n">
        <v>20</v>
      </c>
      <c r="AH14" s="0" t="n">
        <v>21</v>
      </c>
      <c r="AI14" s="0" t="n">
        <v>82</v>
      </c>
      <c r="AJ14" s="0" t="n">
        <v>0</v>
      </c>
      <c r="AK14" s="0" t="n">
        <v>8</v>
      </c>
      <c r="AL14" s="0" t="n">
        <v>0</v>
      </c>
      <c r="AM14" s="0" t="n">
        <v>0</v>
      </c>
      <c r="AN14" s="0" t="n">
        <v>56</v>
      </c>
      <c r="AO14" s="0" t="n">
        <v>0</v>
      </c>
      <c r="AP14" s="0" t="n">
        <v>0</v>
      </c>
      <c r="AQ14" s="0" t="n">
        <v>67</v>
      </c>
      <c r="AR14" s="0" t="n">
        <v>9</v>
      </c>
      <c r="AS14" s="0" t="n">
        <v>7</v>
      </c>
      <c r="AT14" s="0" t="n">
        <v>0</v>
      </c>
      <c r="AU14" s="0" t="n">
        <v>0</v>
      </c>
      <c r="AV14" s="0" t="n">
        <v>354</v>
      </c>
      <c r="AW14" s="0" t="n">
        <v>17</v>
      </c>
      <c r="AX14" s="0" t="n">
        <v>0</v>
      </c>
      <c r="AY14" s="0" t="n">
        <v>0</v>
      </c>
      <c r="AZ14" s="0" t="n">
        <v>35</v>
      </c>
      <c r="BA14" s="0" t="n">
        <v>14</v>
      </c>
      <c r="BB14" s="0" t="n">
        <v>0</v>
      </c>
      <c r="BC14" s="0" t="n">
        <v>0</v>
      </c>
      <c r="BD14" s="0" t="n">
        <v>0</v>
      </c>
      <c r="BE14" s="0" t="n">
        <v>8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27</v>
      </c>
      <c r="BO14" s="0" t="n">
        <v>0</v>
      </c>
      <c r="BP14" s="0" t="n">
        <v>54</v>
      </c>
      <c r="BQ14" s="0" t="n">
        <v>0</v>
      </c>
      <c r="BR14" s="0" t="n">
        <v>34</v>
      </c>
      <c r="BS14" s="0" t="n">
        <v>0</v>
      </c>
      <c r="BT14" s="0" t="n">
        <v>0</v>
      </c>
      <c r="BU14" s="0" t="n">
        <v>92</v>
      </c>
      <c r="BV14" s="0" t="n">
        <v>15</v>
      </c>
      <c r="BW14" s="0" t="n">
        <v>7</v>
      </c>
      <c r="BX14" s="0" t="n">
        <v>15</v>
      </c>
      <c r="BY14" s="0" t="n">
        <v>58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8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139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9</v>
      </c>
      <c r="CQ14" s="0" t="n">
        <v>12</v>
      </c>
      <c r="CR14" s="0" t="n">
        <v>0</v>
      </c>
      <c r="CS14" s="0" t="n">
        <v>0</v>
      </c>
      <c r="CT14" s="0" t="n">
        <v>0</v>
      </c>
      <c r="CU14" s="0" t="n">
        <v>124</v>
      </c>
      <c r="CV14" s="0" t="n">
        <v>76</v>
      </c>
      <c r="CW14" s="0" t="n">
        <v>13</v>
      </c>
      <c r="CX14" s="0" t="n">
        <v>62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4</v>
      </c>
      <c r="DE14" s="0" t="n">
        <v>0</v>
      </c>
      <c r="DF14" s="0" t="n">
        <v>9</v>
      </c>
      <c r="DG14" s="0" t="n">
        <v>4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182</v>
      </c>
      <c r="DM14" s="0" t="n">
        <v>31</v>
      </c>
      <c r="DN14" s="0" t="n">
        <v>0</v>
      </c>
      <c r="DO14" s="0" t="n">
        <v>42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9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4</v>
      </c>
      <c r="ED14" s="0" t="n">
        <v>12</v>
      </c>
      <c r="EE14" s="0" t="n">
        <v>9</v>
      </c>
      <c r="EF14" s="0" t="n">
        <v>0</v>
      </c>
      <c r="EG14" s="0" t="n">
        <v>5</v>
      </c>
      <c r="EH14" s="0" t="n">
        <v>0</v>
      </c>
      <c r="EI14" s="0" t="n">
        <v>0</v>
      </c>
      <c r="EJ14" s="0" t="n">
        <v>0</v>
      </c>
      <c r="EK14" s="0" t="n">
        <f aca="false">SUM(B14:EJ14)</f>
        <v>6259</v>
      </c>
    </row>
    <row r="15" customFormat="false" ht="16" hidden="false" customHeight="false" outlineLevel="0" collapsed="false">
      <c r="A15" s="0" t="s">
        <v>444</v>
      </c>
      <c r="B15" s="0" t="n">
        <v>147</v>
      </c>
      <c r="C15" s="0" t="n">
        <v>139</v>
      </c>
      <c r="D15" s="0" t="n">
        <v>1537</v>
      </c>
      <c r="E15" s="0" t="n">
        <v>0</v>
      </c>
      <c r="F15" s="0" t="n">
        <v>660</v>
      </c>
      <c r="G15" s="0" t="n">
        <v>0</v>
      </c>
      <c r="H15" s="0" t="n">
        <v>104</v>
      </c>
      <c r="I15" s="0" t="n">
        <v>14</v>
      </c>
      <c r="J15" s="0" t="n">
        <v>65</v>
      </c>
      <c r="K15" s="0" t="n">
        <v>115</v>
      </c>
      <c r="L15" s="0" t="n">
        <v>0</v>
      </c>
      <c r="M15" s="0" t="n">
        <v>303</v>
      </c>
      <c r="N15" s="0" t="n">
        <v>1466</v>
      </c>
      <c r="O15" s="0" t="n">
        <v>0</v>
      </c>
      <c r="P15" s="0" t="n">
        <v>59</v>
      </c>
      <c r="Q15" s="0" t="n">
        <v>0</v>
      </c>
      <c r="R15" s="0" t="n">
        <v>70</v>
      </c>
      <c r="S15" s="0" t="n">
        <v>51</v>
      </c>
      <c r="T15" s="0" t="n">
        <v>118</v>
      </c>
      <c r="U15" s="0" t="n">
        <v>305</v>
      </c>
      <c r="V15" s="0" t="n">
        <v>24</v>
      </c>
      <c r="W15" s="0" t="n">
        <v>319</v>
      </c>
      <c r="X15" s="0" t="n">
        <v>66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75</v>
      </c>
      <c r="AH15" s="0" t="n">
        <v>52</v>
      </c>
      <c r="AI15" s="0" t="n">
        <v>183</v>
      </c>
      <c r="AJ15" s="0" t="n">
        <v>22</v>
      </c>
      <c r="AK15" s="0" t="n">
        <v>56</v>
      </c>
      <c r="AL15" s="0" t="n">
        <v>0</v>
      </c>
      <c r="AM15" s="0" t="n">
        <v>0</v>
      </c>
      <c r="AN15" s="0" t="n">
        <v>28</v>
      </c>
      <c r="AO15" s="0" t="n">
        <v>0</v>
      </c>
      <c r="AP15" s="0" t="n">
        <v>0</v>
      </c>
      <c r="AQ15" s="0" t="n">
        <v>41</v>
      </c>
      <c r="AR15" s="0" t="n">
        <v>2</v>
      </c>
      <c r="AS15" s="0" t="n">
        <v>41</v>
      </c>
      <c r="AT15" s="0" t="n">
        <v>0</v>
      </c>
      <c r="AU15" s="0" t="n">
        <v>0</v>
      </c>
      <c r="AV15" s="0" t="n">
        <v>247</v>
      </c>
      <c r="AW15" s="0" t="n">
        <v>0</v>
      </c>
      <c r="AX15" s="0" t="n">
        <v>16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75</v>
      </c>
      <c r="BF15" s="0" t="n">
        <v>10</v>
      </c>
      <c r="BG15" s="0" t="n">
        <v>0</v>
      </c>
      <c r="BH15" s="0" t="n">
        <v>0</v>
      </c>
      <c r="BI15" s="0" t="n">
        <v>41</v>
      </c>
      <c r="BJ15" s="0" t="n">
        <v>0</v>
      </c>
      <c r="BK15" s="0" t="n">
        <v>0</v>
      </c>
      <c r="BL15" s="0" t="n">
        <v>20</v>
      </c>
      <c r="BM15" s="0" t="n">
        <v>33</v>
      </c>
      <c r="BN15" s="0" t="n">
        <v>0</v>
      </c>
      <c r="BO15" s="0" t="n">
        <v>0</v>
      </c>
      <c r="BP15" s="0" t="n">
        <v>124</v>
      </c>
      <c r="BQ15" s="0" t="n">
        <v>10</v>
      </c>
      <c r="BR15" s="0" t="n">
        <v>14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12</v>
      </c>
      <c r="BX15" s="0" t="n">
        <v>24</v>
      </c>
      <c r="BY15" s="0" t="n">
        <v>5</v>
      </c>
      <c r="BZ15" s="0" t="n">
        <v>0</v>
      </c>
      <c r="CA15" s="0" t="n">
        <v>0</v>
      </c>
      <c r="CB15" s="0" t="n">
        <v>10</v>
      </c>
      <c r="CC15" s="0" t="n">
        <v>53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18</v>
      </c>
      <c r="CK15" s="0" t="n">
        <v>17</v>
      </c>
      <c r="CL15" s="0" t="n">
        <v>9</v>
      </c>
      <c r="CM15" s="0" t="n">
        <v>0</v>
      </c>
      <c r="CN15" s="0" t="n">
        <v>0</v>
      </c>
      <c r="CO15" s="0" t="n">
        <v>7</v>
      </c>
      <c r="CP15" s="0" t="n">
        <v>0</v>
      </c>
      <c r="CQ15" s="0" t="n">
        <v>10</v>
      </c>
      <c r="CR15" s="0" t="n">
        <v>0</v>
      </c>
      <c r="CS15" s="0" t="n">
        <v>0</v>
      </c>
      <c r="CT15" s="0" t="n">
        <v>0</v>
      </c>
      <c r="CU15" s="0" t="n">
        <v>56</v>
      </c>
      <c r="CV15" s="0" t="n">
        <v>0</v>
      </c>
      <c r="CW15" s="0" t="n">
        <v>47</v>
      </c>
      <c r="CX15" s="0" t="n">
        <v>43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31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20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107</v>
      </c>
      <c r="DP15" s="0" t="n">
        <v>0</v>
      </c>
      <c r="DQ15" s="0" t="n">
        <v>0</v>
      </c>
      <c r="DR15" s="0" t="n">
        <v>12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20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22</v>
      </c>
      <c r="EE15" s="0" t="n">
        <v>14</v>
      </c>
      <c r="EF15" s="0" t="n">
        <v>0</v>
      </c>
      <c r="EG15" s="0" t="n">
        <v>0</v>
      </c>
      <c r="EH15" s="0" t="n">
        <v>7</v>
      </c>
      <c r="EI15" s="0" t="n">
        <v>0</v>
      </c>
      <c r="EJ15" s="0" t="n">
        <v>0</v>
      </c>
      <c r="EK15" s="0" t="n">
        <f aca="false">SUM(B15:EJ15)</f>
        <v>7196</v>
      </c>
    </row>
    <row r="16" customFormat="false" ht="16" hidden="false" customHeight="false" outlineLevel="0" collapsed="false">
      <c r="A16" s="0" t="s">
        <v>445</v>
      </c>
      <c r="B16" s="0" t="n">
        <v>26</v>
      </c>
      <c r="C16" s="0" t="n">
        <v>0</v>
      </c>
      <c r="D16" s="0" t="n">
        <v>104</v>
      </c>
      <c r="E16" s="0" t="n">
        <v>0</v>
      </c>
      <c r="F16" s="0" t="n">
        <v>116</v>
      </c>
      <c r="G16" s="0" t="n">
        <v>0</v>
      </c>
      <c r="H16" s="0" t="n">
        <v>66</v>
      </c>
      <c r="I16" s="0" t="n">
        <v>12</v>
      </c>
      <c r="J16" s="0" t="n">
        <v>0</v>
      </c>
      <c r="K16" s="0" t="n">
        <v>0</v>
      </c>
      <c r="L16" s="0" t="n">
        <v>0</v>
      </c>
      <c r="M16" s="0" t="n">
        <v>72</v>
      </c>
      <c r="N16" s="0" t="n">
        <v>250</v>
      </c>
      <c r="O16" s="0" t="n">
        <v>0</v>
      </c>
      <c r="P16" s="0" t="n">
        <v>25</v>
      </c>
      <c r="Q16" s="0" t="n">
        <v>0</v>
      </c>
      <c r="R16" s="0" t="n">
        <v>0</v>
      </c>
      <c r="S16" s="0" t="n">
        <v>6</v>
      </c>
      <c r="T16" s="0" t="n">
        <v>0</v>
      </c>
      <c r="U16" s="0" t="n">
        <v>59</v>
      </c>
      <c r="V16" s="0" t="n">
        <v>4</v>
      </c>
      <c r="W16" s="0" t="n">
        <v>39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15</v>
      </c>
      <c r="AG16" s="0" t="n">
        <v>0</v>
      </c>
      <c r="AH16" s="0" t="n">
        <v>22</v>
      </c>
      <c r="AI16" s="0" t="n">
        <v>21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55</v>
      </c>
      <c r="AO16" s="0" t="n">
        <v>0</v>
      </c>
      <c r="AP16" s="0" t="n">
        <v>0</v>
      </c>
      <c r="AQ16" s="0" t="n">
        <v>17</v>
      </c>
      <c r="AR16" s="0" t="n">
        <v>0</v>
      </c>
      <c r="AS16" s="0" t="n">
        <v>15</v>
      </c>
      <c r="AT16" s="0" t="n">
        <v>0</v>
      </c>
      <c r="AU16" s="0" t="n">
        <v>0</v>
      </c>
      <c r="AV16" s="0" t="n">
        <v>56</v>
      </c>
      <c r="AW16" s="0" t="n">
        <v>8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9</v>
      </c>
      <c r="BU16" s="0" t="n">
        <v>49</v>
      </c>
      <c r="BV16" s="0" t="n">
        <v>0</v>
      </c>
      <c r="BW16" s="0" t="n">
        <v>10</v>
      </c>
      <c r="BX16" s="0" t="n">
        <v>11</v>
      </c>
      <c r="BY16" s="0" t="n">
        <v>23</v>
      </c>
      <c r="BZ16" s="0" t="n">
        <v>0</v>
      </c>
      <c r="CA16" s="0" t="n">
        <v>0</v>
      </c>
      <c r="CB16" s="0" t="n">
        <v>10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3</v>
      </c>
      <c r="CJ16" s="0" t="n">
        <v>0</v>
      </c>
      <c r="CK16" s="0" t="n">
        <v>0</v>
      </c>
      <c r="CL16" s="0" t="n">
        <v>0</v>
      </c>
      <c r="CM16" s="0" t="n">
        <v>0</v>
      </c>
      <c r="CN16" s="0" t="n">
        <v>0</v>
      </c>
      <c r="CO16" s="0" t="n">
        <v>0</v>
      </c>
      <c r="CP16" s="0" t="n">
        <v>6</v>
      </c>
      <c r="CQ16" s="0" t="n">
        <v>0</v>
      </c>
      <c r="CR16" s="0" t="n">
        <v>0</v>
      </c>
      <c r="CS16" s="0" t="n">
        <v>0</v>
      </c>
      <c r="CT16" s="0" t="n">
        <v>0</v>
      </c>
      <c r="CU16" s="0" t="n">
        <v>49</v>
      </c>
      <c r="CV16" s="0" t="n">
        <v>0</v>
      </c>
      <c r="CW16" s="0" t="n">
        <v>0</v>
      </c>
      <c r="CX16" s="0" t="n">
        <v>85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11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35</v>
      </c>
      <c r="DP16" s="0" t="n">
        <v>3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n">
        <v>0</v>
      </c>
      <c r="EG16" s="0" t="n">
        <v>8</v>
      </c>
      <c r="EH16" s="0" t="n">
        <v>0</v>
      </c>
      <c r="EI16" s="0" t="n">
        <v>0</v>
      </c>
      <c r="EJ16" s="0" t="n">
        <v>0</v>
      </c>
      <c r="EK16" s="0" t="n">
        <f aca="false">SUM(B16:EJ16)</f>
        <v>1300</v>
      </c>
    </row>
    <row r="17" customFormat="false" ht="16" hidden="false" customHeight="false" outlineLevel="0" collapsed="false">
      <c r="A17" s="0" t="s">
        <v>446</v>
      </c>
      <c r="B17" s="0" t="n">
        <v>85</v>
      </c>
      <c r="C17" s="0" t="n">
        <v>113</v>
      </c>
      <c r="D17" s="0" t="n">
        <v>1046</v>
      </c>
      <c r="E17" s="0" t="n">
        <v>0</v>
      </c>
      <c r="F17" s="0" t="n">
        <v>239</v>
      </c>
      <c r="G17" s="0" t="n">
        <v>15</v>
      </c>
      <c r="H17" s="0" t="n">
        <v>124</v>
      </c>
      <c r="I17" s="0" t="n">
        <v>33</v>
      </c>
      <c r="J17" s="0" t="n">
        <v>45</v>
      </c>
      <c r="K17" s="0" t="n">
        <v>112</v>
      </c>
      <c r="L17" s="0" t="n">
        <v>31</v>
      </c>
      <c r="M17" s="0" t="n">
        <v>85</v>
      </c>
      <c r="N17" s="0" t="n">
        <v>491</v>
      </c>
      <c r="O17" s="0" t="n">
        <v>4</v>
      </c>
      <c r="P17" s="0" t="n">
        <v>43</v>
      </c>
      <c r="Q17" s="0" t="n">
        <v>14</v>
      </c>
      <c r="R17" s="0" t="n">
        <v>81</v>
      </c>
      <c r="S17" s="0" t="n">
        <v>25</v>
      </c>
      <c r="T17" s="0" t="n">
        <v>27</v>
      </c>
      <c r="U17" s="0" t="n">
        <v>417</v>
      </c>
      <c r="V17" s="0" t="n">
        <v>35</v>
      </c>
      <c r="W17" s="0" t="n">
        <v>44</v>
      </c>
      <c r="X17" s="0" t="n">
        <v>11</v>
      </c>
      <c r="Y17" s="0" t="n">
        <v>19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19</v>
      </c>
      <c r="AG17" s="0" t="n">
        <v>14</v>
      </c>
      <c r="AH17" s="0" t="n">
        <v>30</v>
      </c>
      <c r="AI17" s="0" t="n">
        <v>297</v>
      </c>
      <c r="AJ17" s="0" t="n">
        <v>0</v>
      </c>
      <c r="AK17" s="0" t="n">
        <v>12</v>
      </c>
      <c r="AL17" s="0" t="n">
        <v>0</v>
      </c>
      <c r="AM17" s="0" t="n">
        <v>0</v>
      </c>
      <c r="AN17" s="0" t="n">
        <v>39</v>
      </c>
      <c r="AO17" s="0" t="n">
        <v>0</v>
      </c>
      <c r="AP17" s="0" t="n">
        <v>14</v>
      </c>
      <c r="AQ17" s="0" t="n">
        <v>24</v>
      </c>
      <c r="AR17" s="0" t="n">
        <v>52</v>
      </c>
      <c r="AS17" s="0" t="n">
        <v>44</v>
      </c>
      <c r="AT17" s="0" t="n">
        <v>10</v>
      </c>
      <c r="AU17" s="0" t="n">
        <v>0</v>
      </c>
      <c r="AV17" s="0" t="n">
        <v>180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15</v>
      </c>
      <c r="BB17" s="0" t="n">
        <v>0</v>
      </c>
      <c r="BC17" s="0" t="n">
        <v>3</v>
      </c>
      <c r="BD17" s="0" t="n">
        <v>0</v>
      </c>
      <c r="BE17" s="0" t="n">
        <v>31</v>
      </c>
      <c r="BF17" s="0" t="n">
        <v>10</v>
      </c>
      <c r="BG17" s="0" t="n">
        <v>0</v>
      </c>
      <c r="BH17" s="0" t="n">
        <v>0</v>
      </c>
      <c r="BI17" s="0" t="n">
        <v>12</v>
      </c>
      <c r="BJ17" s="0" t="n">
        <v>6</v>
      </c>
      <c r="BK17" s="0" t="n">
        <v>22</v>
      </c>
      <c r="BL17" s="0" t="n">
        <v>27</v>
      </c>
      <c r="BM17" s="0" t="n">
        <v>0</v>
      </c>
      <c r="BN17" s="0" t="n">
        <v>31</v>
      </c>
      <c r="BO17" s="0" t="n">
        <v>0</v>
      </c>
      <c r="BP17" s="0" t="n">
        <v>106</v>
      </c>
      <c r="BQ17" s="0" t="n">
        <v>5</v>
      </c>
      <c r="BR17" s="0" t="n">
        <v>14</v>
      </c>
      <c r="BS17" s="0" t="n">
        <v>0</v>
      </c>
      <c r="BT17" s="0" t="n">
        <v>0</v>
      </c>
      <c r="BU17" s="0" t="n">
        <v>180</v>
      </c>
      <c r="BV17" s="0" t="n">
        <v>35</v>
      </c>
      <c r="BW17" s="0" t="n">
        <v>10</v>
      </c>
      <c r="BX17" s="0" t="n">
        <v>5</v>
      </c>
      <c r="BY17" s="0" t="n">
        <v>66</v>
      </c>
      <c r="BZ17" s="0" t="n">
        <v>0</v>
      </c>
      <c r="CA17" s="0" t="n">
        <v>14</v>
      </c>
      <c r="CB17" s="0" t="n">
        <v>6</v>
      </c>
      <c r="CC17" s="0" t="n">
        <v>10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52</v>
      </c>
      <c r="CL17" s="0" t="n">
        <v>16</v>
      </c>
      <c r="CM17" s="0" t="n">
        <v>0</v>
      </c>
      <c r="CN17" s="0" t="n">
        <v>0</v>
      </c>
      <c r="CO17" s="0" t="n">
        <v>0</v>
      </c>
      <c r="CP17" s="0" t="n">
        <v>7</v>
      </c>
      <c r="CQ17" s="0" t="n">
        <v>12</v>
      </c>
      <c r="CR17" s="0" t="n">
        <v>0</v>
      </c>
      <c r="CS17" s="0" t="n">
        <v>0</v>
      </c>
      <c r="CT17" s="0" t="n">
        <v>0</v>
      </c>
      <c r="CU17" s="0" t="n">
        <v>41</v>
      </c>
      <c r="CV17" s="0" t="n">
        <v>157</v>
      </c>
      <c r="CW17" s="0" t="n">
        <v>8</v>
      </c>
      <c r="CX17" s="0" t="n">
        <v>45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12</v>
      </c>
      <c r="DE17" s="0" t="n">
        <v>0</v>
      </c>
      <c r="DF17" s="0" t="n">
        <v>10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304</v>
      </c>
      <c r="DM17" s="0" t="n">
        <v>19</v>
      </c>
      <c r="DN17" s="0" t="n">
        <v>0</v>
      </c>
      <c r="DO17" s="0" t="n">
        <v>83</v>
      </c>
      <c r="DP17" s="0" t="n">
        <v>0</v>
      </c>
      <c r="DQ17" s="0" t="n">
        <v>0</v>
      </c>
      <c r="DR17" s="0" t="n">
        <v>10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7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6</v>
      </c>
      <c r="ED17" s="0" t="n">
        <v>32</v>
      </c>
      <c r="EE17" s="0" t="n">
        <v>0</v>
      </c>
      <c r="EF17" s="0" t="n">
        <v>0</v>
      </c>
      <c r="EG17" s="0" t="n">
        <v>4</v>
      </c>
      <c r="EH17" s="0" t="n">
        <v>0</v>
      </c>
      <c r="EI17" s="0" t="n">
        <v>32</v>
      </c>
      <c r="EJ17" s="0" t="n">
        <v>0</v>
      </c>
      <c r="EK17" s="0" t="n">
        <f aca="false">SUM(B17:EJ17)</f>
        <v>5339</v>
      </c>
    </row>
    <row r="18" customFormat="false" ht="16" hidden="false" customHeight="false" outlineLevel="0" collapsed="false">
      <c r="A18" s="0" t="s">
        <v>447</v>
      </c>
      <c r="B18" s="0" t="n">
        <v>151</v>
      </c>
      <c r="C18" s="0" t="n">
        <v>29</v>
      </c>
      <c r="D18" s="0" t="n">
        <v>651</v>
      </c>
      <c r="E18" s="0" t="n">
        <v>0</v>
      </c>
      <c r="F18" s="0" t="n">
        <v>733</v>
      </c>
      <c r="G18" s="0" t="n">
        <v>0</v>
      </c>
      <c r="H18" s="0" t="n">
        <v>910</v>
      </c>
      <c r="I18" s="0" t="n">
        <v>0</v>
      </c>
      <c r="J18" s="0" t="n">
        <v>14</v>
      </c>
      <c r="K18" s="0" t="n">
        <v>403</v>
      </c>
      <c r="L18" s="0" t="n">
        <v>0</v>
      </c>
      <c r="M18" s="0" t="n">
        <v>55</v>
      </c>
      <c r="N18" s="0" t="n">
        <v>762</v>
      </c>
      <c r="O18" s="0" t="n">
        <v>0</v>
      </c>
      <c r="P18" s="0" t="n">
        <v>18</v>
      </c>
      <c r="Q18" s="0" t="n">
        <v>0</v>
      </c>
      <c r="R18" s="0" t="n">
        <v>100</v>
      </c>
      <c r="S18" s="0" t="n">
        <v>16</v>
      </c>
      <c r="T18" s="0" t="n">
        <v>11</v>
      </c>
      <c r="U18" s="0" t="n">
        <v>38</v>
      </c>
      <c r="V18" s="0" t="n">
        <v>17</v>
      </c>
      <c r="W18" s="0" t="n">
        <v>39</v>
      </c>
      <c r="X18" s="0" t="n">
        <v>31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302</v>
      </c>
      <c r="AJ18" s="0" t="n">
        <v>12</v>
      </c>
      <c r="AK18" s="0" t="n">
        <v>5</v>
      </c>
      <c r="AL18" s="0" t="n">
        <v>0</v>
      </c>
      <c r="AM18" s="0" t="n">
        <v>0</v>
      </c>
      <c r="AN18" s="0" t="n">
        <v>16</v>
      </c>
      <c r="AO18" s="0" t="n">
        <v>0</v>
      </c>
      <c r="AP18" s="0" t="n">
        <v>0</v>
      </c>
      <c r="AQ18" s="0" t="n">
        <v>12</v>
      </c>
      <c r="AR18" s="0" t="n">
        <v>5</v>
      </c>
      <c r="AS18" s="0" t="n">
        <v>0</v>
      </c>
      <c r="AT18" s="0" t="n">
        <v>0</v>
      </c>
      <c r="AU18" s="0" t="n">
        <v>0</v>
      </c>
      <c r="AV18" s="0" t="n">
        <v>99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6</v>
      </c>
      <c r="BC18" s="0" t="n">
        <v>4</v>
      </c>
      <c r="BD18" s="0" t="n">
        <v>0</v>
      </c>
      <c r="BE18" s="0" t="n">
        <v>18</v>
      </c>
      <c r="BF18" s="0" t="n">
        <v>13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23</v>
      </c>
      <c r="BQ18" s="0" t="n">
        <v>0</v>
      </c>
      <c r="BR18" s="0" t="n">
        <v>12</v>
      </c>
      <c r="BS18" s="0" t="n">
        <v>0</v>
      </c>
      <c r="BT18" s="0" t="n">
        <v>0</v>
      </c>
      <c r="BU18" s="0" t="n">
        <v>28</v>
      </c>
      <c r="BV18" s="0" t="n">
        <v>11</v>
      </c>
      <c r="BW18" s="0" t="n">
        <v>0</v>
      </c>
      <c r="BX18" s="0" t="n">
        <v>28</v>
      </c>
      <c r="BY18" s="0" t="n">
        <v>19</v>
      </c>
      <c r="BZ18" s="0" t="n">
        <v>0</v>
      </c>
      <c r="CA18" s="0" t="n">
        <v>4</v>
      </c>
      <c r="CB18" s="0" t="n">
        <v>19</v>
      </c>
      <c r="CC18" s="0" t="n">
        <v>8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67</v>
      </c>
      <c r="CL18" s="0" t="n">
        <v>0</v>
      </c>
      <c r="CM18" s="0" t="n">
        <v>0</v>
      </c>
      <c r="CN18" s="0" t="n">
        <v>0</v>
      </c>
      <c r="CO18" s="0" t="n">
        <v>0</v>
      </c>
      <c r="CP18" s="0" t="n">
        <v>0</v>
      </c>
      <c r="CQ18" s="0" t="n">
        <v>0</v>
      </c>
      <c r="CR18" s="0" t="n">
        <v>0</v>
      </c>
      <c r="CS18" s="0" t="n">
        <v>0</v>
      </c>
      <c r="CT18" s="0" t="n">
        <v>0</v>
      </c>
      <c r="CU18" s="0" t="n">
        <v>75</v>
      </c>
      <c r="CV18" s="0" t="n">
        <v>79</v>
      </c>
      <c r="CW18" s="0" t="n">
        <v>0</v>
      </c>
      <c r="CX18" s="0" t="n">
        <v>105</v>
      </c>
      <c r="CY18" s="0" t="n">
        <v>0</v>
      </c>
      <c r="CZ18" s="0" t="n">
        <v>0</v>
      </c>
      <c r="DA18" s="0" t="n">
        <v>0</v>
      </c>
      <c r="DB18" s="0" t="n">
        <v>5</v>
      </c>
      <c r="DC18" s="0" t="n">
        <v>0</v>
      </c>
      <c r="DD18" s="0" t="n">
        <v>8</v>
      </c>
      <c r="DE18" s="0" t="n">
        <v>0</v>
      </c>
      <c r="DF18" s="0" t="n">
        <v>0</v>
      </c>
      <c r="DG18" s="0" t="n">
        <v>16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131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21</v>
      </c>
      <c r="EE18" s="0" t="n">
        <v>0</v>
      </c>
      <c r="EF18" s="0" t="n">
        <v>0</v>
      </c>
      <c r="EG18" s="0" t="n">
        <v>0</v>
      </c>
      <c r="EH18" s="0" t="n">
        <v>0</v>
      </c>
      <c r="EI18" s="0" t="n">
        <v>7</v>
      </c>
      <c r="EJ18" s="0" t="n">
        <v>0</v>
      </c>
      <c r="EK18" s="0" t="n">
        <f aca="false">SUM(B18:EJ18)</f>
        <v>5136</v>
      </c>
    </row>
    <row r="19" customFormat="false" ht="16" hidden="false" customHeight="false" outlineLevel="0" collapsed="false">
      <c r="A19" s="0" t="s">
        <v>448</v>
      </c>
      <c r="B19" s="0" t="n">
        <v>41</v>
      </c>
      <c r="C19" s="0" t="n">
        <v>77</v>
      </c>
      <c r="D19" s="0" t="n">
        <v>441</v>
      </c>
      <c r="E19" s="0" t="n">
        <v>11</v>
      </c>
      <c r="F19" s="0" t="n">
        <v>185</v>
      </c>
      <c r="G19" s="0" t="n">
        <v>14</v>
      </c>
      <c r="H19" s="0" t="n">
        <v>76</v>
      </c>
      <c r="I19" s="0" t="n">
        <v>8</v>
      </c>
      <c r="J19" s="0" t="n">
        <v>0</v>
      </c>
      <c r="K19" s="0" t="n">
        <v>19</v>
      </c>
      <c r="L19" s="0" t="n">
        <v>0</v>
      </c>
      <c r="M19" s="0" t="n">
        <v>59</v>
      </c>
      <c r="N19" s="0" t="n">
        <v>370</v>
      </c>
      <c r="O19" s="0" t="n">
        <v>0</v>
      </c>
      <c r="P19" s="0" t="n">
        <v>11</v>
      </c>
      <c r="Q19" s="0" t="n">
        <v>4</v>
      </c>
      <c r="R19" s="0" t="n">
        <v>37</v>
      </c>
      <c r="S19" s="0" t="n">
        <v>4</v>
      </c>
      <c r="T19" s="0" t="n">
        <v>17</v>
      </c>
      <c r="U19" s="0" t="n">
        <v>88</v>
      </c>
      <c r="V19" s="0" t="n">
        <v>38</v>
      </c>
      <c r="W19" s="0" t="n">
        <v>23</v>
      </c>
      <c r="X19" s="0" t="n">
        <v>9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17</v>
      </c>
      <c r="AG19" s="0" t="n">
        <v>10</v>
      </c>
      <c r="AH19" s="0" t="n">
        <v>137</v>
      </c>
      <c r="AI19" s="0" t="n">
        <v>64</v>
      </c>
      <c r="AJ19" s="0" t="n">
        <v>0</v>
      </c>
      <c r="AK19" s="0" t="n">
        <v>13</v>
      </c>
      <c r="AL19" s="0" t="n">
        <v>0</v>
      </c>
      <c r="AM19" s="0" t="n">
        <v>0</v>
      </c>
      <c r="AN19" s="0" t="n">
        <v>50</v>
      </c>
      <c r="AO19" s="0" t="n">
        <v>0</v>
      </c>
      <c r="AP19" s="0" t="n">
        <v>0</v>
      </c>
      <c r="AQ19" s="0" t="n">
        <v>0</v>
      </c>
      <c r="AR19" s="0" t="n">
        <v>69</v>
      </c>
      <c r="AS19" s="0" t="n">
        <v>32</v>
      </c>
      <c r="AT19" s="0" t="n">
        <v>0</v>
      </c>
      <c r="AU19" s="0" t="n">
        <v>0</v>
      </c>
      <c r="AV19" s="0" t="n">
        <v>76</v>
      </c>
      <c r="AW19" s="0" t="n">
        <v>22</v>
      </c>
      <c r="AX19" s="0" t="n">
        <v>13</v>
      </c>
      <c r="AY19" s="0" t="n">
        <v>0</v>
      </c>
      <c r="AZ19" s="0" t="n">
        <v>5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10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8</v>
      </c>
      <c r="BM19" s="0" t="n">
        <v>7</v>
      </c>
      <c r="BN19" s="0" t="n">
        <v>0</v>
      </c>
      <c r="BO19" s="0" t="n">
        <v>0</v>
      </c>
      <c r="BP19" s="0" t="n">
        <v>34</v>
      </c>
      <c r="BQ19" s="0" t="n">
        <v>0</v>
      </c>
      <c r="BR19" s="0" t="n">
        <v>8</v>
      </c>
      <c r="BS19" s="0" t="n">
        <v>0</v>
      </c>
      <c r="BT19" s="0" t="n">
        <v>0</v>
      </c>
      <c r="BU19" s="0" t="n">
        <v>22</v>
      </c>
      <c r="BV19" s="0" t="n">
        <v>0</v>
      </c>
      <c r="BW19" s="0" t="n">
        <v>0</v>
      </c>
      <c r="BX19" s="0" t="n">
        <v>0</v>
      </c>
      <c r="BY19" s="0" t="n">
        <v>10</v>
      </c>
      <c r="BZ19" s="0" t="n">
        <v>0</v>
      </c>
      <c r="CA19" s="0" t="n">
        <v>5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20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4</v>
      </c>
      <c r="CQ19" s="0" t="n">
        <v>18</v>
      </c>
      <c r="CR19" s="0" t="n">
        <v>0</v>
      </c>
      <c r="CS19" s="0" t="n">
        <v>0</v>
      </c>
      <c r="CT19" s="0" t="n">
        <v>0</v>
      </c>
      <c r="CU19" s="0" t="n">
        <v>34</v>
      </c>
      <c r="CV19" s="0" t="n">
        <v>92</v>
      </c>
      <c r="CW19" s="0" t="n">
        <v>6</v>
      </c>
      <c r="CX19" s="0" t="n">
        <v>45</v>
      </c>
      <c r="CY19" s="0" t="n">
        <v>0</v>
      </c>
      <c r="CZ19" s="0" t="n">
        <v>0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0</v>
      </c>
      <c r="DF19" s="0" t="n">
        <v>9</v>
      </c>
      <c r="DG19" s="0" t="n">
        <v>7</v>
      </c>
      <c r="DH19" s="0" t="n">
        <v>0</v>
      </c>
      <c r="DI19" s="0" t="n">
        <v>0</v>
      </c>
      <c r="DJ19" s="0" t="n">
        <v>0</v>
      </c>
      <c r="DK19" s="0" t="n">
        <v>0</v>
      </c>
      <c r="DL19" s="0" t="n">
        <v>184</v>
      </c>
      <c r="DM19" s="0" t="n">
        <v>0</v>
      </c>
      <c r="DN19" s="0" t="n">
        <v>0</v>
      </c>
      <c r="DO19" s="0" t="n">
        <v>8</v>
      </c>
      <c r="DP19" s="0" t="n">
        <v>0</v>
      </c>
      <c r="DQ19" s="0" t="n">
        <v>0</v>
      </c>
      <c r="DR19" s="0" t="n">
        <v>0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48</v>
      </c>
      <c r="DX19" s="0" t="n">
        <v>0</v>
      </c>
      <c r="DY19" s="0" t="n">
        <v>0</v>
      </c>
      <c r="DZ19" s="0" t="n">
        <v>0</v>
      </c>
      <c r="EA19" s="0" t="n">
        <v>0</v>
      </c>
      <c r="EB19" s="0" t="n">
        <v>0</v>
      </c>
      <c r="EC19" s="0" t="n">
        <v>0</v>
      </c>
      <c r="ED19" s="0" t="n">
        <v>103</v>
      </c>
      <c r="EE19" s="0" t="n">
        <v>12</v>
      </c>
      <c r="EF19" s="0" t="n">
        <v>0</v>
      </c>
      <c r="EG19" s="0" t="n">
        <v>4</v>
      </c>
      <c r="EH19" s="0" t="n">
        <v>3</v>
      </c>
      <c r="EI19" s="0" t="n">
        <v>10</v>
      </c>
      <c r="EJ19" s="0" t="n">
        <v>0</v>
      </c>
      <c r="EK19" s="0" t="n">
        <f aca="false">SUM(B19:EJ19)</f>
        <v>2751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51"/>
  <sheetViews>
    <sheetView showFormulas="false" showGridLines="true" showRowColHeaders="true" showZeros="true" rightToLeft="false" tabSelected="false" showOutlineSymbols="true" defaultGridColor="true" view="normal" topLeftCell="A23" colorId="64" zoomScale="110" zoomScaleNormal="110" zoomScalePageLayoutView="100" workbookViewId="0">
      <selection pane="topLeft" activeCell="B49" activeCellId="0" sqref="B49"/>
    </sheetView>
  </sheetViews>
  <sheetFormatPr defaultRowHeight="16" zeroHeight="false" outlineLevelRow="3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B1" s="0" t="str">
        <f aca="false">SA_SB_counts!B1</f>
        <v>k__Bacteria;p__Bacteroidota;c__Bacteroidia;o__Bacteroidales;f__Tannerellaceae;g__Tannerellaceae</v>
      </c>
      <c r="C1" s="0" t="str">
        <f aca="false">SA_SB_counts!C1</f>
        <v>k__Bacteria;p__Firmicutes;c__Clostridia;o__Oscillospirales;f__Oscillospiraceae;g__uncultured</v>
      </c>
      <c r="D1" s="0" t="str">
        <f aca="false">SA_SB_counts!D1</f>
        <v>k__Bacteria;p__Firmicutes;c__Clostridia;o__Lachnospirales;f__Lachnospiraceae;__</v>
      </c>
      <c r="E1" s="0" t="str">
        <f aca="false">SA_SB_counts!E1</f>
        <v>k__Bacteria;p__Cyanobacteria;c__Vampirivibrionia;o__Gastranaerophilales;f__Gastranaerophilales;g__Gastranaerophilales</v>
      </c>
      <c r="F1" s="0" t="str">
        <f aca="false">SA_SB_counts!F1</f>
        <v>k__Bacteria;p__Bacteroidota;c__Bacteroidia;o__Bacteroidales;f__Marinifilaceae;g__Odoribacter</v>
      </c>
      <c r="G1" s="0" t="str">
        <f aca="false">SA_SB_counts!G1</f>
        <v>k__Bacteria;p__Firmicutes;c__Clostridia;o__Oscillospirales;f__Ruminococcaceae;g__Negativibacillus</v>
      </c>
      <c r="H1" s="0" t="str">
        <f aca="false">SA_SB_counts!H1</f>
        <v>k__Bacteria;p__Bacteroidota;c__Bacteroidia;o__Bacteroidales;f__Tannerellaceae;g__Parabacteroides</v>
      </c>
      <c r="I1" s="0" t="str">
        <f aca="false">SA_SB_counts!I1</f>
        <v>k__Bacteria;p__Desulfobacterota;c__Desulfovibrionia;o__Desulfovibrionales;f__Desulfovibrionaceae;g__uncultured</v>
      </c>
      <c r="J1" s="0" t="str">
        <f aca="false">SA_SB_counts!J1</f>
        <v>k__Bacteria;p__Firmicutes;c__Clostridia;o__Oscillospirales;f__Ruminococcaceae;g__Anaerotruncus</v>
      </c>
      <c r="K1" s="0" t="str">
        <f aca="false">SA_SB_counts!K1</f>
        <v>k__Bacteria;p__Firmicutes;c__Clostridia;o__Clostridia_vadinBB60_group;f__Clostridia_vadinBB60_group;g__Clostridia_vadinBB60_group</v>
      </c>
      <c r="L1" s="0" t="str">
        <f aca="false">SA_SB_counts!L1</f>
        <v>k__Bacteria;p__Proteobacteria;c__Gammaproteobacteria;o__Enterobacterales;f__Yersiniaceae;g__Serratia</v>
      </c>
      <c r="M1" s="0" t="str">
        <f aca="false">SA_SB_counts!M1</f>
        <v>k__Bacteria;p__Bacteroidota;c__Bacteroidia;o__Bacteroidales;f__Tannerellaceae;__</v>
      </c>
      <c r="N1" s="0" t="str">
        <f aca="false">SA_SB_counts!N1</f>
        <v>k__Bacteria;p__Bacteroidota;c__Bacteroidia;o__Bacteroidales;f__Bacteroidaceae;g__Bacteroides</v>
      </c>
      <c r="O1" s="0" t="str">
        <f aca="false">SA_SB_counts!O1</f>
        <v>k__Bacteria;p__Proteobacteria;c__Alphaproteobacteria;o__Rhodospirillales;f__uncultured;g__uncultured</v>
      </c>
      <c r="P1" s="0" t="str">
        <f aca="false">SA_SB_counts!P1</f>
        <v>k__Bacteria;p__Firmicutes;c__Clostridia;o__Oscillospirales;f__Ruminococcaceae;__</v>
      </c>
      <c r="Q1" s="0" t="str">
        <f aca="false">SA_SB_counts!Q1</f>
        <v>k__Bacteria;p__Firmicutes;c__Bacilli;o__Erysipelotrichales;f__Erysipelotrichaceae;g__Holdemania</v>
      </c>
      <c r="R1" s="0" t="str">
        <f aca="false">SA_SB_counts!R1</f>
        <v>k__Bacteria;p__Firmicutes;c__Clostridia;o__Clostridia_UCG-014;f__Clostridia_UCG-014;g__Clostridia_UCG-014</v>
      </c>
      <c r="S1" s="0" t="str">
        <f aca="false">SA_SB_counts!S1</f>
        <v>k__Bacteria;p__Firmicutes;c__Clostridia;o__Oscillospirales;f__Ruminococcaceae;g__uncultured</v>
      </c>
      <c r="T1" s="0" t="str">
        <f aca="false">SA_SB_counts!T1</f>
        <v>k__Bacteria;p__Firmicutes;c__Clostridia;o__Peptococcales;f__Peptococcaceae;g__uncultured</v>
      </c>
      <c r="U1" s="0" t="str">
        <f aca="false">SA_SB_counts!U1</f>
        <v>k__Bacteria;p__Firmicutes;c__Clostridia;o__Oscillospirales;f__[Eubacterium]_coprostanoligenes_group;g__[Eubacterium]_coprostanoligenes_group</v>
      </c>
      <c r="V1" s="0" t="str">
        <f aca="false">SA_SB_counts!V1</f>
        <v>k__Bacteria;p__Firmicutes;c__Clostridia;o__Oscillospirales;f__Oscillospiraceae;g__Oscillibacter</v>
      </c>
      <c r="W1" s="0" t="str">
        <f aca="false">SA_SB_counts!W1</f>
        <v>k__Bacteria;p__Firmicutes;c__Clostridia;o__Lachnospirales;f__Lachnospiraceae;g__Lachnoclostridium</v>
      </c>
      <c r="X1" s="0" t="str">
        <f aca="false">SA_SB_counts!X1</f>
        <v>k__Bacteria;p__Firmicutes;c__Clostridia;o__Lachnospirales;f__Lachnospiraceae;g__Lachnospiraceae_UCG-010</v>
      </c>
      <c r="Y1" s="0" t="str">
        <f aca="false">SA_SB_counts!Y1</f>
        <v>k__Bacteria;p__Firmicutes;c__Clostridia;o__Christensenellales;f__Christensenellaceae;g__Christensenellaceae_R-7_group</v>
      </c>
      <c r="Z1" s="0" t="str">
        <f aca="false">SA_SB_counts!Z1</f>
        <v>k__Bacteria;p__Proteobacteria;c__Gammaproteobacteria;o__Enterobacterales;f__Enterobacteriaceae;g__Salmonella</v>
      </c>
      <c r="AA1" s="0" t="str">
        <f aca="false">SA_SB_counts!AA1</f>
        <v>k__Bacteria;p__Actinobacteriota;c__Actinobacteria;o__Micrococcales;f__Cellulomonadaceae;g__Oerskovia</v>
      </c>
      <c r="AB1" s="0" t="str">
        <f aca="false">SA_SB_counts!AB1</f>
        <v>k__Bacteria;p__Firmicutes;c__Clostridia;o__Monoglobales;f__Monoglobaceae;g__Monoglobus</v>
      </c>
      <c r="AC1" s="0" t="str">
        <f aca="false">SA_SB_counts!AC1</f>
        <v>k__Bacteria;p__Proteobacteria;c__Gammaproteobacteria;o__Enterobacterales;f__Enterobacteriaceae;g__Enterobacter</v>
      </c>
      <c r="AD1" s="0" t="str">
        <f aca="false">SA_SB_counts!AD1</f>
        <v>k__Bacteria;p__Proteobacteria;c__Alphaproteobacteria;o__Rhizobiales;f__Xanthobacteraceae;g__Bradyrhizobium</v>
      </c>
      <c r="AE1" s="0" t="str">
        <f aca="false">SA_SB_counts!AE1</f>
        <v>k__Bacteria;p__Firmicutes;c__Clostridia;o__Oscillospirales;f__Ruminococcaceae;g__DTU089</v>
      </c>
      <c r="AF1" s="0" t="str">
        <f aca="false">SA_SB_counts!AF1</f>
        <v>k__Bacteria;p__Bacteroidota;c__Bacteroidia;o__Bacteroidales;f__Rikenellaceae;g__Rikenella</v>
      </c>
      <c r="AG1" s="0" t="str">
        <f aca="false">SA_SB_counts!AG1</f>
        <v>k__Bacteria;p__Firmicutes;c__Bacilli;o__Erysipelotrichales;f__Erysipelotrichaceae;g__[Clostridium]_innocuum_group</v>
      </c>
      <c r="AH1" s="0" t="str">
        <f aca="false">SA_SB_counts!AH1</f>
        <v>k__Bacteria;p__Proteobacteria;c__Gammaproteobacteria;o__Enterobacterales;f__Hafniaceae;g__Hafnia-Obesumbacterium</v>
      </c>
      <c r="AI1" s="0" t="str">
        <f aca="false">SA_SB_counts!AI1</f>
        <v>k__Bacteria;p__Firmicutes;c__Clostridia;o__Lachnospirales;f__Lachnospiraceae;g__uncultured</v>
      </c>
      <c r="AJ1" s="0" t="str">
        <f aca="false">SA_SB_counts!AJ1</f>
        <v>k__Bacteria;p__Firmicutes;c__Clostridia;o__Peptostreptococcales-Tissierellales;f__Anaerovoracaceae;g__Anaerovorax</v>
      </c>
      <c r="AK1" s="0" t="str">
        <f aca="false">SA_SB_counts!AK1</f>
        <v>k__Bacteria;p__Firmicutes;c__Clostridia;o__Oscillospirales;f__Ruminococcaceae;g__Incertae_Sedis</v>
      </c>
      <c r="AL1" s="0" t="str">
        <f aca="false">SA_SB_counts!AL1</f>
        <v>k__Bacteria;p__Firmicutes;c__Clostridia;o__Oscillospirales;f__Oscillospiraceae;g__NK4A214_group</v>
      </c>
      <c r="AM1" s="0" t="str">
        <f aca="false">SA_SB_counts!AM1</f>
        <v>k__Bacteria;p__Firmicutes;c__Bacilli;o__Lactobacillales;f__Enterococcaceae;g__Enterococcus</v>
      </c>
      <c r="AN1" s="0" t="str">
        <f aca="false">SA_SB_counts!AN1</f>
        <v>k__Bacteria;p__Firmicutes;c__Clostridia;o__Lachnospirales;f__Lachnospiraceae;g__Blautia</v>
      </c>
      <c r="AO1" s="0" t="str">
        <f aca="false">SA_SB_counts!AO1</f>
        <v>k__Bacteria;p__Proteobacteria;c__Alphaproteobacteria;o__Caulobacterales;f__Caulobacteraceae;g__uncultured</v>
      </c>
      <c r="AP1" s="0" t="str">
        <f aca="false">SA_SB_counts!AP1</f>
        <v>k__Bacteria;p__Firmicutes;c__Bacilli;o__Bacillales;f__Bacillaceae;g__Bacillus</v>
      </c>
      <c r="AQ1" s="0" t="str">
        <f aca="false">SA_SB_counts!AQ1</f>
        <v>k__Bacteria;p__Bacteroidota;c__Bacteroidia;o__Bacteroidales;f__Rikenellaceae;g__dgA-11_gut_group</v>
      </c>
      <c r="AR1" s="0" t="str">
        <f aca="false">SA_SB_counts!AR1</f>
        <v>k__Bacteria;p__Campilobacterota;c__Campylobacteria;o__Campylobacterales;f__Helicobacteraceae;g__Helicobacter</v>
      </c>
      <c r="AS1" s="0" t="str">
        <f aca="false">SA_SB_counts!AS1</f>
        <v>k__Bacteria;p__Firmicutes;c__Bacilli;o__Erysipelotrichales;f__Erysipelatoclostridiaceae;g__Erysipelatoclostridium</v>
      </c>
      <c r="AT1" s="0" t="str">
        <f aca="false">SA_SB_counts!AT1</f>
        <v>k__Bacteria;p__Firmicutes;c__Clostridia;o__Oscillospirales;f__Ruminococcaceae;g__Candidatus_Soleaferrea</v>
      </c>
      <c r="AU1" s="0" t="str">
        <f aca="false">SA_SB_counts!AU1</f>
        <v>k__Bacteria;__;__;__;__;__</v>
      </c>
      <c r="AV1" s="0" t="str">
        <f aca="false">SA_SB_counts!AV1</f>
        <v>k__Bacteria;p__Bacteroidota;c__Bacteroidia;o__Bacteroidales;f__Rikenellaceae;g__Alistipes</v>
      </c>
      <c r="AW1" s="0" t="str">
        <f aca="false">SA_SB_counts!AW1</f>
        <v>k__Bacteria;p__Firmicutes;c__Clostridia;o__Lachnospirales;f__Lachnospiraceae;g__[Eubacterium]_fissicatena_group</v>
      </c>
      <c r="AX1" s="0" t="str">
        <f aca="false">SA_SB_counts!AX1</f>
        <v>k__Bacteria;p__Firmicutes;c__Clostridia;o__Oscillospirales;f__Oscillospiraceae;g__Intestinimonas</v>
      </c>
      <c r="AY1" s="0" t="str">
        <f aca="false">SA_SB_counts!AY1</f>
        <v>k__Bacteria;p__Firmicutes;c__Bacilli;o__Lactobacillales;f__Lactobacillaceae;g__Lactobacillus</v>
      </c>
      <c r="AZ1" s="0" t="str">
        <f aca="false">SA_SB_counts!AZ1</f>
        <v>k__Bacteria;p__Proteobacteria;c__Alphaproteobacteria;o__Paracaedibacterales;f__Paracaedibacteraceae;g__uncultured</v>
      </c>
      <c r="BA1" s="0" t="str">
        <f aca="false">SA_SB_counts!BA1</f>
        <v>k__Bacteria;p__Proteobacteria;c__Gammaproteobacteria;o__Pseudomonadales;f__Moraxellaceae;g__Acinetobacter</v>
      </c>
      <c r="BB1" s="0" t="str">
        <f aca="false">SA_SB_counts!BB1</f>
        <v>k__Bacteria;p__Firmicutes;c__Bacilli;o__RF39;f__RF39;g__RF39</v>
      </c>
      <c r="BC1" s="0" t="str">
        <f aca="false">SA_SB_counts!BC1</f>
        <v>k__Bacteria;p__Proteobacteria;c__Alphaproteobacteria;o__Rickettsiales;f__Mitochondria;g__Mitochondria</v>
      </c>
      <c r="BD1" s="0" t="str">
        <f aca="false">SA_SB_counts!BD1</f>
        <v>k__Bacteria;p__Proteobacteria;c__Alphaproteobacteria;__;__;__</v>
      </c>
      <c r="BE1" s="0" t="str">
        <f aca="false">SA_SB_counts!BE1</f>
        <v>k__Bacteria;p__Firmicutes;c__Clostridia;o__Lachnospirales;f__Lachnospiraceae;g__Tyzzerella</v>
      </c>
      <c r="BF1" s="0" t="str">
        <f aca="false">SA_SB_counts!BF1</f>
        <v>k__Bacteria;p__Firmicutes;c__Bacilli;o__Erysipelotrichales;f__Erysipelotrichaceae;__</v>
      </c>
      <c r="BG1" s="0" t="str">
        <f aca="false">SA_SB_counts!BG1</f>
        <v>k__Bacteria;p__Proteobacteria;c__Gammaproteobacteria;o__Burkholderiales;f__Oxalobacteraceae;__</v>
      </c>
      <c r="BH1" s="0" t="str">
        <f aca="false">SA_SB_counts!BH1</f>
        <v>k__Bacteria;p__Firmicutes;c__Clostridia;o__Oscillospirales;f__Oscillospiraceae;g__Colidextribacter</v>
      </c>
      <c r="BI1" s="0" t="str">
        <f aca="false">SA_SB_counts!BI1</f>
        <v>k__Bacteria;p__Firmicutes;c__Clostridia;o__Lachnospirales;f__Lachnospiraceae;g__Lachnospiraceae_NK4A136_group</v>
      </c>
      <c r="BJ1" s="0" t="str">
        <f aca="false">SA_SB_counts!BJ1</f>
        <v>k__Bacteria;p__Firmicutes;c__Clostridia;o__Peptostreptococcales-Tissierellales;f__Sedimentibacteraceae;g__Sedimentibacter</v>
      </c>
      <c r="BK1" s="0" t="str">
        <f aca="false">SA_SB_counts!BK1</f>
        <v>k__Bacteria;p__Firmicutes;c__Bacilli;o__Erysipelotrichales;f__Erysipelotrichaceae;g__Dielma</v>
      </c>
      <c r="BL1" s="0" t="str">
        <f aca="false">SA_SB_counts!BL1</f>
        <v>k__Bacteria;p__Firmicutes;c__Clostridia;o__Oscillospirales;__;__</v>
      </c>
      <c r="BM1" s="0" t="str">
        <f aca="false">SA_SB_counts!BM1</f>
        <v>k__Bacteria;p__Proteobacteria;c__Alphaproteobacteria;o__Rickettsiales;f__uncultured;g__uncultured</v>
      </c>
      <c r="BN1" s="0" t="str">
        <f aca="false">SA_SB_counts!BN1</f>
        <v>k__Bacteria;p__Bacteroidota;c__Bacteroidia;o__Bacteroidales;f__Tannerellaceae;g__uncultured</v>
      </c>
      <c r="BO1" s="0" t="str">
        <f aca="false">SA_SB_counts!BO1</f>
        <v>k__Bacteria;p__Myxococcota;c__Polyangia;o__Polyangiales;f__Polyangiaceae;g__Pajaroellobacter</v>
      </c>
      <c r="BP1" s="0" t="str">
        <f aca="false">SA_SB_counts!BP1</f>
        <v>k__Bacteria;p__Firmicutes;c__Clostridia;o__Oscillospirales;f__Oscillospiraceae;__</v>
      </c>
      <c r="BQ1" s="0" t="str">
        <f aca="false">SA_SB_counts!BQ1</f>
        <v>k__Bacteria;p__Firmicutes;c__Clostridia;o__Oscillospirales;f__uncultured;g__uncultured</v>
      </c>
      <c r="BR1" s="0" t="str">
        <f aca="false">SA_SB_counts!BR1</f>
        <v>k__Bacteria;p__Firmicutes;c__Negativicutes;o__Veillonellales-Selenomonadales;__;__</v>
      </c>
      <c r="BS1" s="0" t="str">
        <f aca="false">SA_SB_counts!BS1</f>
        <v>k__Bacteria;p__Desulfobacterota;c__Desulfovibrionia;o__Desulfovibrionales;f__Desulfovibrionaceae;__</v>
      </c>
      <c r="BT1" s="0" t="str">
        <f aca="false">SA_SB_counts!BT1</f>
        <v>k__Bacteria;p__Actinobacteriota;c__Actinobacteria;o__Micrococcales;f__Microbacteriaceae;__</v>
      </c>
      <c r="BU1" s="0" t="str">
        <f aca="false">SA_SB_counts!BU1</f>
        <v>k__Bacteria;p__Desulfobacterota;c__Desulfovibrionia;o__Desulfovibrionales;f__Desulfovibrionaceae;g__Bilophila</v>
      </c>
      <c r="BV1" s="0" t="str">
        <f aca="false">SA_SB_counts!BV1</f>
        <v>k__Bacteria;p__Firmicutes;c__Clostridia;o__Oscillospirales;f__Ruminococcaceae;g__Harryflintia</v>
      </c>
      <c r="BW1" s="0" t="str">
        <f aca="false">SA_SB_counts!BW1</f>
        <v>k__Bacteria;p__Firmicutes;c__Clostridia;o__Peptostreptococcales-Tissierellales;f__Anaerovoracaceae;__</v>
      </c>
      <c r="BX1" s="0" t="str">
        <f aca="false">SA_SB_counts!BX1</f>
        <v>k__Bacteria;p__Bacteroidota;c__Bacteroidia;o__Bacteroidales;__;__</v>
      </c>
      <c r="BY1" s="0" t="str">
        <f aca="false">SA_SB_counts!BY1</f>
        <v>k__Bacteria;p__Desulfobacterota;c__Desulfovibrionia;o__Desulfovibrionales;f__Desulfovibrionaceae;g__Desulfovibrio</v>
      </c>
      <c r="BZ1" s="0" t="str">
        <f aca="false">SA_SB_counts!BZ1</f>
        <v>k__Bacteria;p__Firmicutes;c__Bacilli;o__Lactobacillales;f__Streptococcaceae;g__Lactococcus</v>
      </c>
      <c r="CA1" s="0" t="str">
        <f aca="false">SA_SB_counts!CA1</f>
        <v>k__Bacteria;p__Firmicutes;c__Clostridia;o__Peptococcales;f__Peptococcaceae;g__Peptococcus</v>
      </c>
      <c r="CB1" s="0" t="str">
        <f aca="false">SA_SB_counts!CB1</f>
        <v>k__Bacteria;p__Firmicutes;c__Clostridia;o__Oscillospirales;f__Ruminococcaceae;g__Paludicola</v>
      </c>
      <c r="CC1" s="0" t="str">
        <f aca="false">SA_SB_counts!CC1</f>
        <v>k__Bacteria;p__Firmicutes;c__Clostridia;o__Lachnospirales;f__Lachnospiraceae;g__Tuzzerella</v>
      </c>
      <c r="CD1" s="0" t="str">
        <f aca="false">SA_SB_counts!CD1</f>
        <v>k__Bacteria;p__Proteobacteria;c__Gammaproteobacteria;o__Pseudomonadales;f__Pseudomonadaceae;g__Pseudomonas</v>
      </c>
      <c r="CE1" s="0" t="str">
        <f aca="false">SA_SB_counts!CE1</f>
        <v>k__Bacteria;p__Bacteroidota;c__Bacteroidia;o__Bacteroidales;f__Barnesiellaceae;g__Coprobacter</v>
      </c>
      <c r="CF1" s="0" t="str">
        <f aca="false">SA_SB_counts!CF1</f>
        <v>k__Bacteria;p__Firmicutes;c__Clostridia;o__Oscillospirales;f__UCG-010;g__UCG-010</v>
      </c>
      <c r="CG1" s="0" t="str">
        <f aca="false">SA_SB_counts!CG1</f>
        <v>k__Bacteria;p__Firmicutes;c__Bacilli;o__Staphylococcales;f__Staphylococcaceae;g__Staphylococcus</v>
      </c>
      <c r="CH1" s="0" t="str">
        <f aca="false">SA_SB_counts!CH1</f>
        <v>k__Bacteria;p__Proteobacteria;c__Gammaproteobacteria;o__Aeromonadales;f__Aeromonadaceae;g__Aeromonas</v>
      </c>
      <c r="CI1" s="0" t="str">
        <f aca="false">SA_SB_counts!CI1</f>
        <v>k__Bacteria;p__Firmicutes;c__Bacilli;o__Paenibacillales;f__Paenibacillaceae;g__Paenibacillus</v>
      </c>
      <c r="CJ1" s="0" t="str">
        <f aca="false">SA_SB_counts!CJ1</f>
        <v>k__Bacteria;p__Firmicutes;c__Clostridia;o__Lachnospirales;f__Lachnospiraceae;g__Marvinbryantia</v>
      </c>
      <c r="CK1" s="0" t="str">
        <f aca="false">SA_SB_counts!CK1</f>
        <v>k__Bacteria;p__Firmicutes;c__Clostridia;o__Lachnospirales;f__Lachnospiraceae;g__Hungatella</v>
      </c>
      <c r="CL1" s="0" t="str">
        <f aca="false">SA_SB_counts!CL1</f>
        <v>k__Bacteria;p__Actinobacteriota;c__Coriobacteriia;o__Coriobacteriales;f__Eggerthellaceae;g__Gordonibacter</v>
      </c>
      <c r="CM1" s="0" t="str">
        <f aca="false">SA_SB_counts!CM1</f>
        <v>k__Bacteria;p__Firmicutes;c__Bacilli;o__Erysipelotrichales;f__Erysipelatoclostridiaceae;g__Candidatus_Stoquefichus</v>
      </c>
      <c r="CN1" s="0" t="str">
        <f aca="false">SA_SB_counts!CN1</f>
        <v>k__Bacteria;p__Firmicutes;c__Clostridia;o__uncultured;f__uncultured;g__uncultured</v>
      </c>
      <c r="CO1" s="0" t="str">
        <f aca="false">SA_SB_counts!CO1</f>
        <v>k__Bacteria;p__Proteobacteria;c__Gammaproteobacteria;o__Diplorickettsiales;f__Diplorickettsiaceae;g__Rickettsiella</v>
      </c>
      <c r="CP1" s="0" t="str">
        <f aca="false">SA_SB_counts!CP1</f>
        <v>k__Bacteria;p__Proteobacteria;c__Gammaproteobacteria;o__Burkholderiales;f__Oxalobacteraceae;g__Oxalobacter</v>
      </c>
      <c r="CQ1" s="0" t="str">
        <f aca="false">SA_SB_counts!CQ1</f>
        <v>k__Bacteria;p__Firmicutes;c__Clostridia;o__Peptostreptococcales-Tissierellales;f__Anaerovoracaceae;g__[Eubacterium]_nodatum_group</v>
      </c>
      <c r="CR1" s="0" t="str">
        <f aca="false">SA_SB_counts!CR1</f>
        <v>k__Bacteria;p__Actinobacteriota;c__Actinobacteria;o__Streptomycetales;f__Streptomycetaceae;g__Streptomyces</v>
      </c>
      <c r="CS1" s="0" t="str">
        <f aca="false">SA_SB_counts!CS1</f>
        <v>k__Bacteria;p__Firmicutes;c__Clostridia;o__Oscillospirales;f__Butyricicoccaceae;g__UCG-008</v>
      </c>
      <c r="CT1" s="0" t="str">
        <f aca="false">SA_SB_counts!CT1</f>
        <v>k__Bacteria;p__Proteobacteria;c__Gammaproteobacteria;o__Alteromonadales;f__Alteromonadaceae;g__Rheinheimera</v>
      </c>
      <c r="CU1" s="0" t="str">
        <f aca="false">SA_SB_counts!CU1</f>
        <v>k__Bacteria;p__Firmicutes;c__Clostridia;o__Lachnospirales;__;__</v>
      </c>
      <c r="CV1" s="0" t="str">
        <f aca="false">SA_SB_counts!CV1</f>
        <v>k__Bacteria;p__Proteobacteria;c__Gammaproteobacteria;o__Enterobacterales;f__Enterobacteriaceae;__</v>
      </c>
      <c r="CW1" s="0" t="str">
        <f aca="false">SA_SB_counts!CW1</f>
        <v>k__Bacteria;p__Firmicutes;c__Clostridia;o__Oscillospirales;f__Butyricicoccaceae;g__Butyricicoccus</v>
      </c>
      <c r="CX1" s="0" t="str">
        <f aca="false">SA_SB_counts!CX1</f>
        <v>k__Bacteria;p__Verrucomicrobiota;c__Verrucomicrobiae;o__Verrucomicrobiales;f__Akkermansiaceae;g__Akkermansia</v>
      </c>
      <c r="CY1" s="0" t="str">
        <f aca="false">SA_SB_counts!CY1</f>
        <v>k__Bacteria;p__Firmicutes;c__Bacilli;o__Erysipelotrichales;f__Erysipelatoclostridiaceae;g__uncultured</v>
      </c>
      <c r="CZ1" s="0" t="str">
        <f aca="false">SA_SB_counts!CZ1</f>
        <v>k__Bacteria;p__Proteobacteria;c__Alphaproteobacteria;o__Rhodobacterales;f__Rhodobacteraceae;g__Paracoccus</v>
      </c>
      <c r="DA1" s="0" t="str">
        <f aca="false">SA_SB_counts!DA1</f>
        <v>k__Bacteria;p__Proteobacteria;c__Gammaproteobacteria;o__Gammaproteobacteria_Incertae_Sedis;f__Unknown_Family;g__Acidibacter</v>
      </c>
      <c r="DB1" s="0" t="str">
        <f aca="false">SA_SB_counts!DB1</f>
        <v>k__Bacteria;p__Firmicutes;c__Clostridia;o__Oscillospirales;f__Oscillospirales;g__Hydrogenoanaerobacterium</v>
      </c>
      <c r="DC1" s="0" t="str">
        <f aca="false">SA_SB_counts!DC1</f>
        <v>k__Bacteria;p__Actinobacteriota;c__Actinobacteria;o__Propionibacteriales;f__Propionibacteriaceae;g__Cutibacterium</v>
      </c>
      <c r="DD1" s="0" t="str">
        <f aca="false">SA_SB_counts!DD1</f>
        <v>k__Bacteria;p__Firmicutes;c__Negativicutes;o__Veillonellales-Selenomonadales;f__Selenomonadaceae;__</v>
      </c>
      <c r="DE1" s="0" t="str">
        <f aca="false">SA_SB_counts!DE1</f>
        <v>k__Bacteria;p__Actinobacteriota;c__Actinobacteria;o__Corynebacteriales;f__Corynebacteriaceae;g__Lawsonella</v>
      </c>
      <c r="DF1" s="0" t="str">
        <f aca="false">SA_SB_counts!DF1</f>
        <v>k__Bacteria;p__Proteobacteria;c__Alphaproteobacteria;o__Sphingomonadales;f__Sphingomonadaceae;g__Sphingomonas</v>
      </c>
      <c r="DG1" s="0" t="str">
        <f aca="false">SA_SB_counts!DG1</f>
        <v>k__Bacteria;p__Firmicutes;c__Clostridia;o__Oscillospirales;f__Ruminococcaceae;g__Anaerofilum</v>
      </c>
      <c r="DH1" s="0" t="str">
        <f aca="false">SA_SB_counts!DH1</f>
        <v>k__Bacteria;p__Bacteroidota;c__Bacteroidia;o__Chitinophagales;f__Chitinophagaceae;g__uncultured</v>
      </c>
      <c r="DI1" s="0" t="str">
        <f aca="false">SA_SB_counts!DI1</f>
        <v>k__Bacteria;p__Bacteroidota;c__Bacteroidia;o__Chitinophagales;f__Chitinophagaceae;g__Puia</v>
      </c>
      <c r="DJ1" s="0" t="str">
        <f aca="false">SA_SB_counts!DJ1</f>
        <v>k__Bacteria;p__Firmicutes;c__Clostridia;o__Peptostreptococcales-Tissierellales;f__Anaerovoracaceae;g__[Eubacterium]_brachy_group</v>
      </c>
      <c r="DK1" s="0" t="str">
        <f aca="false">SA_SB_counts!DK1</f>
        <v>k__Bacteria;p__Firmicutes;c__Bacilli;o__Lactobacillales;f__Streptococcaceae;g__Streptococcus</v>
      </c>
      <c r="DL1" s="0" t="str">
        <f aca="false">SA_SB_counts!DL1</f>
        <v>k__Bacteria;p__Proteobacteria;c__Gammaproteobacteria;o__Enterobacterales;f__Enterobacteriaceae;g__Citrobacter</v>
      </c>
      <c r="DM1" s="0" t="str">
        <f aca="false">SA_SB_counts!DM1</f>
        <v>k__Bacteria;p__Firmicutes;c__Clostridia;o__Lachnospirales;f__Lachnospiraceae;g__Roseburia</v>
      </c>
      <c r="DN1" s="0" t="str">
        <f aca="false">SA_SB_counts!DN1</f>
        <v>k__Bacteria;p__Firmicutes;c__Clostridia;o__Clostridiales;f__Clostridiaceae;g__Clostridium_sensu_stricto_1</v>
      </c>
      <c r="DO1" s="0" t="str">
        <f aca="false">SA_SB_counts!DO1</f>
        <v>k__Bacteria;p__Firmicutes;c__Bacilli;o__Erysipelotrichales;f__Erysipelatoclostridiaceae;__</v>
      </c>
      <c r="DP1" s="0" t="str">
        <f aca="false">SA_SB_counts!DP1</f>
        <v>k__Bacteria;p__Bacteroidota;c__Bacteroidia;o__Bacteroidales;f__Muribaculaceae;g__Muribaculaceae</v>
      </c>
      <c r="DQ1" s="0" t="str">
        <f aca="false">SA_SB_counts!DQ1</f>
        <v>k__Bacteria;p__Firmicutes;c__Clostridia;o__Oscillospirales;f__Ruminococcaceae;g__Caproiciproducens</v>
      </c>
      <c r="DR1" s="0" t="str">
        <f aca="false">SA_SB_counts!DR1</f>
        <v>k__Bacteria;p__Firmicutes;c__Clostridia;o__Oscillospirales;f__Butyricicoccaceae;g__UCG-009</v>
      </c>
      <c r="DS1" s="0" t="str">
        <f aca="false">SA_SB_counts!DS1</f>
        <v>k__Bacteria;p__Proteobacteria;c__Gammaproteobacteria;o__Burkholderiales;f__Comamonadaceae;g__Comamonas</v>
      </c>
      <c r="DT1" s="0" t="str">
        <f aca="false">SA_SB_counts!DT1</f>
        <v>k__Bacteria;p__Proteobacteria;c__Alphaproteobacteria;o__Rhizobiales;f__Beijerinckiaceae;g__Methylobacterium-Methylorubrum</v>
      </c>
      <c r="DU1" s="0" t="str">
        <f aca="false">SA_SB_counts!DU1</f>
        <v>k__Bacteria;p__Firmicutes;c__Bacilli;o__Erysipelotrichales;f__Erysipelotrichaceae;g__Erysipelotrichaceae</v>
      </c>
      <c r="DV1" s="0" t="str">
        <f aca="false">SA_SB_counts!DV1</f>
        <v>k__Bacteria;p__Firmicutes;c__Clostridia;o__Oscillospirales;f__[Clostridium]_methylpentosum_group;g__[Clostridium]_methylpentosum_group</v>
      </c>
      <c r="DW1" s="0" t="str">
        <f aca="false">SA_SB_counts!DW1</f>
        <v>k__Bacteria;p__Firmicutes;c__Clostridia;o__Lachnospirales;f__Lachnospiraceae;g__Catenibacillus</v>
      </c>
      <c r="DX1" s="0" t="str">
        <f aca="false">SA_SB_counts!DX1</f>
        <v>k__Bacteria;p__Proteobacteria;c__Alphaproteobacteria;o__Rhizobiales;f__Devosiaceae;g__Devosia</v>
      </c>
      <c r="DY1" s="0" t="str">
        <f aca="false">SA_SB_counts!DY1</f>
        <v>k__Bacteria;p__Proteobacteria;c__Gammaproteobacteria;o__Enterobacterales;f__Enterobacteriaceae;g__Buttiauxella</v>
      </c>
      <c r="DZ1" s="0" t="str">
        <f aca="false">SA_SB_counts!DZ1</f>
        <v>k__Bacteria;p__Proteobacteria;c__Gammaproteobacteria;o__Coxiellales;f__Coxiellaceae;g__Coxiella</v>
      </c>
      <c r="EA1" s="0" t="str">
        <f aca="false">SA_SB_counts!EA1</f>
        <v>k__Bacteria;p__Acidobacteriota;c__Acidobacteriae;o__Subgroup_2;f__Subgroup_2;g__Subgroup_2</v>
      </c>
      <c r="EB1" s="0" t="str">
        <f aca="false">SA_SB_counts!EB1</f>
        <v>k__Bacteria;p__Actinobacteriota;c__Actinobacteria;o__Propionibacteriales;f__Nocardioidaceae;g__Nocardioides</v>
      </c>
      <c r="EC1" s="0" t="str">
        <f aca="false">SA_SB_counts!EC1</f>
        <v>k__Bacteria;p__Proteobacteria;c__Gammaproteobacteria;o__Pseudomonadales;f__Moraxellaceae;g__Enhydrobacter</v>
      </c>
      <c r="ED1" s="0" t="str">
        <f aca="false">SA_SB_counts!ED1</f>
        <v>k__Bacteria;p__Firmicutes;c__Clostridia;o__Lachnospirales;f__Lachnospiraceae;g__Eisenbergiella</v>
      </c>
      <c r="EE1" s="0" t="str">
        <f aca="false">SA_SB_counts!EE1</f>
        <v>k__Bacteria;p__Firmicutes;c__Clostridia;o__Lachnospirales;f__Lachnospiraceae;g__[Eubacterium]_ventriosum_group</v>
      </c>
      <c r="EF1" s="0" t="str">
        <f aca="false">SA_SB_counts!EF1</f>
        <v>k__Bacteria;p__Firmicutes;c__Clostridia;o__Oscillospirales;f__Ruminococcaceae;g__Pygmaiobacter</v>
      </c>
      <c r="EG1" s="0" t="str">
        <f aca="false">SA_SB_counts!EG1</f>
        <v>k__Bacteria;p__Deferribacterota;c__Deferribacteres;o__Deferribacterales;f__Deferribacteraceae;g__Mucispirillum</v>
      </c>
      <c r="EH1" s="0" t="str">
        <f aca="false">SA_SB_counts!EH1</f>
        <v>k__Bacteria;p__Bacteroidota;c__Bacteroidia;o__Bacteroidales;f__Rikenellaceae;g__Rikenellaceae</v>
      </c>
      <c r="EI1" s="0" t="str">
        <f aca="false">SA_SB_counts!EI1</f>
        <v>k__Bacteria;p__Firmicutes;c__Clostridia;o__Oscillospirales;f__Butyricicoccaceae;__</v>
      </c>
      <c r="EJ1" s="0" t="str">
        <f aca="false">SA_SB_counts!EJ1</f>
        <v>k__Bacteria;p__Firmicutes;c__Clostridia;o__Lachnospirales;f__Lachnospiraceae;g__Lachnospira</v>
      </c>
      <c r="EK1" s="0" t="str">
        <f aca="false">SA_SB_counts!EK1</f>
        <v>SUM</v>
      </c>
    </row>
    <row r="2" customFormat="false" ht="16" hidden="false" customHeight="false" outlineLevel="0" collapsed="false">
      <c r="A2" s="0" t="str">
        <f aca="false">SA_SB_counts!A2</f>
        <v>Sa.F.D.28</v>
      </c>
      <c r="B2" s="0" t="n">
        <f aca="false">SA_SB_counts!B2/9597</f>
        <v>0.0303219756173804</v>
      </c>
      <c r="C2" s="0" t="n">
        <f aca="false">SA_SB_counts!C2/9597</f>
        <v>0.00760654371157653</v>
      </c>
      <c r="D2" s="0" t="n">
        <f aca="false">SA_SB_counts!D2/9597</f>
        <v>0.106491611962071</v>
      </c>
      <c r="E2" s="0" t="n">
        <f aca="false">SA_SB_counts!E2/9597</f>
        <v>0</v>
      </c>
      <c r="F2" s="0" t="n">
        <f aca="false">SA_SB_counts!F2/9597</f>
        <v>0.135458997603418</v>
      </c>
      <c r="G2" s="0" t="n">
        <f aca="false">SA_SB_counts!G2/9597</f>
        <v>0</v>
      </c>
      <c r="H2" s="0" t="n">
        <f aca="false">SA_SB_counts!H2/9597</f>
        <v>0.0482442429926019</v>
      </c>
      <c r="I2" s="0" t="n">
        <f aca="false">SA_SB_counts!I2/9597</f>
        <v>0.00208398457851412</v>
      </c>
      <c r="J2" s="0" t="n">
        <f aca="false">SA_SB_counts!J2/9597</f>
        <v>0.00916953214546212</v>
      </c>
      <c r="K2" s="0" t="n">
        <f aca="false">SA_SB_counts!K2/9597</f>
        <v>0.0456392622694592</v>
      </c>
      <c r="L2" s="0" t="n">
        <f aca="false">SA_SB_counts!L2/9597</f>
        <v>0</v>
      </c>
      <c r="M2" s="0" t="n">
        <f aca="false">SA_SB_counts!M2/9597</f>
        <v>0.0470980514744191</v>
      </c>
      <c r="N2" s="0" t="n">
        <f aca="false">SA_SB_counts!N2/9597</f>
        <v>0.291966239449828</v>
      </c>
      <c r="O2" s="0" t="n">
        <f aca="false">SA_SB_counts!O2/9597</f>
        <v>0</v>
      </c>
      <c r="P2" s="0" t="n">
        <f aca="false">SA_SB_counts!P2/9597</f>
        <v>0.0107325205793477</v>
      </c>
      <c r="Q2" s="0" t="n">
        <f aca="false">SA_SB_counts!Q2/9597</f>
        <v>0.00302177763884547</v>
      </c>
      <c r="R2" s="0" t="n">
        <f aca="false">SA_SB_counts!R2/9597</f>
        <v>0.00052099614462853</v>
      </c>
      <c r="S2" s="0" t="n">
        <f aca="false">SA_SB_counts!S2/9597</f>
        <v>0.00416796915702824</v>
      </c>
      <c r="T2" s="0" t="n">
        <f aca="false">SA_SB_counts!T2/9597</f>
        <v>0.000833593831405648</v>
      </c>
      <c r="U2" s="0" t="n">
        <f aca="false">SA_SB_counts!U2/9597</f>
        <v>0.0236532249661353</v>
      </c>
      <c r="V2" s="0" t="n">
        <f aca="false">SA_SB_counts!V2/9597</f>
        <v>0.0125039074710847</v>
      </c>
      <c r="W2" s="0" t="n">
        <f aca="false">SA_SB_counts!W2/9597</f>
        <v>0.0100031259768678</v>
      </c>
      <c r="X2" s="0" t="n">
        <f aca="false">SA_SB_counts!X2/9597</f>
        <v>0.00333437532562259</v>
      </c>
      <c r="Y2" s="0" t="n">
        <f aca="false">SA_SB_counts!Y2/9597</f>
        <v>0</v>
      </c>
      <c r="Z2" s="0" t="n">
        <f aca="false">SA_SB_counts!Z2/9597</f>
        <v>0</v>
      </c>
      <c r="AA2" s="0" t="n">
        <f aca="false">SA_SB_counts!AA2/9597</f>
        <v>0</v>
      </c>
      <c r="AB2" s="0" t="n">
        <f aca="false">SA_SB_counts!AB2/9597</f>
        <v>0</v>
      </c>
      <c r="AC2" s="0" t="n">
        <f aca="false">SA_SB_counts!AC2/9597</f>
        <v>0</v>
      </c>
      <c r="AD2" s="0" t="n">
        <f aca="false">SA_SB_counts!AD2/9597</f>
        <v>0</v>
      </c>
      <c r="AE2" s="0" t="n">
        <f aca="false">SA_SB_counts!AE2/9597</f>
        <v>0</v>
      </c>
      <c r="AF2" s="0" t="n">
        <f aca="false">SA_SB_counts!AF2/9597</f>
        <v>0</v>
      </c>
      <c r="AG2" s="0" t="n">
        <f aca="false">SA_SB_counts!AG2/9597</f>
        <v>0.000625195373554236</v>
      </c>
      <c r="AH2" s="0" t="n">
        <f aca="false">SA_SB_counts!AH2/9597</f>
        <v>0.00625195373554236</v>
      </c>
      <c r="AI2" s="0" t="n">
        <f aca="false">SA_SB_counts!AI2/9597</f>
        <v>0.0362613316661457</v>
      </c>
      <c r="AJ2" s="0" t="n">
        <f aca="false">SA_SB_counts!AJ2/9597</f>
        <v>0.00197978534958841</v>
      </c>
      <c r="AK2" s="0" t="n">
        <f aca="false">SA_SB_counts!AK2/9597</f>
        <v>0.00104199228925706</v>
      </c>
      <c r="AL2" s="0" t="n">
        <f aca="false">SA_SB_counts!AL2/9597</f>
        <v>0</v>
      </c>
      <c r="AM2" s="0" t="n">
        <f aca="false">SA_SB_counts!AM2/9597</f>
        <v>0</v>
      </c>
      <c r="AN2" s="0" t="n">
        <f aca="false">SA_SB_counts!AN2/9597</f>
        <v>0</v>
      </c>
      <c r="AO2" s="0" t="n">
        <f aca="false">SA_SB_counts!AO2/9597</f>
        <v>0</v>
      </c>
      <c r="AP2" s="0" t="n">
        <f aca="false">SA_SB_counts!AP2/9597</f>
        <v>0</v>
      </c>
      <c r="AQ2" s="0" t="n">
        <f aca="false">SA_SB_counts!AQ2/9597</f>
        <v>0</v>
      </c>
      <c r="AR2" s="0" t="n">
        <f aca="false">SA_SB_counts!AR2/9597</f>
        <v>0</v>
      </c>
      <c r="AS2" s="0" t="n">
        <f aca="false">SA_SB_counts!AS2/9597</f>
        <v>0.00104199228925706</v>
      </c>
      <c r="AT2" s="0" t="n">
        <f aca="false">SA_SB_counts!AT2/9597</f>
        <v>0.00052099614462853</v>
      </c>
      <c r="AU2" s="0" t="n">
        <f aca="false">SA_SB_counts!AU2/9597</f>
        <v>0</v>
      </c>
      <c r="AV2" s="0" t="n">
        <f aca="false">SA_SB_counts!AV2/9597</f>
        <v>0.0271959987496093</v>
      </c>
      <c r="AW2" s="0" t="n">
        <f aca="false">SA_SB_counts!AW2/9597</f>
        <v>0</v>
      </c>
      <c r="AX2" s="0" t="n">
        <f aca="false">SA_SB_counts!AX2/9597</f>
        <v>0</v>
      </c>
      <c r="AY2" s="0" t="n">
        <f aca="false">SA_SB_counts!AY2/9597</f>
        <v>0</v>
      </c>
      <c r="AZ2" s="0" t="n">
        <f aca="false">SA_SB_counts!AZ2/9597</f>
        <v>0</v>
      </c>
      <c r="BA2" s="0" t="n">
        <f aca="false">SA_SB_counts!BA2/9597</f>
        <v>0</v>
      </c>
      <c r="BB2" s="0" t="n">
        <f aca="false">SA_SB_counts!BB2/9597</f>
        <v>0</v>
      </c>
      <c r="BC2" s="0" t="n">
        <f aca="false">SA_SB_counts!BC2/9597</f>
        <v>0</v>
      </c>
      <c r="BD2" s="0" t="n">
        <f aca="false">SA_SB_counts!BD2/9597</f>
        <v>0</v>
      </c>
      <c r="BE2" s="0" t="n">
        <f aca="false">SA_SB_counts!BE2/9597</f>
        <v>0.00250078149421694</v>
      </c>
      <c r="BF2" s="0" t="n">
        <f aca="false">SA_SB_counts!BF2/9597</f>
        <v>0.00302177763884547</v>
      </c>
      <c r="BG2" s="0" t="n">
        <f aca="false">SA_SB_counts!BG2/9597</f>
        <v>0</v>
      </c>
      <c r="BH2" s="0" t="n">
        <f aca="false">SA_SB_counts!BH2/9597</f>
        <v>0</v>
      </c>
      <c r="BI2" s="0" t="n">
        <f aca="false">SA_SB_counts!BI2/9597</f>
        <v>0</v>
      </c>
      <c r="BJ2" s="0" t="n">
        <f aca="false">SA_SB_counts!BJ2/9597</f>
        <v>0</v>
      </c>
      <c r="BK2" s="0" t="n">
        <f aca="false">SA_SB_counts!BK2/9597</f>
        <v>0.000729394602479942</v>
      </c>
      <c r="BL2" s="0" t="n">
        <f aca="false">SA_SB_counts!BL2/9597</f>
        <v>0.00500156298843389</v>
      </c>
      <c r="BM2" s="0" t="n">
        <f aca="false">SA_SB_counts!BM2/9597</f>
        <v>0.0016671876628113</v>
      </c>
      <c r="BN2" s="0" t="n">
        <f aca="false">SA_SB_counts!BN2/9597</f>
        <v>0.0532458059810357</v>
      </c>
      <c r="BO2" s="0" t="n">
        <f aca="false">SA_SB_counts!BO2/9597</f>
        <v>0</v>
      </c>
      <c r="BP2" s="0" t="n">
        <f aca="false">SA_SB_counts!BP2/9597</f>
        <v>0.00948212983223924</v>
      </c>
      <c r="BQ2" s="0" t="n">
        <f aca="false">SA_SB_counts!BQ2/9597</f>
        <v>0</v>
      </c>
      <c r="BR2" s="0" t="n">
        <f aca="false">SA_SB_counts!BR2/9597</f>
        <v>0.00250078149421694</v>
      </c>
      <c r="BS2" s="0" t="n">
        <f aca="false">SA_SB_counts!BS2/9597</f>
        <v>0</v>
      </c>
      <c r="BT2" s="0" t="n">
        <f aca="false">SA_SB_counts!BT2/9597</f>
        <v>0</v>
      </c>
      <c r="BU2" s="0" t="n">
        <f aca="false">SA_SB_counts!BU2/9597</f>
        <v>0.0108367198082734</v>
      </c>
      <c r="BV2" s="0" t="n">
        <f aca="false">SA_SB_counts!BV2/9597</f>
        <v>0.00250078149421694</v>
      </c>
      <c r="BW2" s="0" t="n">
        <f aca="false">SA_SB_counts!BW2/9597</f>
        <v>0.001771386891737</v>
      </c>
      <c r="BX2" s="0" t="n">
        <f aca="false">SA_SB_counts!BX2/9597</f>
        <v>0.00896113368761071</v>
      </c>
      <c r="BY2" s="0" t="n">
        <f aca="false">SA_SB_counts!BY2/9597</f>
        <v>0.00375117224132541</v>
      </c>
      <c r="BZ2" s="0" t="n">
        <f aca="false">SA_SB_counts!BZ2/9597</f>
        <v>0</v>
      </c>
      <c r="CA2" s="0" t="n">
        <f aca="false">SA_SB_counts!CA2/9597</f>
        <v>0.00156298843388559</v>
      </c>
      <c r="CB2" s="0" t="n">
        <f aca="false">SA_SB_counts!CB2/9597</f>
        <v>0</v>
      </c>
      <c r="CC2" s="0" t="n">
        <f aca="false">SA_SB_counts!CC2/9597</f>
        <v>0.00187558612066271</v>
      </c>
      <c r="CD2" s="0" t="n">
        <f aca="false">SA_SB_counts!CD2/9597</f>
        <v>0</v>
      </c>
      <c r="CE2" s="0" t="n">
        <f aca="false">SA_SB_counts!CE2/9597</f>
        <v>0</v>
      </c>
      <c r="CF2" s="0" t="n">
        <f aca="false">SA_SB_counts!CF2/9597</f>
        <v>0</v>
      </c>
      <c r="CG2" s="0" t="n">
        <f aca="false">SA_SB_counts!CG2/9597</f>
        <v>0</v>
      </c>
      <c r="CH2" s="0" t="n">
        <f aca="false">SA_SB_counts!CH2/9597</f>
        <v>0</v>
      </c>
      <c r="CI2" s="0" t="n">
        <f aca="false">SA_SB_counts!CI2/9597</f>
        <v>0</v>
      </c>
      <c r="CJ2" s="0" t="n">
        <f aca="false">SA_SB_counts!CJ2/9597</f>
        <v>0</v>
      </c>
      <c r="CK2" s="0" t="n">
        <f aca="false">SA_SB_counts!CK2/9597</f>
        <v>0.0069813483380223</v>
      </c>
      <c r="CL2" s="0" t="n">
        <f aca="false">SA_SB_counts!CL2/9597</f>
        <v>0</v>
      </c>
      <c r="CM2" s="0" t="n">
        <f aca="false">SA_SB_counts!CM2/9597</f>
        <v>0</v>
      </c>
      <c r="CN2" s="0" t="n">
        <f aca="false">SA_SB_counts!CN2/9597</f>
        <v>0</v>
      </c>
      <c r="CO2" s="0" t="n">
        <f aca="false">SA_SB_counts!CO2/9597</f>
        <v>0.0034385745545483</v>
      </c>
      <c r="CP2" s="0" t="n">
        <f aca="false">SA_SB_counts!CP2/9597</f>
        <v>0</v>
      </c>
      <c r="CQ2" s="0" t="n">
        <f aca="false">SA_SB_counts!CQ2/9597</f>
        <v>0.00145878920495988</v>
      </c>
      <c r="CR2" s="0" t="n">
        <f aca="false">SA_SB_counts!CR2/9597</f>
        <v>0</v>
      </c>
      <c r="CS2" s="0" t="n">
        <f aca="false">SA_SB_counts!CS2/9597</f>
        <v>0</v>
      </c>
      <c r="CT2" s="0" t="n">
        <f aca="false">SA_SB_counts!CT2/9597</f>
        <v>0</v>
      </c>
      <c r="CU2" s="0" t="n">
        <f aca="false">SA_SB_counts!CU2/9597</f>
        <v>0</v>
      </c>
      <c r="CV2" s="0" t="n">
        <f aca="false">SA_SB_counts!CV2/9597</f>
        <v>0</v>
      </c>
      <c r="CW2" s="0" t="n">
        <f aca="false">SA_SB_counts!CW2/9597</f>
        <v>0.00125039074710847</v>
      </c>
      <c r="CX2" s="0" t="n">
        <f aca="false">SA_SB_counts!CX2/9597</f>
        <v>0</v>
      </c>
      <c r="CY2" s="0" t="n">
        <f aca="false">SA_SB_counts!CY2/9597</f>
        <v>0</v>
      </c>
      <c r="CZ2" s="0" t="n">
        <f aca="false">SA_SB_counts!CZ2/9597</f>
        <v>0</v>
      </c>
      <c r="DA2" s="0" t="n">
        <f aca="false">SA_SB_counts!DA2/9597</f>
        <v>0</v>
      </c>
      <c r="DB2" s="0" t="n">
        <f aca="false">SA_SB_counts!DB2/9597</f>
        <v>0</v>
      </c>
      <c r="DC2" s="0" t="n">
        <f aca="false">SA_SB_counts!DC2/9597</f>
        <v>0</v>
      </c>
      <c r="DD2" s="0" t="n">
        <f aca="false">SA_SB_counts!DD2/9597</f>
        <v>0.00323017609669688</v>
      </c>
      <c r="DE2" s="0" t="n">
        <f aca="false">SA_SB_counts!DE2/9597</f>
        <v>0</v>
      </c>
      <c r="DF2" s="0" t="n">
        <f aca="false">SA_SB_counts!DF2/9597</f>
        <v>0</v>
      </c>
      <c r="DG2" s="0" t="n">
        <f aca="false">SA_SB_counts!DG2/9597</f>
        <v>0.000312597686777118</v>
      </c>
      <c r="DH2" s="0" t="n">
        <f aca="false">SA_SB_counts!DH2/9597</f>
        <v>0</v>
      </c>
      <c r="DI2" s="0" t="n">
        <f aca="false">SA_SB_counts!DI2/9597</f>
        <v>0</v>
      </c>
      <c r="DJ2" s="0" t="n">
        <f aca="false">SA_SB_counts!DJ2/9597</f>
        <v>0</v>
      </c>
      <c r="DK2" s="0" t="n">
        <f aca="false">SA_SB_counts!DK2/9597</f>
        <v>0</v>
      </c>
      <c r="DL2" s="0" t="n">
        <f aca="false">SA_SB_counts!DL2/9597</f>
        <v>0</v>
      </c>
      <c r="DM2" s="0" t="n">
        <f aca="false">SA_SB_counts!DM2/9597</f>
        <v>0.00239658226529124</v>
      </c>
      <c r="DN2" s="0" t="n">
        <f aca="false">SA_SB_counts!DN2/9597</f>
        <v>0</v>
      </c>
      <c r="DO2" s="0" t="n">
        <f aca="false">SA_SB_counts!DO2/9597</f>
        <v>0.00218818380743982</v>
      </c>
      <c r="DP2" s="0" t="n">
        <f aca="false">SA_SB_counts!DP2/9597</f>
        <v>0</v>
      </c>
      <c r="DQ2" s="0" t="n">
        <f aca="false">SA_SB_counts!DQ2/9597</f>
        <v>0</v>
      </c>
      <c r="DR2" s="0" t="n">
        <f aca="false">SA_SB_counts!DR2/9597</f>
        <v>0.00156298843388559</v>
      </c>
      <c r="DS2" s="0" t="n">
        <f aca="false">SA_SB_counts!DS2/9597</f>
        <v>0</v>
      </c>
      <c r="DT2" s="0" t="n">
        <f aca="false">SA_SB_counts!DT2/9597</f>
        <v>0</v>
      </c>
      <c r="DU2" s="0" t="n">
        <f aca="false">SA_SB_counts!DU2/9597</f>
        <v>0</v>
      </c>
      <c r="DV2" s="0" t="n">
        <f aca="false">SA_SB_counts!DV2/9597</f>
        <v>0</v>
      </c>
      <c r="DW2" s="0" t="n">
        <f aca="false">SA_SB_counts!DW2/9597</f>
        <v>0</v>
      </c>
      <c r="DX2" s="0" t="n">
        <f aca="false">SA_SB_counts!DX2/9597</f>
        <v>0</v>
      </c>
      <c r="DY2" s="0" t="n">
        <f aca="false">SA_SB_counts!DY2/9597</f>
        <v>0</v>
      </c>
      <c r="DZ2" s="0" t="n">
        <f aca="false">SA_SB_counts!DZ2/9597</f>
        <v>0</v>
      </c>
      <c r="EA2" s="0" t="n">
        <f aca="false">SA_SB_counts!EA2/9597</f>
        <v>0</v>
      </c>
      <c r="EB2" s="0" t="n">
        <f aca="false">SA_SB_counts!EB2/9597</f>
        <v>0</v>
      </c>
      <c r="EC2" s="0" t="n">
        <f aca="false">SA_SB_counts!EC2/9597</f>
        <v>0</v>
      </c>
      <c r="ED2" s="0" t="n">
        <f aca="false">SA_SB_counts!ED2/9597</f>
        <v>0</v>
      </c>
      <c r="EE2" s="0" t="n">
        <f aca="false">SA_SB_counts!EE2/9597</f>
        <v>0</v>
      </c>
      <c r="EF2" s="0" t="n">
        <f aca="false">SA_SB_counts!EF2/9597</f>
        <v>0</v>
      </c>
      <c r="EG2" s="0" t="n">
        <f aca="false">SA_SB_counts!EG2/9597</f>
        <v>0</v>
      </c>
      <c r="EH2" s="0" t="n">
        <f aca="false">SA_SB_counts!EH2/9597</f>
        <v>0</v>
      </c>
      <c r="EI2" s="0" t="n">
        <f aca="false">SA_SB_counts!EI2/9597</f>
        <v>0</v>
      </c>
      <c r="EJ2" s="0" t="n">
        <f aca="false">SA_SB_counts!EJ2/9597</f>
        <v>0</v>
      </c>
    </row>
    <row r="3" customFormat="false" ht="16" hidden="false" customHeight="false" outlineLevel="0" collapsed="false">
      <c r="A3" s="0" t="str">
        <f aca="false">SA_SB_counts!A3</f>
        <v>Sa.F.D.30</v>
      </c>
      <c r="B3" s="0" t="n">
        <f aca="false">SA_SB_counts!B3/9244</f>
        <v>0.0103851146689745</v>
      </c>
      <c r="C3" s="0" t="n">
        <f aca="false">SA_SB_counts!C3/9244</f>
        <v>0.0117914322803981</v>
      </c>
      <c r="D3" s="0" t="n">
        <f aca="false">SA_SB_counts!D3/9244</f>
        <v>0.0831890956295976</v>
      </c>
      <c r="E3" s="0" t="n">
        <f aca="false">SA_SB_counts!E3/9244</f>
        <v>0.000540891389009087</v>
      </c>
      <c r="F3" s="0" t="n">
        <f aca="false">SA_SB_counts!F3/9244</f>
        <v>0.130463003028992</v>
      </c>
      <c r="G3" s="0" t="n">
        <f aca="false">SA_SB_counts!G3/9244</f>
        <v>0</v>
      </c>
      <c r="H3" s="0" t="n">
        <f aca="false">SA_SB_counts!H3/9244</f>
        <v>0.0419731717871052</v>
      </c>
      <c r="I3" s="0" t="n">
        <f aca="false">SA_SB_counts!I3/9244</f>
        <v>0.00324534833405452</v>
      </c>
      <c r="J3" s="0" t="n">
        <f aca="false">SA_SB_counts!J3/9244</f>
        <v>0.00270445694504543</v>
      </c>
      <c r="K3" s="0" t="n">
        <f aca="false">SA_SB_counts!K3/9244</f>
        <v>0.0109260060579836</v>
      </c>
      <c r="L3" s="0" t="n">
        <f aca="false">SA_SB_counts!L3/9244</f>
        <v>0</v>
      </c>
      <c r="M3" s="0" t="n">
        <f aca="false">SA_SB_counts!M3/9244</f>
        <v>0.00692340977931631</v>
      </c>
      <c r="N3" s="0" t="n">
        <f aca="false">SA_SB_counts!N3/9244</f>
        <v>0.0387278234530506</v>
      </c>
      <c r="O3" s="0" t="n">
        <f aca="false">SA_SB_counts!O3/9244</f>
        <v>0.000757247944612722</v>
      </c>
      <c r="P3" s="0" t="n">
        <f aca="false">SA_SB_counts!P3/9244</f>
        <v>0.00302899177845089</v>
      </c>
      <c r="Q3" s="0" t="n">
        <f aca="false">SA_SB_counts!Q3/9244</f>
        <v>0</v>
      </c>
      <c r="R3" s="0" t="n">
        <f aca="false">SA_SB_counts!R3/9244</f>
        <v>0.00638251839030723</v>
      </c>
      <c r="S3" s="0" t="n">
        <f aca="false">SA_SB_counts!S3/9244</f>
        <v>0.00237992211163998</v>
      </c>
      <c r="T3" s="0" t="n">
        <f aca="false">SA_SB_counts!T3/9244</f>
        <v>0</v>
      </c>
      <c r="U3" s="0" t="n">
        <f aca="false">SA_SB_counts!U3/9244</f>
        <v>0.0492211163998269</v>
      </c>
      <c r="V3" s="0" t="n">
        <f aca="false">SA_SB_counts!V3/9244</f>
        <v>0.00389441800086543</v>
      </c>
      <c r="W3" s="0" t="n">
        <f aca="false">SA_SB_counts!W3/9244</f>
        <v>0.0130895716140199</v>
      </c>
      <c r="X3" s="0" t="n">
        <f aca="false">SA_SB_counts!X3/9244</f>
        <v>0</v>
      </c>
      <c r="Y3" s="0" t="n">
        <f aca="false">SA_SB_counts!Y3/9244</f>
        <v>0.0018390307226309</v>
      </c>
      <c r="Z3" s="0" t="n">
        <f aca="false">SA_SB_counts!Z3/9244</f>
        <v>0</v>
      </c>
      <c r="AA3" s="0" t="n">
        <f aca="false">SA_SB_counts!AA3/9244</f>
        <v>0</v>
      </c>
      <c r="AB3" s="0" t="n">
        <f aca="false">SA_SB_counts!AB3/9244</f>
        <v>0.00118996105581999</v>
      </c>
      <c r="AC3" s="0" t="n">
        <f aca="false">SA_SB_counts!AC3/9244</f>
        <v>0</v>
      </c>
      <c r="AD3" s="0" t="n">
        <f aca="false">SA_SB_counts!AD3/9244</f>
        <v>0</v>
      </c>
      <c r="AE3" s="0" t="n">
        <f aca="false">SA_SB_counts!AE3/9244</f>
        <v>0</v>
      </c>
      <c r="AF3" s="0" t="n">
        <f aca="false">SA_SB_counts!AF3/9244</f>
        <v>0.00573344872349632</v>
      </c>
      <c r="AG3" s="0" t="n">
        <f aca="false">SA_SB_counts!AG3/9244</f>
        <v>0.00205538727823453</v>
      </c>
      <c r="AH3" s="0" t="n">
        <f aca="false">SA_SB_counts!AH3/9244</f>
        <v>0.423409779316313</v>
      </c>
      <c r="AI3" s="0" t="n">
        <f aca="false">SA_SB_counts!AI3/9244</f>
        <v>0.0151449588922544</v>
      </c>
      <c r="AJ3" s="0" t="n">
        <f aca="false">SA_SB_counts!AJ3/9244</f>
        <v>0.00324534833405452</v>
      </c>
      <c r="AK3" s="0" t="n">
        <f aca="false">SA_SB_counts!AK3/9244</f>
        <v>0.00292081350064907</v>
      </c>
      <c r="AL3" s="0" t="n">
        <f aca="false">SA_SB_counts!AL3/9244</f>
        <v>0.00140631761142363</v>
      </c>
      <c r="AM3" s="0" t="n">
        <f aca="false">SA_SB_counts!AM3/9244</f>
        <v>0</v>
      </c>
      <c r="AN3" s="0" t="n">
        <f aca="false">SA_SB_counts!AN3/9244</f>
        <v>0</v>
      </c>
      <c r="AO3" s="0" t="n">
        <f aca="false">SA_SB_counts!AO3/9244</f>
        <v>0</v>
      </c>
      <c r="AP3" s="0" t="n">
        <f aca="false">SA_SB_counts!AP3/9244</f>
        <v>0</v>
      </c>
      <c r="AQ3" s="0" t="n">
        <f aca="false">SA_SB_counts!AQ3/9244</f>
        <v>0.0024881003894418</v>
      </c>
      <c r="AR3" s="0" t="n">
        <f aca="false">SA_SB_counts!AR3/9244</f>
        <v>0.000649069666810904</v>
      </c>
      <c r="AS3" s="0" t="n">
        <f aca="false">SA_SB_counts!AS3/9244</f>
        <v>0.00259627866724362</v>
      </c>
      <c r="AT3" s="0" t="n">
        <f aca="false">SA_SB_counts!AT3/9244</f>
        <v>0.000757247944612722</v>
      </c>
      <c r="AU3" s="0" t="n">
        <f aca="false">SA_SB_counts!AU3/9244</f>
        <v>0</v>
      </c>
      <c r="AV3" s="0" t="n">
        <f aca="false">SA_SB_counts!AV3/9244</f>
        <v>0.0340761575075725</v>
      </c>
      <c r="AW3" s="0" t="n">
        <f aca="false">SA_SB_counts!AW3/9244</f>
        <v>0</v>
      </c>
      <c r="AX3" s="0" t="n">
        <f aca="false">SA_SB_counts!AX3/9244</f>
        <v>0</v>
      </c>
      <c r="AY3" s="0" t="n">
        <f aca="false">SA_SB_counts!AY3/9244</f>
        <v>0</v>
      </c>
      <c r="AZ3" s="0" t="n">
        <f aca="false">SA_SB_counts!AZ3/9244</f>
        <v>0</v>
      </c>
      <c r="BA3" s="0" t="n">
        <f aca="false">SA_SB_counts!BA3/9244</f>
        <v>0</v>
      </c>
      <c r="BB3" s="0" t="n">
        <f aca="false">SA_SB_counts!BB3/9244</f>
        <v>0</v>
      </c>
      <c r="BC3" s="0" t="n">
        <f aca="false">SA_SB_counts!BC3/9244</f>
        <v>0</v>
      </c>
      <c r="BD3" s="0" t="n">
        <f aca="false">SA_SB_counts!BD3/9244</f>
        <v>0</v>
      </c>
      <c r="BE3" s="0" t="n">
        <f aca="false">SA_SB_counts!BE3/9244</f>
        <v>0</v>
      </c>
      <c r="BF3" s="0" t="n">
        <f aca="false">SA_SB_counts!BF3/9244</f>
        <v>0.00173085244482908</v>
      </c>
      <c r="BG3" s="0" t="n">
        <f aca="false">SA_SB_counts!BG3/9244</f>
        <v>0</v>
      </c>
      <c r="BH3" s="0" t="n">
        <f aca="false">SA_SB_counts!BH3/9244</f>
        <v>0</v>
      </c>
      <c r="BI3" s="0" t="n">
        <f aca="false">SA_SB_counts!BI3/9244</f>
        <v>0</v>
      </c>
      <c r="BJ3" s="0" t="n">
        <f aca="false">SA_SB_counts!BJ3/9244</f>
        <v>0.000216356555603635</v>
      </c>
      <c r="BK3" s="0" t="n">
        <f aca="false">SA_SB_counts!BK3/9244</f>
        <v>0</v>
      </c>
      <c r="BL3" s="0" t="n">
        <f aca="false">SA_SB_counts!BL3/9244</f>
        <v>0.00129813933362181</v>
      </c>
      <c r="BM3" s="0" t="n">
        <f aca="false">SA_SB_counts!BM3/9244</f>
        <v>0</v>
      </c>
      <c r="BN3" s="0" t="n">
        <f aca="false">SA_SB_counts!BN3/9244</f>
        <v>0</v>
      </c>
      <c r="BO3" s="0" t="n">
        <f aca="false">SA_SB_counts!BO3/9244</f>
        <v>0</v>
      </c>
      <c r="BP3" s="0" t="n">
        <f aca="false">SA_SB_counts!BP3/9244</f>
        <v>0.00573344872349632</v>
      </c>
      <c r="BQ3" s="0" t="n">
        <f aca="false">SA_SB_counts!BQ3/9244</f>
        <v>0</v>
      </c>
      <c r="BR3" s="0" t="n">
        <f aca="false">SA_SB_counts!BR3/9244</f>
        <v>0.0018390307226309</v>
      </c>
      <c r="BS3" s="0" t="n">
        <f aca="false">SA_SB_counts!BS3/9244</f>
        <v>0</v>
      </c>
      <c r="BT3" s="0" t="n">
        <f aca="false">SA_SB_counts!BT3/9244</f>
        <v>0</v>
      </c>
      <c r="BU3" s="0" t="n">
        <f aca="false">SA_SB_counts!BU3/9244</f>
        <v>0.0300735612289052</v>
      </c>
      <c r="BV3" s="0" t="n">
        <f aca="false">SA_SB_counts!BV3/9244</f>
        <v>0</v>
      </c>
      <c r="BW3" s="0" t="n">
        <f aca="false">SA_SB_counts!BW3/9244</f>
        <v>0.00324534833405452</v>
      </c>
      <c r="BX3" s="0" t="n">
        <f aca="false">SA_SB_counts!BX3/9244</f>
        <v>0.00411077455646906</v>
      </c>
      <c r="BY3" s="0" t="n">
        <f aca="false">SA_SB_counts!BY3/9244</f>
        <v>0.00854608394634357</v>
      </c>
      <c r="BZ3" s="0" t="n">
        <f aca="false">SA_SB_counts!BZ3/9244</f>
        <v>0</v>
      </c>
      <c r="CA3" s="0" t="n">
        <f aca="false">SA_SB_counts!CA3/9244</f>
        <v>0</v>
      </c>
      <c r="CB3" s="0" t="n">
        <f aca="false">SA_SB_counts!CB3/9244</f>
        <v>0</v>
      </c>
      <c r="CC3" s="0" t="n">
        <f aca="false">SA_SB_counts!CC3/9244</f>
        <v>0</v>
      </c>
      <c r="CD3" s="0" t="n">
        <f aca="false">SA_SB_counts!CD3/9244</f>
        <v>0</v>
      </c>
      <c r="CE3" s="0" t="n">
        <f aca="false">SA_SB_counts!CE3/9244</f>
        <v>0</v>
      </c>
      <c r="CF3" s="0" t="n">
        <f aca="false">SA_SB_counts!CF3/9244</f>
        <v>0</v>
      </c>
      <c r="CG3" s="0" t="n">
        <f aca="false">SA_SB_counts!CG3/9244</f>
        <v>0</v>
      </c>
      <c r="CH3" s="0" t="n">
        <f aca="false">SA_SB_counts!CH3/9244</f>
        <v>0</v>
      </c>
      <c r="CI3" s="0" t="n">
        <f aca="false">SA_SB_counts!CI3/9244</f>
        <v>0</v>
      </c>
      <c r="CJ3" s="0" t="n">
        <f aca="false">SA_SB_counts!CJ3/9244</f>
        <v>0</v>
      </c>
      <c r="CK3" s="0" t="n">
        <f aca="false">SA_SB_counts!CK3/9244</f>
        <v>0.00302899177845089</v>
      </c>
      <c r="CL3" s="0" t="n">
        <f aca="false">SA_SB_counts!CL3/9244</f>
        <v>0.00118996105581999</v>
      </c>
      <c r="CM3" s="0" t="n">
        <f aca="false">SA_SB_counts!CM3/9244</f>
        <v>0.00118996105581999</v>
      </c>
      <c r="CN3" s="0" t="n">
        <f aca="false">SA_SB_counts!CN3/9244</f>
        <v>0</v>
      </c>
      <c r="CO3" s="0" t="n">
        <f aca="false">SA_SB_counts!CO3/9244</f>
        <v>0</v>
      </c>
      <c r="CP3" s="0" t="n">
        <f aca="false">SA_SB_counts!CP3/9244</f>
        <v>0.00151449588922544</v>
      </c>
      <c r="CQ3" s="0" t="n">
        <f aca="false">SA_SB_counts!CQ3/9244</f>
        <v>0.00151449588922544</v>
      </c>
      <c r="CR3" s="0" t="n">
        <f aca="false">SA_SB_counts!CR3/9244</f>
        <v>0</v>
      </c>
      <c r="CS3" s="0" t="n">
        <f aca="false">SA_SB_counts!CS3/9244</f>
        <v>0</v>
      </c>
      <c r="CT3" s="0" t="n">
        <f aca="false">SA_SB_counts!CT3/9244</f>
        <v>0</v>
      </c>
      <c r="CU3" s="0" t="n">
        <f aca="false">SA_SB_counts!CU3/9244</f>
        <v>0.00638251839030723</v>
      </c>
      <c r="CV3" s="0" t="n">
        <f aca="false">SA_SB_counts!CV3/9244</f>
        <v>0</v>
      </c>
      <c r="CW3" s="0" t="n">
        <f aca="false">SA_SB_counts!CW3/9244</f>
        <v>0</v>
      </c>
      <c r="CX3" s="0" t="n">
        <f aca="false">SA_SB_counts!CX3/9244</f>
        <v>0.00237992211163998</v>
      </c>
      <c r="CY3" s="0" t="n">
        <f aca="false">SA_SB_counts!CY3/9244</f>
        <v>0</v>
      </c>
      <c r="CZ3" s="0" t="n">
        <f aca="false">SA_SB_counts!CZ3/9244</f>
        <v>0</v>
      </c>
      <c r="DA3" s="0" t="n">
        <f aca="false">SA_SB_counts!DA3/9244</f>
        <v>0</v>
      </c>
      <c r="DB3" s="0" t="n">
        <f aca="false">SA_SB_counts!DB3/9244</f>
        <v>0</v>
      </c>
      <c r="DC3" s="0" t="n">
        <f aca="false">SA_SB_counts!DC3/9244</f>
        <v>0</v>
      </c>
      <c r="DD3" s="0" t="n">
        <f aca="false">SA_SB_counts!DD3/9244</f>
        <v>0</v>
      </c>
      <c r="DE3" s="0" t="n">
        <f aca="false">SA_SB_counts!DE3/9244</f>
        <v>0</v>
      </c>
      <c r="DF3" s="0" t="n">
        <f aca="false">SA_SB_counts!DF3/9244</f>
        <v>0</v>
      </c>
      <c r="DG3" s="0" t="n">
        <f aca="false">SA_SB_counts!DG3/9244</f>
        <v>0</v>
      </c>
      <c r="DH3" s="0" t="n">
        <f aca="false">SA_SB_counts!DH3/9244</f>
        <v>0</v>
      </c>
      <c r="DI3" s="0" t="n">
        <f aca="false">SA_SB_counts!DI3/9244</f>
        <v>0</v>
      </c>
      <c r="DJ3" s="0" t="n">
        <f aca="false">SA_SB_counts!DJ3/9244</f>
        <v>0</v>
      </c>
      <c r="DK3" s="0" t="n">
        <f aca="false">SA_SB_counts!DK3/9244</f>
        <v>0</v>
      </c>
      <c r="DL3" s="0" t="n">
        <f aca="false">SA_SB_counts!DL3/9244</f>
        <v>0</v>
      </c>
      <c r="DM3" s="0" t="n">
        <f aca="false">SA_SB_counts!DM3/9244</f>
        <v>0</v>
      </c>
      <c r="DN3" s="0" t="n">
        <f aca="false">SA_SB_counts!DN3/9244</f>
        <v>0</v>
      </c>
      <c r="DO3" s="0" t="n">
        <f aca="false">SA_SB_counts!DO3/9244</f>
        <v>0</v>
      </c>
      <c r="DP3" s="0" t="n">
        <f aca="false">SA_SB_counts!DP3/9244</f>
        <v>0</v>
      </c>
      <c r="DQ3" s="0" t="n">
        <f aca="false">SA_SB_counts!DQ3/9244</f>
        <v>0</v>
      </c>
      <c r="DR3" s="0" t="n">
        <f aca="false">SA_SB_counts!DR3/9244</f>
        <v>0.00118996105581999</v>
      </c>
      <c r="DS3" s="0" t="n">
        <f aca="false">SA_SB_counts!DS3/9244</f>
        <v>0</v>
      </c>
      <c r="DT3" s="0" t="n">
        <f aca="false">SA_SB_counts!DT3/9244</f>
        <v>0.000324534833405452</v>
      </c>
      <c r="DU3" s="0" t="n">
        <f aca="false">SA_SB_counts!DU3/9244</f>
        <v>0</v>
      </c>
      <c r="DV3" s="0" t="n">
        <f aca="false">SA_SB_counts!DV3/9244</f>
        <v>0</v>
      </c>
      <c r="DW3" s="0" t="n">
        <f aca="false">SA_SB_counts!DW3/9244</f>
        <v>0</v>
      </c>
      <c r="DX3" s="0" t="n">
        <f aca="false">SA_SB_counts!DX3/9244</f>
        <v>0</v>
      </c>
      <c r="DY3" s="0" t="n">
        <f aca="false">SA_SB_counts!DY3/9244</f>
        <v>0</v>
      </c>
      <c r="DZ3" s="0" t="n">
        <f aca="false">SA_SB_counts!DZ3/9244</f>
        <v>0.00173085244482908</v>
      </c>
      <c r="EA3" s="0" t="n">
        <f aca="false">SA_SB_counts!EA3/9244</f>
        <v>0</v>
      </c>
      <c r="EB3" s="0" t="n">
        <f aca="false">SA_SB_counts!EB3/9244</f>
        <v>0</v>
      </c>
      <c r="EC3" s="0" t="n">
        <f aca="false">SA_SB_counts!EC3/9244</f>
        <v>0</v>
      </c>
      <c r="ED3" s="0" t="n">
        <f aca="false">SA_SB_counts!ED3/9244</f>
        <v>0</v>
      </c>
      <c r="EE3" s="0" t="n">
        <f aca="false">SA_SB_counts!EE3/9244</f>
        <v>0</v>
      </c>
      <c r="EF3" s="0" t="n">
        <f aca="false">SA_SB_counts!EF3/9244</f>
        <v>0</v>
      </c>
      <c r="EG3" s="0" t="n">
        <f aca="false">SA_SB_counts!EG3/9244</f>
        <v>0</v>
      </c>
      <c r="EH3" s="0" t="n">
        <f aca="false">SA_SB_counts!EH3/9244</f>
        <v>0.00205538727823453</v>
      </c>
      <c r="EI3" s="0" t="n">
        <f aca="false">SA_SB_counts!EI3/9244</f>
        <v>0.00356988316745997</v>
      </c>
      <c r="EJ3" s="0" t="n">
        <f aca="false">SA_SB_counts!EJ3/9244</f>
        <v>0</v>
      </c>
    </row>
    <row r="4" customFormat="false" ht="16" hidden="false" customHeight="false" outlineLevel="0" collapsed="false">
      <c r="A4" s="0" t="str">
        <f aca="false">SA_SB_counts!A4</f>
        <v>Sa.F.D.33</v>
      </c>
      <c r="B4" s="0" t="n">
        <f aca="false">SA_SB_counts!B4/3829</f>
        <v>0.00600679028466963</v>
      </c>
      <c r="C4" s="0" t="n">
        <f aca="false">SA_SB_counts!C4/3829</f>
        <v>0.00835727343954035</v>
      </c>
      <c r="D4" s="0" t="n">
        <f aca="false">SA_SB_counts!D4/3829</f>
        <v>0.0976756333246278</v>
      </c>
      <c r="E4" s="0" t="n">
        <f aca="false">SA_SB_counts!E4/3829</f>
        <v>0</v>
      </c>
      <c r="F4" s="0" t="n">
        <f aca="false">SA_SB_counts!F4/3829</f>
        <v>0.0378688952729172</v>
      </c>
      <c r="G4" s="0" t="n">
        <f aca="false">SA_SB_counts!G4/3829</f>
        <v>0</v>
      </c>
      <c r="H4" s="0" t="n">
        <f aca="false">SA_SB_counts!H4/3829</f>
        <v>0.0235048315487072</v>
      </c>
      <c r="I4" s="0" t="n">
        <f aca="false">SA_SB_counts!I4/3829</f>
        <v>0</v>
      </c>
      <c r="J4" s="0" t="n">
        <f aca="false">SA_SB_counts!J4/3829</f>
        <v>0.00156698876991382</v>
      </c>
      <c r="K4" s="0" t="n">
        <f aca="false">SA_SB_counts!K4/3829</f>
        <v>0.00522329589971272</v>
      </c>
      <c r="L4" s="0" t="n">
        <f aca="false">SA_SB_counts!L4/3829</f>
        <v>0</v>
      </c>
      <c r="M4" s="0" t="n">
        <f aca="false">SA_SB_counts!M4/3829</f>
        <v>0.00966309741446853</v>
      </c>
      <c r="N4" s="0" t="n">
        <f aca="false">SA_SB_counts!N4/3829</f>
        <v>0.0462261687124576</v>
      </c>
      <c r="O4" s="0" t="n">
        <f aca="false">SA_SB_counts!O4/3829</f>
        <v>0.00208931835988509</v>
      </c>
      <c r="P4" s="0" t="n">
        <f aca="false">SA_SB_counts!P4/3829</f>
        <v>0.00940193261948289</v>
      </c>
      <c r="Q4" s="0" t="n">
        <f aca="false">SA_SB_counts!Q4/3829</f>
        <v>0.00130582397492818</v>
      </c>
      <c r="R4" s="0" t="n">
        <f aca="false">SA_SB_counts!R4/3829</f>
        <v>0.0135805693392531</v>
      </c>
      <c r="S4" s="0" t="n">
        <f aca="false">SA_SB_counts!S4/3829</f>
        <v>0.00130582397492818</v>
      </c>
      <c r="T4" s="0" t="n">
        <f aca="false">SA_SB_counts!T4/3829</f>
        <v>0.00156698876991382</v>
      </c>
      <c r="U4" s="0" t="n">
        <f aca="false">SA_SB_counts!U4/3829</f>
        <v>0.00600679028466963</v>
      </c>
      <c r="V4" s="0" t="n">
        <f aca="false">SA_SB_counts!V4/3829</f>
        <v>0.00339514233481327</v>
      </c>
      <c r="W4" s="0" t="n">
        <f aca="false">SA_SB_counts!W4/3829</f>
        <v>0</v>
      </c>
      <c r="X4" s="0" t="n">
        <f aca="false">SA_SB_counts!X4/3829</f>
        <v>0.00104465917994254</v>
      </c>
      <c r="Y4" s="0" t="n">
        <f aca="false">SA_SB_counts!Y4/3829</f>
        <v>0.00235048315487072</v>
      </c>
      <c r="Z4" s="0" t="n">
        <f aca="false">SA_SB_counts!Z4/3829</f>
        <v>0</v>
      </c>
      <c r="AA4" s="0" t="n">
        <f aca="false">SA_SB_counts!AA4/3829</f>
        <v>0</v>
      </c>
      <c r="AB4" s="0" t="n">
        <f aca="false">SA_SB_counts!AB4/3829</f>
        <v>0</v>
      </c>
      <c r="AC4" s="0" t="n">
        <f aca="false">SA_SB_counts!AC4/3829</f>
        <v>0</v>
      </c>
      <c r="AD4" s="0" t="n">
        <f aca="false">SA_SB_counts!AD4/3829</f>
        <v>0</v>
      </c>
      <c r="AE4" s="0" t="n">
        <f aca="false">SA_SB_counts!AE4/3829</f>
        <v>0</v>
      </c>
      <c r="AF4" s="0" t="n">
        <f aca="false">SA_SB_counts!AF4/3829</f>
        <v>0.00705144946461217</v>
      </c>
      <c r="AG4" s="0" t="n">
        <f aca="false">SA_SB_counts!AG4/3829</f>
        <v>0</v>
      </c>
      <c r="AH4" s="0" t="n">
        <f aca="false">SA_SB_counts!AH4/3829</f>
        <v>0.415774353617132</v>
      </c>
      <c r="AI4" s="0" t="n">
        <f aca="false">SA_SB_counts!AI4/3829</f>
        <v>0</v>
      </c>
      <c r="AJ4" s="0" t="n">
        <f aca="false">SA_SB_counts!AJ4/3829</f>
        <v>0</v>
      </c>
      <c r="AK4" s="0" t="n">
        <f aca="false">SA_SB_counts!AK4/3829</f>
        <v>0</v>
      </c>
      <c r="AL4" s="0" t="n">
        <f aca="false">SA_SB_counts!AL4/3829</f>
        <v>0</v>
      </c>
      <c r="AM4" s="0" t="n">
        <f aca="false">SA_SB_counts!AM4/3829</f>
        <v>0</v>
      </c>
      <c r="AN4" s="0" t="n">
        <f aca="false">SA_SB_counts!AN4/3829</f>
        <v>0</v>
      </c>
      <c r="AO4" s="0" t="n">
        <f aca="false">SA_SB_counts!AO4/3829</f>
        <v>0</v>
      </c>
      <c r="AP4" s="0" t="n">
        <f aca="false">SA_SB_counts!AP4/3829</f>
        <v>0.0514494646121703</v>
      </c>
      <c r="AQ4" s="0" t="n">
        <f aca="false">SA_SB_counts!AQ4/3829</f>
        <v>0.00470096630974145</v>
      </c>
      <c r="AR4" s="0" t="n">
        <f aca="false">SA_SB_counts!AR4/3829</f>
        <v>0</v>
      </c>
      <c r="AS4" s="0" t="n">
        <f aca="false">SA_SB_counts!AS4/3829</f>
        <v>0.00470096630974145</v>
      </c>
      <c r="AT4" s="0" t="n">
        <f aca="false">SA_SB_counts!AT4/3829</f>
        <v>0</v>
      </c>
      <c r="AU4" s="0" t="n">
        <f aca="false">SA_SB_counts!AU4/3829</f>
        <v>0</v>
      </c>
      <c r="AV4" s="0" t="n">
        <f aca="false">SA_SB_counts!AV4/3829</f>
        <v>0.0253329851136067</v>
      </c>
      <c r="AW4" s="0" t="n">
        <f aca="false">SA_SB_counts!AW4/3829</f>
        <v>0</v>
      </c>
      <c r="AX4" s="0" t="n">
        <f aca="false">SA_SB_counts!AX4/3829</f>
        <v>0</v>
      </c>
      <c r="AY4" s="0" t="n">
        <f aca="false">SA_SB_counts!AY4/3829</f>
        <v>0</v>
      </c>
      <c r="AZ4" s="0" t="n">
        <f aca="false">SA_SB_counts!AZ4/3829</f>
        <v>0.00235048315487072</v>
      </c>
      <c r="BA4" s="0" t="n">
        <f aca="false">SA_SB_counts!BA4/3829</f>
        <v>0</v>
      </c>
      <c r="BB4" s="0" t="n">
        <f aca="false">SA_SB_counts!BB4/3829</f>
        <v>0</v>
      </c>
      <c r="BC4" s="0" t="n">
        <f aca="false">SA_SB_counts!BC4/3829</f>
        <v>0</v>
      </c>
      <c r="BD4" s="0" t="n">
        <f aca="false">SA_SB_counts!BD4/3829</f>
        <v>0</v>
      </c>
      <c r="BE4" s="0" t="n">
        <f aca="false">SA_SB_counts!BE4/3829</f>
        <v>0</v>
      </c>
      <c r="BF4" s="0" t="n">
        <f aca="false">SA_SB_counts!BF4/3829</f>
        <v>0</v>
      </c>
      <c r="BG4" s="0" t="n">
        <f aca="false">SA_SB_counts!BG4/3829</f>
        <v>0</v>
      </c>
      <c r="BH4" s="0" t="n">
        <f aca="false">SA_SB_counts!BH4/3829</f>
        <v>0</v>
      </c>
      <c r="BI4" s="0" t="n">
        <f aca="false">SA_SB_counts!BI4/3829</f>
        <v>0</v>
      </c>
      <c r="BJ4" s="0" t="n">
        <f aca="false">SA_SB_counts!BJ4/3829</f>
        <v>0</v>
      </c>
      <c r="BK4" s="0" t="n">
        <f aca="false">SA_SB_counts!BK4/3829</f>
        <v>0</v>
      </c>
      <c r="BL4" s="0" t="n">
        <f aca="false">SA_SB_counts!BL4/3829</f>
        <v>0</v>
      </c>
      <c r="BM4" s="0" t="n">
        <f aca="false">SA_SB_counts!BM4/3829</f>
        <v>0</v>
      </c>
      <c r="BN4" s="0" t="n">
        <f aca="false">SA_SB_counts!BN4/3829</f>
        <v>0.0174980412640376</v>
      </c>
      <c r="BO4" s="0" t="n">
        <f aca="false">SA_SB_counts!BO4/3829</f>
        <v>0</v>
      </c>
      <c r="BP4" s="0" t="n">
        <f aca="false">SA_SB_counts!BP4/3829</f>
        <v>0</v>
      </c>
      <c r="BQ4" s="0" t="n">
        <f aca="false">SA_SB_counts!BQ4/3829</f>
        <v>0</v>
      </c>
      <c r="BR4" s="0" t="n">
        <f aca="false">SA_SB_counts!BR4/3829</f>
        <v>0</v>
      </c>
      <c r="BS4" s="0" t="n">
        <f aca="false">SA_SB_counts!BS4/3829</f>
        <v>0</v>
      </c>
      <c r="BT4" s="0" t="n">
        <f aca="false">SA_SB_counts!BT4/3829</f>
        <v>0</v>
      </c>
      <c r="BU4" s="0" t="n">
        <f aca="false">SA_SB_counts!BU4/3829</f>
        <v>0.00835727343954035</v>
      </c>
      <c r="BV4" s="0" t="n">
        <f aca="false">SA_SB_counts!BV4/3829</f>
        <v>0</v>
      </c>
      <c r="BW4" s="0" t="n">
        <f aca="false">SA_SB_counts!BW4/3829</f>
        <v>0</v>
      </c>
      <c r="BX4" s="0" t="n">
        <f aca="false">SA_SB_counts!BX4/3829</f>
        <v>0.00208931835988509</v>
      </c>
      <c r="BY4" s="0" t="n">
        <f aca="false">SA_SB_counts!BY4/3829</f>
        <v>0.00522329589971272</v>
      </c>
      <c r="BZ4" s="0" t="n">
        <f aca="false">SA_SB_counts!BZ4/3829</f>
        <v>0</v>
      </c>
      <c r="CA4" s="0" t="n">
        <f aca="false">SA_SB_counts!CA4/3829</f>
        <v>0.000783494384956908</v>
      </c>
      <c r="CB4" s="0" t="n">
        <f aca="false">SA_SB_counts!CB4/3829</f>
        <v>0.00287281274484199</v>
      </c>
      <c r="CC4" s="0" t="n">
        <f aca="false">SA_SB_counts!CC4/3829</f>
        <v>0</v>
      </c>
      <c r="CD4" s="0" t="n">
        <f aca="false">SA_SB_counts!CD4/3829</f>
        <v>0</v>
      </c>
      <c r="CE4" s="0" t="n">
        <f aca="false">SA_SB_counts!CE4/3829</f>
        <v>0</v>
      </c>
      <c r="CF4" s="0" t="n">
        <f aca="false">SA_SB_counts!CF4/3829</f>
        <v>0.00130582397492818</v>
      </c>
      <c r="CG4" s="0" t="n">
        <f aca="false">SA_SB_counts!CG4/3829</f>
        <v>0</v>
      </c>
      <c r="CH4" s="0" t="n">
        <f aca="false">SA_SB_counts!CH4/3829</f>
        <v>0</v>
      </c>
      <c r="CI4" s="0" t="n">
        <f aca="false">SA_SB_counts!CI4/3829</f>
        <v>0</v>
      </c>
      <c r="CJ4" s="0" t="n">
        <f aca="false">SA_SB_counts!CJ4/3829</f>
        <v>0</v>
      </c>
      <c r="CK4" s="0" t="n">
        <f aca="false">SA_SB_counts!CK4/3829</f>
        <v>0</v>
      </c>
      <c r="CL4" s="0" t="n">
        <f aca="false">SA_SB_counts!CL4/3829</f>
        <v>0</v>
      </c>
      <c r="CM4" s="0" t="n">
        <f aca="false">SA_SB_counts!CM4/3829</f>
        <v>0</v>
      </c>
      <c r="CN4" s="0" t="n">
        <f aca="false">SA_SB_counts!CN4/3829</f>
        <v>0</v>
      </c>
      <c r="CO4" s="0" t="n">
        <f aca="false">SA_SB_counts!CO4/3829</f>
        <v>0</v>
      </c>
      <c r="CP4" s="0" t="n">
        <f aca="false">SA_SB_counts!CP4/3829</f>
        <v>0</v>
      </c>
      <c r="CQ4" s="0" t="n">
        <f aca="false">SA_SB_counts!CQ4/3829</f>
        <v>0</v>
      </c>
      <c r="CR4" s="0" t="n">
        <f aca="false">SA_SB_counts!CR4/3829</f>
        <v>0.00156698876991382</v>
      </c>
      <c r="CS4" s="0" t="n">
        <f aca="false">SA_SB_counts!CS4/3829</f>
        <v>0</v>
      </c>
      <c r="CT4" s="0" t="n">
        <f aca="false">SA_SB_counts!CT4/3829</f>
        <v>0</v>
      </c>
      <c r="CU4" s="0" t="n">
        <f aca="false">SA_SB_counts!CU4/3829</f>
        <v>0</v>
      </c>
      <c r="CV4" s="0" t="n">
        <f aca="false">SA_SB_counts!CV4/3829</f>
        <v>0.13345521023766</v>
      </c>
      <c r="CW4" s="0" t="n">
        <f aca="false">SA_SB_counts!CW4/3829</f>
        <v>0</v>
      </c>
      <c r="CX4" s="0" t="n">
        <f aca="false">SA_SB_counts!CX4/3829</f>
        <v>0.0107077565944111</v>
      </c>
      <c r="CY4" s="0" t="n">
        <f aca="false">SA_SB_counts!CY4/3829</f>
        <v>0</v>
      </c>
      <c r="CZ4" s="0" t="n">
        <f aca="false">SA_SB_counts!CZ4/3829</f>
        <v>0</v>
      </c>
      <c r="DA4" s="0" t="n">
        <f aca="false">SA_SB_counts!DA4/3829</f>
        <v>0</v>
      </c>
      <c r="DB4" s="0" t="n">
        <f aca="false">SA_SB_counts!DB4/3829</f>
        <v>0</v>
      </c>
      <c r="DC4" s="0" t="n">
        <f aca="false">SA_SB_counts!DC4/3829</f>
        <v>0</v>
      </c>
      <c r="DD4" s="0" t="n">
        <f aca="false">SA_SB_counts!DD4/3829</f>
        <v>0</v>
      </c>
      <c r="DE4" s="0" t="n">
        <f aca="false">SA_SB_counts!DE4/3829</f>
        <v>0</v>
      </c>
      <c r="DF4" s="0" t="n">
        <f aca="false">SA_SB_counts!DF4/3829</f>
        <v>0</v>
      </c>
      <c r="DG4" s="0" t="n">
        <f aca="false">SA_SB_counts!DG4/3829</f>
        <v>0</v>
      </c>
      <c r="DH4" s="0" t="n">
        <f aca="false">SA_SB_counts!DH4/3829</f>
        <v>0</v>
      </c>
      <c r="DI4" s="0" t="n">
        <f aca="false">SA_SB_counts!DI4/3829</f>
        <v>0</v>
      </c>
      <c r="DJ4" s="0" t="n">
        <f aca="false">SA_SB_counts!DJ4/3829</f>
        <v>0</v>
      </c>
      <c r="DK4" s="0" t="n">
        <f aca="false">SA_SB_counts!DK4/3829</f>
        <v>0</v>
      </c>
      <c r="DL4" s="0" t="n">
        <f aca="false">SA_SB_counts!DL4/3829</f>
        <v>0</v>
      </c>
      <c r="DM4" s="0" t="n">
        <f aca="false">SA_SB_counts!DM4/3829</f>
        <v>0.0036563071297989</v>
      </c>
      <c r="DN4" s="0" t="n">
        <f aca="false">SA_SB_counts!DN4/3829</f>
        <v>0.00287281274484199</v>
      </c>
      <c r="DO4" s="0" t="n">
        <f aca="false">SA_SB_counts!DO4/3829</f>
        <v>0</v>
      </c>
      <c r="DP4" s="0" t="n">
        <f aca="false">SA_SB_counts!DP4/3829</f>
        <v>0</v>
      </c>
      <c r="DQ4" s="0" t="n">
        <f aca="false">SA_SB_counts!DQ4/3829</f>
        <v>0</v>
      </c>
      <c r="DR4" s="0" t="n">
        <f aca="false">SA_SB_counts!DR4/3829</f>
        <v>0</v>
      </c>
      <c r="DS4" s="0" t="n">
        <f aca="false">SA_SB_counts!DS4/3829</f>
        <v>0</v>
      </c>
      <c r="DT4" s="0" t="n">
        <f aca="false">SA_SB_counts!DT4/3829</f>
        <v>0</v>
      </c>
      <c r="DU4" s="0" t="n">
        <f aca="false">SA_SB_counts!DU4/3829</f>
        <v>0.000783494384956908</v>
      </c>
      <c r="DV4" s="0" t="n">
        <f aca="false">SA_SB_counts!DV4/3829</f>
        <v>0</v>
      </c>
      <c r="DW4" s="0" t="n">
        <f aca="false">SA_SB_counts!DW4/3829</f>
        <v>0</v>
      </c>
      <c r="DX4" s="0" t="n">
        <f aca="false">SA_SB_counts!DX4/3829</f>
        <v>0</v>
      </c>
      <c r="DY4" s="0" t="n">
        <f aca="false">SA_SB_counts!DY4/3829</f>
        <v>0.0193261948289371</v>
      </c>
      <c r="DZ4" s="0" t="n">
        <f aca="false">SA_SB_counts!DZ4/3829</f>
        <v>0</v>
      </c>
      <c r="EA4" s="0" t="n">
        <f aca="false">SA_SB_counts!EA4/3829</f>
        <v>0</v>
      </c>
      <c r="EB4" s="0" t="n">
        <f aca="false">SA_SB_counts!EB4/3829</f>
        <v>0</v>
      </c>
      <c r="EC4" s="0" t="n">
        <f aca="false">SA_SB_counts!EC4/3829</f>
        <v>0</v>
      </c>
      <c r="ED4" s="0" t="n">
        <f aca="false">SA_SB_counts!ED4/3829</f>
        <v>0</v>
      </c>
      <c r="EE4" s="0" t="n">
        <f aca="false">SA_SB_counts!EE4/3829</f>
        <v>0</v>
      </c>
      <c r="EF4" s="0" t="n">
        <f aca="false">SA_SB_counts!EF4/3829</f>
        <v>0</v>
      </c>
      <c r="EG4" s="0" t="n">
        <f aca="false">SA_SB_counts!EG4/3829</f>
        <v>0</v>
      </c>
      <c r="EH4" s="0" t="n">
        <f aca="false">SA_SB_counts!EH4/3829</f>
        <v>0</v>
      </c>
      <c r="EI4" s="0" t="n">
        <f aca="false">SA_SB_counts!EI4/3829</f>
        <v>0</v>
      </c>
      <c r="EJ4" s="0" t="n">
        <f aca="false">SA_SB_counts!EJ4/3829</f>
        <v>0</v>
      </c>
    </row>
    <row r="5" customFormat="false" ht="16" hidden="false" customHeight="false" outlineLevel="0" collapsed="false">
      <c r="A5" s="0" t="str">
        <f aca="false">SA_SB_counts!A5</f>
        <v>Sa.F.D.35</v>
      </c>
      <c r="B5" s="0" t="n">
        <f aca="false">SA_SB_counts!B5/7077</f>
        <v>0.0019782393669634</v>
      </c>
      <c r="C5" s="0" t="n">
        <f aca="false">SA_SB_counts!C5/7077</f>
        <v>0.00890207715133531</v>
      </c>
      <c r="D5" s="0" t="n">
        <f aca="false">SA_SB_counts!D5/7077</f>
        <v>0.104564080825208</v>
      </c>
      <c r="E5" s="0" t="n">
        <f aca="false">SA_SB_counts!E5/7077</f>
        <v>0.000989119683481701</v>
      </c>
      <c r="F5" s="0" t="n">
        <f aca="false">SA_SB_counts!F5/7077</f>
        <v>0.0840751730959446</v>
      </c>
      <c r="G5" s="0" t="n">
        <f aca="false">SA_SB_counts!G5/7077</f>
        <v>0.00240214780274127</v>
      </c>
      <c r="H5" s="0" t="n">
        <f aca="false">SA_SB_counts!H5/7077</f>
        <v>0.116574819838915</v>
      </c>
      <c r="I5" s="0" t="n">
        <f aca="false">SA_SB_counts!I5/7077</f>
        <v>0.00141302811925957</v>
      </c>
      <c r="J5" s="0" t="n">
        <f aca="false">SA_SB_counts!J5/7077</f>
        <v>0.0139889783806698</v>
      </c>
      <c r="K5" s="0" t="n">
        <f aca="false">SA_SB_counts!K5/7077</f>
        <v>0.0375865479723047</v>
      </c>
      <c r="L5" s="0" t="n">
        <f aca="false">SA_SB_counts!L5/7077</f>
        <v>0.000847816871555744</v>
      </c>
      <c r="M5" s="0" t="n">
        <f aca="false">SA_SB_counts!M5/7077</f>
        <v>0.000706514059629787</v>
      </c>
      <c r="N5" s="0" t="n">
        <f aca="false">SA_SB_counts!N5/7077</f>
        <v>0.120955207008619</v>
      </c>
      <c r="O5" s="0" t="n">
        <f aca="false">SA_SB_counts!O5/7077</f>
        <v>0.00565211247703829</v>
      </c>
      <c r="P5" s="0" t="n">
        <f aca="false">SA_SB_counts!P5/7077</f>
        <v>0.0258584145824502</v>
      </c>
      <c r="Q5" s="0" t="n">
        <f aca="false">SA_SB_counts!Q5/7077</f>
        <v>0</v>
      </c>
      <c r="R5" s="0" t="n">
        <f aca="false">SA_SB_counts!R5/7077</f>
        <v>0</v>
      </c>
      <c r="S5" s="0" t="n">
        <f aca="false">SA_SB_counts!S5/7077</f>
        <v>0.00692383778437191</v>
      </c>
      <c r="T5" s="0" t="n">
        <f aca="false">SA_SB_counts!T5/7077</f>
        <v>0.00113042249540766</v>
      </c>
      <c r="U5" s="0" t="n">
        <f aca="false">SA_SB_counts!U5/7077</f>
        <v>0.0247279920870425</v>
      </c>
      <c r="V5" s="0" t="n">
        <f aca="false">SA_SB_counts!V5/7077</f>
        <v>0.00819556309170553</v>
      </c>
      <c r="W5" s="0" t="n">
        <f aca="false">SA_SB_counts!W5/7077</f>
        <v>0.0210541189769676</v>
      </c>
      <c r="X5" s="0" t="n">
        <f aca="false">SA_SB_counts!X5/7077</f>
        <v>0.00522820404126042</v>
      </c>
      <c r="Y5" s="0" t="n">
        <f aca="false">SA_SB_counts!Y5/7077</f>
        <v>0.00113042249540766</v>
      </c>
      <c r="Z5" s="0" t="n">
        <f aca="false">SA_SB_counts!Z5/7077</f>
        <v>0</v>
      </c>
      <c r="AA5" s="0" t="n">
        <f aca="false">SA_SB_counts!AA5/7077</f>
        <v>0</v>
      </c>
      <c r="AB5" s="0" t="n">
        <f aca="false">SA_SB_counts!AB5/7077</f>
        <v>0</v>
      </c>
      <c r="AC5" s="0" t="n">
        <f aca="false">SA_SB_counts!AC5/7077</f>
        <v>0</v>
      </c>
      <c r="AD5" s="0" t="n">
        <f aca="false">SA_SB_counts!AD5/7077</f>
        <v>0</v>
      </c>
      <c r="AE5" s="0" t="n">
        <f aca="false">SA_SB_counts!AE5/7077</f>
        <v>0.00127172530733362</v>
      </c>
      <c r="AF5" s="0" t="n">
        <f aca="false">SA_SB_counts!AF5/7077</f>
        <v>0.00452168998163063</v>
      </c>
      <c r="AG5" s="0" t="n">
        <f aca="false">SA_SB_counts!AG5/7077</f>
        <v>0.0029673590504451</v>
      </c>
      <c r="AH5" s="0" t="n">
        <f aca="false">SA_SB_counts!AH5/7077</f>
        <v>0</v>
      </c>
      <c r="AI5" s="0" t="n">
        <f aca="false">SA_SB_counts!AI5/7077</f>
        <v>0.0423908435777872</v>
      </c>
      <c r="AJ5" s="0" t="n">
        <f aca="false">SA_SB_counts!AJ5/7077</f>
        <v>0.00169563374311149</v>
      </c>
      <c r="AK5" s="0" t="n">
        <f aca="false">SA_SB_counts!AK5/7077</f>
        <v>0.00466299279355659</v>
      </c>
      <c r="AL5" s="0" t="n">
        <f aca="false">SA_SB_counts!AL5/7077</f>
        <v>0.000989119683481701</v>
      </c>
      <c r="AM5" s="0" t="n">
        <f aca="false">SA_SB_counts!AM5/7077</f>
        <v>0.00141302811925957</v>
      </c>
      <c r="AN5" s="0" t="n">
        <f aca="false">SA_SB_counts!AN5/7077</f>
        <v>0.00664123216051999</v>
      </c>
      <c r="AO5" s="0" t="n">
        <f aca="false">SA_SB_counts!AO5/7077</f>
        <v>0</v>
      </c>
      <c r="AP5" s="0" t="n">
        <f aca="false">SA_SB_counts!AP5/7077</f>
        <v>0</v>
      </c>
      <c r="AQ5" s="0" t="n">
        <f aca="false">SA_SB_counts!AQ5/7077</f>
        <v>0.0019782393669634</v>
      </c>
      <c r="AR5" s="0" t="n">
        <f aca="false">SA_SB_counts!AR5/7077</f>
        <v>0</v>
      </c>
      <c r="AS5" s="0" t="n">
        <f aca="false">SA_SB_counts!AS5/7077</f>
        <v>0</v>
      </c>
      <c r="AT5" s="0" t="n">
        <f aca="false">SA_SB_counts!AT5/7077</f>
        <v>0</v>
      </c>
      <c r="AU5" s="0" t="n">
        <f aca="false">SA_SB_counts!AU5/7077</f>
        <v>0</v>
      </c>
      <c r="AV5" s="0" t="n">
        <f aca="false">SA_SB_counts!AV5/7077</f>
        <v>0.039564787339268</v>
      </c>
      <c r="AW5" s="0" t="n">
        <f aca="false">SA_SB_counts!AW5/7077</f>
        <v>0.00169563374311149</v>
      </c>
      <c r="AX5" s="0" t="n">
        <f aca="false">SA_SB_counts!AX5/7077</f>
        <v>0.00565211247703829</v>
      </c>
      <c r="AY5" s="0" t="n">
        <f aca="false">SA_SB_counts!AY5/7077</f>
        <v>0</v>
      </c>
      <c r="AZ5" s="0" t="n">
        <f aca="false">SA_SB_counts!AZ5/7077</f>
        <v>0</v>
      </c>
      <c r="BA5" s="0" t="n">
        <f aca="false">SA_SB_counts!BA5/7077</f>
        <v>0</v>
      </c>
      <c r="BB5" s="0" t="n">
        <f aca="false">SA_SB_counts!BB5/7077</f>
        <v>0.000847816871555744</v>
      </c>
      <c r="BC5" s="0" t="n">
        <f aca="false">SA_SB_counts!BC5/7077</f>
        <v>0</v>
      </c>
      <c r="BD5" s="0" t="n">
        <f aca="false">SA_SB_counts!BD5/7077</f>
        <v>0</v>
      </c>
      <c r="BE5" s="0" t="n">
        <f aca="false">SA_SB_counts!BE5/7077</f>
        <v>0.00183693655503745</v>
      </c>
      <c r="BF5" s="0" t="n">
        <f aca="false">SA_SB_counts!BF5/7077</f>
        <v>0.00692383778437191</v>
      </c>
      <c r="BG5" s="0" t="n">
        <f aca="false">SA_SB_counts!BG5/7077</f>
        <v>0</v>
      </c>
      <c r="BH5" s="0" t="n">
        <f aca="false">SA_SB_counts!BH5/7077</f>
        <v>0</v>
      </c>
      <c r="BI5" s="0" t="n">
        <f aca="false">SA_SB_counts!BI5/7077</f>
        <v>0.00226084499081532</v>
      </c>
      <c r="BJ5" s="0" t="n">
        <f aca="false">SA_SB_counts!BJ5/7077</f>
        <v>0</v>
      </c>
      <c r="BK5" s="0" t="n">
        <f aca="false">SA_SB_counts!BK5/7077</f>
        <v>0</v>
      </c>
      <c r="BL5" s="0" t="n">
        <f aca="false">SA_SB_counts!BL5/7077</f>
        <v>0.0039564787339268</v>
      </c>
      <c r="BM5" s="0" t="n">
        <f aca="false">SA_SB_counts!BM5/7077</f>
        <v>0.00409778154585276</v>
      </c>
      <c r="BN5" s="0" t="n">
        <f aca="false">SA_SB_counts!BN5/7077</f>
        <v>0</v>
      </c>
      <c r="BO5" s="0" t="n">
        <f aca="false">SA_SB_counts!BO5/7077</f>
        <v>0</v>
      </c>
      <c r="BP5" s="0" t="n">
        <f aca="false">SA_SB_counts!BP5/7077</f>
        <v>0.0129998586971881</v>
      </c>
      <c r="BQ5" s="0" t="n">
        <f aca="false">SA_SB_counts!BQ5/7077</f>
        <v>0</v>
      </c>
      <c r="BR5" s="0" t="n">
        <f aca="false">SA_SB_counts!BR5/7077</f>
        <v>0.00226084499081532</v>
      </c>
      <c r="BS5" s="0" t="n">
        <f aca="false">SA_SB_counts!BS5/7077</f>
        <v>0</v>
      </c>
      <c r="BT5" s="0" t="n">
        <f aca="false">SA_SB_counts!BT5/7077</f>
        <v>0</v>
      </c>
      <c r="BU5" s="0" t="n">
        <f aca="false">SA_SB_counts!BU5/7077</f>
        <v>0.0121520418256323</v>
      </c>
      <c r="BV5" s="0" t="n">
        <f aca="false">SA_SB_counts!BV5/7077</f>
        <v>0.00324996467429702</v>
      </c>
      <c r="BW5" s="0" t="n">
        <f aca="false">SA_SB_counts!BW5/7077</f>
        <v>0.00254345061466723</v>
      </c>
      <c r="BX5" s="0" t="n">
        <f aca="false">SA_SB_counts!BX5/7077</f>
        <v>0.0039564787339268</v>
      </c>
      <c r="BY5" s="0" t="n">
        <f aca="false">SA_SB_counts!BY5/7077</f>
        <v>0.00494559841740851</v>
      </c>
      <c r="BZ5" s="0" t="n">
        <f aca="false">SA_SB_counts!BZ5/7077</f>
        <v>0</v>
      </c>
      <c r="CA5" s="0" t="n">
        <f aca="false">SA_SB_counts!CA5/7077</f>
        <v>0.00353257029814893</v>
      </c>
      <c r="CB5" s="0" t="n">
        <f aca="false">SA_SB_counts!CB5/7077</f>
        <v>0.0235975695916349</v>
      </c>
      <c r="CC5" s="0" t="n">
        <f aca="false">SA_SB_counts!CC5/7077</f>
        <v>0.0039564787339268</v>
      </c>
      <c r="CD5" s="0" t="n">
        <f aca="false">SA_SB_counts!CD5/7077</f>
        <v>0</v>
      </c>
      <c r="CE5" s="0" t="n">
        <f aca="false">SA_SB_counts!CE5/7077</f>
        <v>0.00127172530733362</v>
      </c>
      <c r="CF5" s="0" t="n">
        <f aca="false">SA_SB_counts!CF5/7077</f>
        <v>0</v>
      </c>
      <c r="CG5" s="0" t="n">
        <f aca="false">SA_SB_counts!CG5/7077</f>
        <v>0</v>
      </c>
      <c r="CH5" s="0" t="n">
        <f aca="false">SA_SB_counts!CH5/7077</f>
        <v>0</v>
      </c>
      <c r="CI5" s="0" t="n">
        <f aca="false">SA_SB_counts!CI5/7077</f>
        <v>0.000989119683481701</v>
      </c>
      <c r="CJ5" s="0" t="n">
        <f aca="false">SA_SB_counts!CJ5/7077</f>
        <v>0</v>
      </c>
      <c r="CK5" s="0" t="n">
        <f aca="false">SA_SB_counts!CK5/7077</f>
        <v>0.0101738024586689</v>
      </c>
      <c r="CL5" s="0" t="n">
        <f aca="false">SA_SB_counts!CL5/7077</f>
        <v>0</v>
      </c>
      <c r="CM5" s="0" t="n">
        <f aca="false">SA_SB_counts!CM5/7077</f>
        <v>0</v>
      </c>
      <c r="CN5" s="0" t="n">
        <f aca="false">SA_SB_counts!CN5/7077</f>
        <v>0.000847816871555744</v>
      </c>
      <c r="CO5" s="0" t="n">
        <f aca="false">SA_SB_counts!CO5/7077</f>
        <v>0</v>
      </c>
      <c r="CP5" s="0" t="n">
        <f aca="false">SA_SB_counts!CP5/7077</f>
        <v>0</v>
      </c>
      <c r="CQ5" s="0" t="n">
        <f aca="false">SA_SB_counts!CQ5/7077</f>
        <v>0</v>
      </c>
      <c r="CR5" s="0" t="n">
        <f aca="false">SA_SB_counts!CR5/7077</f>
        <v>0</v>
      </c>
      <c r="CS5" s="0" t="n">
        <f aca="false">SA_SB_counts!CS5/7077</f>
        <v>0.00226084499081532</v>
      </c>
      <c r="CT5" s="0" t="n">
        <f aca="false">SA_SB_counts!CT5/7077</f>
        <v>0</v>
      </c>
      <c r="CU5" s="0" t="n">
        <f aca="false">SA_SB_counts!CU5/7077</f>
        <v>0.023314963967783</v>
      </c>
      <c r="CV5" s="0" t="n">
        <f aca="false">SA_SB_counts!CV5/7077</f>
        <v>0</v>
      </c>
      <c r="CW5" s="0" t="n">
        <f aca="false">SA_SB_counts!CW5/7077</f>
        <v>0</v>
      </c>
      <c r="CX5" s="0" t="n">
        <f aca="false">SA_SB_counts!CX5/7077</f>
        <v>0.00254345061466723</v>
      </c>
      <c r="CY5" s="0" t="n">
        <f aca="false">SA_SB_counts!CY5/7077</f>
        <v>0.00127172530733362</v>
      </c>
      <c r="CZ5" s="0" t="n">
        <f aca="false">SA_SB_counts!CZ5/7077</f>
        <v>0</v>
      </c>
      <c r="DA5" s="0" t="n">
        <f aca="false">SA_SB_counts!DA5/7077</f>
        <v>0</v>
      </c>
      <c r="DB5" s="0" t="n">
        <f aca="false">SA_SB_counts!DB5/7077</f>
        <v>0.00211954217888936</v>
      </c>
      <c r="DC5" s="0" t="n">
        <f aca="false">SA_SB_counts!DC5/7077</f>
        <v>0</v>
      </c>
      <c r="DD5" s="0" t="n">
        <f aca="false">SA_SB_counts!DD5/7077</f>
        <v>0.00551080966511234</v>
      </c>
      <c r="DE5" s="0" t="n">
        <f aca="false">SA_SB_counts!DE5/7077</f>
        <v>0</v>
      </c>
      <c r="DF5" s="0" t="n">
        <f aca="false">SA_SB_counts!DF5/7077</f>
        <v>0</v>
      </c>
      <c r="DG5" s="0" t="n">
        <f aca="false">SA_SB_counts!DG5/7077</f>
        <v>0</v>
      </c>
      <c r="DH5" s="0" t="n">
        <f aca="false">SA_SB_counts!DH5/7077</f>
        <v>0</v>
      </c>
      <c r="DI5" s="0" t="n">
        <f aca="false">SA_SB_counts!DI5/7077</f>
        <v>0</v>
      </c>
      <c r="DJ5" s="0" t="n">
        <f aca="false">SA_SB_counts!DJ5/7077</f>
        <v>0.00141302811925957</v>
      </c>
      <c r="DK5" s="0" t="n">
        <f aca="false">SA_SB_counts!DK5/7077</f>
        <v>0</v>
      </c>
      <c r="DL5" s="0" t="n">
        <f aca="false">SA_SB_counts!DL5/7077</f>
        <v>0</v>
      </c>
      <c r="DM5" s="0" t="n">
        <f aca="false">SA_SB_counts!DM5/7077</f>
        <v>0.140031086618624</v>
      </c>
      <c r="DN5" s="0" t="n">
        <f aca="false">SA_SB_counts!DN5/7077</f>
        <v>0</v>
      </c>
      <c r="DO5" s="0" t="n">
        <f aca="false">SA_SB_counts!DO5/7077</f>
        <v>0.00282605623851915</v>
      </c>
      <c r="DP5" s="0" t="n">
        <f aca="false">SA_SB_counts!DP5/7077</f>
        <v>0</v>
      </c>
      <c r="DQ5" s="0" t="n">
        <f aca="false">SA_SB_counts!DQ5/7077</f>
        <v>0.000706514059629787</v>
      </c>
      <c r="DR5" s="0" t="n">
        <f aca="false">SA_SB_counts!DR5/7077</f>
        <v>0</v>
      </c>
      <c r="DS5" s="0" t="n">
        <f aca="false">SA_SB_counts!DS5/7077</f>
        <v>0</v>
      </c>
      <c r="DT5" s="0" t="n">
        <f aca="false">SA_SB_counts!DT5/7077</f>
        <v>0</v>
      </c>
      <c r="DU5" s="0" t="n">
        <f aca="false">SA_SB_counts!DU5/7077</f>
        <v>0</v>
      </c>
      <c r="DV5" s="0" t="n">
        <f aca="false">SA_SB_counts!DV5/7077</f>
        <v>0</v>
      </c>
      <c r="DW5" s="0" t="n">
        <f aca="false">SA_SB_counts!DW5/7077</f>
        <v>0</v>
      </c>
      <c r="DX5" s="0" t="n">
        <f aca="false">SA_SB_counts!DX5/7077</f>
        <v>0</v>
      </c>
      <c r="DY5" s="0" t="n">
        <f aca="false">SA_SB_counts!DY5/7077</f>
        <v>0</v>
      </c>
      <c r="DZ5" s="0" t="n">
        <f aca="false">SA_SB_counts!DZ5/7077</f>
        <v>0</v>
      </c>
      <c r="EA5" s="0" t="n">
        <f aca="false">SA_SB_counts!EA5/7077</f>
        <v>0</v>
      </c>
      <c r="EB5" s="0" t="n">
        <f aca="false">SA_SB_counts!EB5/7077</f>
        <v>0</v>
      </c>
      <c r="EC5" s="0" t="n">
        <f aca="false">SA_SB_counts!EC5/7077</f>
        <v>0</v>
      </c>
      <c r="ED5" s="0" t="n">
        <f aca="false">SA_SB_counts!ED5/7077</f>
        <v>0</v>
      </c>
      <c r="EE5" s="0" t="n">
        <f aca="false">SA_SB_counts!EE5/7077</f>
        <v>0</v>
      </c>
      <c r="EF5" s="0" t="n">
        <f aca="false">SA_SB_counts!EF5/7077</f>
        <v>0.00127172530733362</v>
      </c>
      <c r="EG5" s="0" t="n">
        <f aca="false">SA_SB_counts!EG5/7077</f>
        <v>0</v>
      </c>
      <c r="EH5" s="0" t="n">
        <f aca="false">SA_SB_counts!EH5/7077</f>
        <v>0</v>
      </c>
      <c r="EI5" s="0" t="n">
        <f aca="false">SA_SB_counts!EI5/7077</f>
        <v>0</v>
      </c>
      <c r="EJ5" s="0" t="n">
        <f aca="false">SA_SB_counts!EJ5/7077</f>
        <v>0</v>
      </c>
    </row>
    <row r="6" customFormat="false" ht="16" hidden="false" customHeight="false" outlineLevel="0" collapsed="false">
      <c r="A6" s="0" t="str">
        <f aca="false">SA_SB_counts!A6</f>
        <v>Sa.M.D.27</v>
      </c>
      <c r="B6" s="0" t="n">
        <f aca="false">SA_SB_counts!B6/2666</f>
        <v>0.0153788447111778</v>
      </c>
      <c r="C6" s="0" t="n">
        <f aca="false">SA_SB_counts!C6/2666</f>
        <v>0.0217554388597149</v>
      </c>
      <c r="D6" s="0" t="n">
        <f aca="false">SA_SB_counts!D6/2666</f>
        <v>0.139909977494374</v>
      </c>
      <c r="E6" s="0" t="n">
        <f aca="false">SA_SB_counts!E6/2666</f>
        <v>0</v>
      </c>
      <c r="F6" s="0" t="n">
        <f aca="false">SA_SB_counts!F6/2666</f>
        <v>0.0930232558139535</v>
      </c>
      <c r="G6" s="0" t="n">
        <f aca="false">SA_SB_counts!G6/2666</f>
        <v>0</v>
      </c>
      <c r="H6" s="0" t="n">
        <f aca="false">SA_SB_counts!H6/2666</f>
        <v>0.0986496624156039</v>
      </c>
      <c r="I6" s="0" t="n">
        <f aca="false">SA_SB_counts!I6/2666</f>
        <v>0.00937734433608402</v>
      </c>
      <c r="J6" s="0" t="n">
        <f aca="false">SA_SB_counts!J6/2666</f>
        <v>0</v>
      </c>
      <c r="K6" s="0" t="n">
        <f aca="false">SA_SB_counts!K6/2666</f>
        <v>0.0345086271567892</v>
      </c>
      <c r="L6" s="0" t="n">
        <f aca="false">SA_SB_counts!L6/2666</f>
        <v>0</v>
      </c>
      <c r="M6" s="0" t="n">
        <f aca="false">SA_SB_counts!M6/2666</f>
        <v>0.0243810952738185</v>
      </c>
      <c r="N6" s="0" t="n">
        <f aca="false">SA_SB_counts!N6/2666</f>
        <v>0.157164291072768</v>
      </c>
      <c r="O6" s="0" t="n">
        <f aca="false">SA_SB_counts!O6/2666</f>
        <v>0.00300075018754689</v>
      </c>
      <c r="P6" s="0" t="n">
        <f aca="false">SA_SB_counts!P6/2666</f>
        <v>0.00675168792198049</v>
      </c>
      <c r="Q6" s="0" t="n">
        <f aca="false">SA_SB_counts!Q6/2666</f>
        <v>0</v>
      </c>
      <c r="R6" s="0" t="n">
        <f aca="false">SA_SB_counts!R6/2666</f>
        <v>0.00225056264066016</v>
      </c>
      <c r="S6" s="0" t="n">
        <f aca="false">SA_SB_counts!S6/2666</f>
        <v>0</v>
      </c>
      <c r="T6" s="0" t="n">
        <f aca="false">SA_SB_counts!T6/2666</f>
        <v>0</v>
      </c>
      <c r="U6" s="0" t="n">
        <f aca="false">SA_SB_counts!U6/2666</f>
        <v>0.0127531882970743</v>
      </c>
      <c r="V6" s="0" t="n">
        <f aca="false">SA_SB_counts!V6/2666</f>
        <v>0.0086271567891973</v>
      </c>
      <c r="W6" s="0" t="n">
        <f aca="false">SA_SB_counts!W6/2666</f>
        <v>0.0138784696174044</v>
      </c>
      <c r="X6" s="0" t="n">
        <f aca="false">SA_SB_counts!X6/2666</f>
        <v>0</v>
      </c>
      <c r="Y6" s="0" t="n">
        <f aca="false">SA_SB_counts!Y6/2666</f>
        <v>0.00937734433608402</v>
      </c>
      <c r="Z6" s="0" t="n">
        <f aca="false">SA_SB_counts!Z6/2666</f>
        <v>0.0108777194298575</v>
      </c>
      <c r="AA6" s="0" t="n">
        <f aca="false">SA_SB_counts!AA6/2666</f>
        <v>0</v>
      </c>
      <c r="AB6" s="0" t="n">
        <f aca="false">SA_SB_counts!AB6/2666</f>
        <v>0.00300075018754689</v>
      </c>
      <c r="AC6" s="0" t="n">
        <f aca="false">SA_SB_counts!AC6/2666</f>
        <v>0</v>
      </c>
      <c r="AD6" s="0" t="n">
        <f aca="false">SA_SB_counts!AD6/2666</f>
        <v>0</v>
      </c>
      <c r="AE6" s="0" t="n">
        <f aca="false">SA_SB_counts!AE6/2666</f>
        <v>0.00375093773443361</v>
      </c>
      <c r="AF6" s="0" t="n">
        <f aca="false">SA_SB_counts!AF6/2666</f>
        <v>0.018754688672168</v>
      </c>
      <c r="AG6" s="0" t="n">
        <f aca="false">SA_SB_counts!AG6/2666</f>
        <v>0.00300075018754689</v>
      </c>
      <c r="AH6" s="0" t="n">
        <f aca="false">SA_SB_counts!AH6/2666</f>
        <v>0.00637659414853713</v>
      </c>
      <c r="AI6" s="0" t="n">
        <f aca="false">SA_SB_counts!AI6/2666</f>
        <v>0.0255063765941485</v>
      </c>
      <c r="AJ6" s="0" t="n">
        <f aca="false">SA_SB_counts!AJ6/2666</f>
        <v>0</v>
      </c>
      <c r="AK6" s="0" t="n">
        <f aca="false">SA_SB_counts!AK6/2666</f>
        <v>0</v>
      </c>
      <c r="AL6" s="0" t="n">
        <f aca="false">SA_SB_counts!AL6/2666</f>
        <v>0</v>
      </c>
      <c r="AM6" s="0" t="n">
        <f aca="false">SA_SB_counts!AM6/2666</f>
        <v>0</v>
      </c>
      <c r="AN6" s="0" t="n">
        <f aca="false">SA_SB_counts!AN6/2666</f>
        <v>0</v>
      </c>
      <c r="AO6" s="0" t="n">
        <f aca="false">SA_SB_counts!AO6/2666</f>
        <v>0</v>
      </c>
      <c r="AP6" s="0" t="n">
        <f aca="false">SA_SB_counts!AP6/2666</f>
        <v>0</v>
      </c>
      <c r="AQ6" s="0" t="n">
        <f aca="false">SA_SB_counts!AQ6/2666</f>
        <v>0</v>
      </c>
      <c r="AR6" s="0" t="n">
        <f aca="false">SA_SB_counts!AR6/2666</f>
        <v>0.0240060015003751</v>
      </c>
      <c r="AS6" s="0" t="n">
        <f aca="false">SA_SB_counts!AS6/2666</f>
        <v>0.00487621905476369</v>
      </c>
      <c r="AT6" s="0" t="n">
        <f aca="false">SA_SB_counts!AT6/2666</f>
        <v>0.00412603150787697</v>
      </c>
      <c r="AU6" s="0" t="n">
        <f aca="false">SA_SB_counts!AU6/2666</f>
        <v>0</v>
      </c>
      <c r="AV6" s="0" t="n">
        <f aca="false">SA_SB_counts!AV6/2666</f>
        <v>0.123030757689422</v>
      </c>
      <c r="AW6" s="0" t="n">
        <f aca="false">SA_SB_counts!AW6/2666</f>
        <v>0</v>
      </c>
      <c r="AX6" s="0" t="n">
        <f aca="false">SA_SB_counts!AX6/2666</f>
        <v>0.00412603150787697</v>
      </c>
      <c r="AY6" s="0" t="n">
        <f aca="false">SA_SB_counts!AY6/2666</f>
        <v>0</v>
      </c>
      <c r="AZ6" s="0" t="n">
        <f aca="false">SA_SB_counts!AZ6/2666</f>
        <v>0</v>
      </c>
      <c r="BA6" s="0" t="n">
        <f aca="false">SA_SB_counts!BA6/2666</f>
        <v>0</v>
      </c>
      <c r="BB6" s="0" t="n">
        <f aca="false">SA_SB_counts!BB6/2666</f>
        <v>0</v>
      </c>
      <c r="BC6" s="0" t="n">
        <f aca="false">SA_SB_counts!BC6/2666</f>
        <v>0</v>
      </c>
      <c r="BD6" s="0" t="n">
        <f aca="false">SA_SB_counts!BD6/2666</f>
        <v>0</v>
      </c>
      <c r="BE6" s="0" t="n">
        <f aca="false">SA_SB_counts!BE6/2666</f>
        <v>0</v>
      </c>
      <c r="BF6" s="0" t="n">
        <f aca="false">SA_SB_counts!BF6/2666</f>
        <v>0</v>
      </c>
      <c r="BG6" s="0" t="n">
        <f aca="false">SA_SB_counts!BG6/2666</f>
        <v>0.00225056264066016</v>
      </c>
      <c r="BH6" s="0" t="n">
        <f aca="false">SA_SB_counts!BH6/2666</f>
        <v>0</v>
      </c>
      <c r="BI6" s="0" t="n">
        <f aca="false">SA_SB_counts!BI6/2666</f>
        <v>0</v>
      </c>
      <c r="BJ6" s="0" t="n">
        <f aca="false">SA_SB_counts!BJ6/2666</f>
        <v>0</v>
      </c>
      <c r="BK6" s="0" t="n">
        <f aca="false">SA_SB_counts!BK6/2666</f>
        <v>0</v>
      </c>
      <c r="BL6" s="0" t="n">
        <f aca="false">SA_SB_counts!BL6/2666</f>
        <v>0</v>
      </c>
      <c r="BM6" s="0" t="n">
        <f aca="false">SA_SB_counts!BM6/2666</f>
        <v>0</v>
      </c>
      <c r="BN6" s="0" t="n">
        <f aca="false">SA_SB_counts!BN6/2666</f>
        <v>0.0153788447111778</v>
      </c>
      <c r="BO6" s="0" t="n">
        <f aca="false">SA_SB_counts!BO6/2666</f>
        <v>0</v>
      </c>
      <c r="BP6" s="0" t="n">
        <f aca="false">SA_SB_counts!BP6/2666</f>
        <v>0.0123780945236309</v>
      </c>
      <c r="BQ6" s="0" t="n">
        <f aca="false">SA_SB_counts!BQ6/2666</f>
        <v>0</v>
      </c>
      <c r="BR6" s="0" t="n">
        <f aca="false">SA_SB_counts!BR6/2666</f>
        <v>0.00300075018754689</v>
      </c>
      <c r="BS6" s="0" t="n">
        <f aca="false">SA_SB_counts!BS6/2666</f>
        <v>0</v>
      </c>
      <c r="BT6" s="0" t="n">
        <f aca="false">SA_SB_counts!BT6/2666</f>
        <v>0</v>
      </c>
      <c r="BU6" s="0" t="n">
        <f aca="false">SA_SB_counts!BU6/2666</f>
        <v>0.00412603150787697</v>
      </c>
      <c r="BV6" s="0" t="n">
        <f aca="false">SA_SB_counts!BV6/2666</f>
        <v>0.0018754688672168</v>
      </c>
      <c r="BW6" s="0" t="n">
        <f aca="false">SA_SB_counts!BW6/2666</f>
        <v>0</v>
      </c>
      <c r="BX6" s="0" t="n">
        <f aca="false">SA_SB_counts!BX6/2666</f>
        <v>0.00412603150787697</v>
      </c>
      <c r="BY6" s="0" t="n">
        <f aca="false">SA_SB_counts!BY6/2666</f>
        <v>0.0086271567891973</v>
      </c>
      <c r="BZ6" s="0" t="n">
        <f aca="false">SA_SB_counts!BZ6/2666</f>
        <v>0</v>
      </c>
      <c r="CA6" s="0" t="n">
        <f aca="false">SA_SB_counts!CA6/2666</f>
        <v>0</v>
      </c>
      <c r="CB6" s="0" t="n">
        <f aca="false">SA_SB_counts!CB6/2666</f>
        <v>0.00525131282820705</v>
      </c>
      <c r="CC6" s="0" t="n">
        <f aca="false">SA_SB_counts!CC6/2666</f>
        <v>0</v>
      </c>
      <c r="CD6" s="0" t="n">
        <f aca="false">SA_SB_counts!CD6/2666</f>
        <v>0</v>
      </c>
      <c r="CE6" s="0" t="n">
        <f aca="false">SA_SB_counts!CE6/2666</f>
        <v>0</v>
      </c>
      <c r="CF6" s="0" t="n">
        <f aca="false">SA_SB_counts!CF6/2666</f>
        <v>0</v>
      </c>
      <c r="CG6" s="0" t="n">
        <f aca="false">SA_SB_counts!CG6/2666</f>
        <v>0</v>
      </c>
      <c r="CH6" s="0" t="n">
        <f aca="false">SA_SB_counts!CH6/2666</f>
        <v>0</v>
      </c>
      <c r="CI6" s="0" t="n">
        <f aca="false">SA_SB_counts!CI6/2666</f>
        <v>0</v>
      </c>
      <c r="CJ6" s="0" t="n">
        <f aca="false">SA_SB_counts!CJ6/2666</f>
        <v>0.00712678169542386</v>
      </c>
      <c r="CK6" s="0" t="n">
        <f aca="false">SA_SB_counts!CK6/2666</f>
        <v>0</v>
      </c>
      <c r="CL6" s="0" t="n">
        <f aca="false">SA_SB_counts!CL6/2666</f>
        <v>0</v>
      </c>
      <c r="CM6" s="0" t="n">
        <f aca="false">SA_SB_counts!CM6/2666</f>
        <v>0</v>
      </c>
      <c r="CN6" s="0" t="n">
        <f aca="false">SA_SB_counts!CN6/2666</f>
        <v>0</v>
      </c>
      <c r="CO6" s="0" t="n">
        <f aca="false">SA_SB_counts!CO6/2666</f>
        <v>0</v>
      </c>
      <c r="CP6" s="0" t="n">
        <f aca="false">SA_SB_counts!CP6/2666</f>
        <v>0</v>
      </c>
      <c r="CQ6" s="0" t="n">
        <f aca="false">SA_SB_counts!CQ6/2666</f>
        <v>0.00562640660165041</v>
      </c>
      <c r="CR6" s="0" t="n">
        <f aca="false">SA_SB_counts!CR6/2666</f>
        <v>0</v>
      </c>
      <c r="CS6" s="0" t="n">
        <f aca="false">SA_SB_counts!CS6/2666</f>
        <v>0</v>
      </c>
      <c r="CT6" s="0" t="n">
        <f aca="false">SA_SB_counts!CT6/2666</f>
        <v>0</v>
      </c>
      <c r="CU6" s="0" t="n">
        <f aca="false">SA_SB_counts!CU6/2666</f>
        <v>0.00487621905476369</v>
      </c>
      <c r="CV6" s="0" t="n">
        <f aca="false">SA_SB_counts!CV6/2666</f>
        <v>0</v>
      </c>
      <c r="CW6" s="0" t="n">
        <f aca="false">SA_SB_counts!CW6/2666</f>
        <v>0</v>
      </c>
      <c r="CX6" s="0" t="n">
        <f aca="false">SA_SB_counts!CX6/2666</f>
        <v>0.0202550637659415</v>
      </c>
      <c r="CY6" s="0" t="n">
        <f aca="false">SA_SB_counts!CY6/2666</f>
        <v>0</v>
      </c>
      <c r="CZ6" s="0" t="n">
        <f aca="false">SA_SB_counts!CZ6/2666</f>
        <v>0</v>
      </c>
      <c r="DA6" s="0" t="n">
        <f aca="false">SA_SB_counts!DA6/2666</f>
        <v>0</v>
      </c>
      <c r="DB6" s="0" t="n">
        <f aca="false">SA_SB_counts!DB6/2666</f>
        <v>0</v>
      </c>
      <c r="DC6" s="0" t="n">
        <f aca="false">SA_SB_counts!DC6/2666</f>
        <v>0</v>
      </c>
      <c r="DD6" s="0" t="n">
        <f aca="false">SA_SB_counts!DD6/2666</f>
        <v>0</v>
      </c>
      <c r="DE6" s="0" t="n">
        <f aca="false">SA_SB_counts!DE6/2666</f>
        <v>0</v>
      </c>
      <c r="DF6" s="0" t="n">
        <f aca="false">SA_SB_counts!DF6/2666</f>
        <v>0</v>
      </c>
      <c r="DG6" s="0" t="n">
        <f aca="false">SA_SB_counts!DG6/2666</f>
        <v>0.00712678169542386</v>
      </c>
      <c r="DH6" s="0" t="n">
        <f aca="false">SA_SB_counts!DH6/2666</f>
        <v>0</v>
      </c>
      <c r="DI6" s="0" t="n">
        <f aca="false">SA_SB_counts!DI6/2666</f>
        <v>0</v>
      </c>
      <c r="DJ6" s="0" t="n">
        <f aca="false">SA_SB_counts!DJ6/2666</f>
        <v>0</v>
      </c>
      <c r="DK6" s="0" t="n">
        <f aca="false">SA_SB_counts!DK6/2666</f>
        <v>0</v>
      </c>
      <c r="DL6" s="0" t="n">
        <f aca="false">SA_SB_counts!DL6/2666</f>
        <v>0</v>
      </c>
      <c r="DM6" s="0" t="n">
        <f aca="false">SA_SB_counts!DM6/2666</f>
        <v>0</v>
      </c>
      <c r="DN6" s="0" t="n">
        <f aca="false">SA_SB_counts!DN6/2666</f>
        <v>0</v>
      </c>
      <c r="DO6" s="0" t="n">
        <f aca="false">SA_SB_counts!DO6/2666</f>
        <v>0.00412603150787697</v>
      </c>
      <c r="DP6" s="0" t="n">
        <f aca="false">SA_SB_counts!DP6/2666</f>
        <v>0</v>
      </c>
      <c r="DQ6" s="0" t="n">
        <f aca="false">SA_SB_counts!DQ6/2666</f>
        <v>0</v>
      </c>
      <c r="DR6" s="0" t="n">
        <f aca="false">SA_SB_counts!DR6/2666</f>
        <v>0.00375093773443361</v>
      </c>
      <c r="DS6" s="0" t="n">
        <f aca="false">SA_SB_counts!DS6/2666</f>
        <v>0</v>
      </c>
      <c r="DT6" s="0" t="n">
        <f aca="false">SA_SB_counts!DT6/2666</f>
        <v>0</v>
      </c>
      <c r="DU6" s="0" t="n">
        <f aca="false">SA_SB_counts!DU6/2666</f>
        <v>0</v>
      </c>
      <c r="DV6" s="0" t="n">
        <f aca="false">SA_SB_counts!DV6/2666</f>
        <v>0.00262565641410353</v>
      </c>
      <c r="DW6" s="0" t="n">
        <f aca="false">SA_SB_counts!DW6/2666</f>
        <v>0</v>
      </c>
      <c r="DX6" s="0" t="n">
        <f aca="false">SA_SB_counts!DX6/2666</f>
        <v>0</v>
      </c>
      <c r="DY6" s="0" t="n">
        <f aca="false">SA_SB_counts!DY6/2666</f>
        <v>0</v>
      </c>
      <c r="DZ6" s="0" t="n">
        <f aca="false">SA_SB_counts!DZ6/2666</f>
        <v>0</v>
      </c>
      <c r="EA6" s="0" t="n">
        <f aca="false">SA_SB_counts!EA6/2666</f>
        <v>0</v>
      </c>
      <c r="EB6" s="0" t="n">
        <f aca="false">SA_SB_counts!EB6/2666</f>
        <v>0</v>
      </c>
      <c r="EC6" s="0" t="n">
        <f aca="false">SA_SB_counts!EC6/2666</f>
        <v>0</v>
      </c>
      <c r="ED6" s="0" t="n">
        <f aca="false">SA_SB_counts!ED6/2666</f>
        <v>0</v>
      </c>
      <c r="EE6" s="0" t="n">
        <f aca="false">SA_SB_counts!EE6/2666</f>
        <v>0</v>
      </c>
      <c r="EF6" s="0" t="n">
        <f aca="false">SA_SB_counts!EF6/2666</f>
        <v>0</v>
      </c>
      <c r="EG6" s="0" t="n">
        <f aca="false">SA_SB_counts!EG6/2666</f>
        <v>0.0018754688672168</v>
      </c>
      <c r="EH6" s="0" t="n">
        <f aca="false">SA_SB_counts!EH6/2666</f>
        <v>0</v>
      </c>
      <c r="EI6" s="0" t="n">
        <f aca="false">SA_SB_counts!EI6/2666</f>
        <v>0</v>
      </c>
      <c r="EJ6" s="0" t="n">
        <f aca="false">SA_SB_counts!EJ6/2666</f>
        <v>0.00337584396099025</v>
      </c>
    </row>
    <row r="7" customFormat="false" ht="16" hidden="false" customHeight="false" outlineLevel="0" collapsed="false">
      <c r="A7" s="0" t="str">
        <f aca="false">SA_SB_counts!A7</f>
        <v>Sa.M.D.29</v>
      </c>
      <c r="B7" s="0" t="n">
        <f aca="false">SA_SB_counts!B7/3654</f>
        <v>0.00957854406130268</v>
      </c>
      <c r="C7" s="0" t="n">
        <f aca="false">SA_SB_counts!C7/3654</f>
        <v>0.0205254515599343</v>
      </c>
      <c r="D7" s="0" t="n">
        <f aca="false">SA_SB_counts!D7/3654</f>
        <v>0.175424192665572</v>
      </c>
      <c r="E7" s="0" t="n">
        <f aca="false">SA_SB_counts!E7/3654</f>
        <v>0</v>
      </c>
      <c r="F7" s="0" t="n">
        <f aca="false">SA_SB_counts!F7/3654</f>
        <v>0.031472359058566</v>
      </c>
      <c r="G7" s="0" t="n">
        <f aca="false">SA_SB_counts!G7/3654</f>
        <v>0</v>
      </c>
      <c r="H7" s="0" t="n">
        <f aca="false">SA_SB_counts!H7/3654</f>
        <v>0.0227148330596606</v>
      </c>
      <c r="I7" s="0" t="n">
        <f aca="false">SA_SB_counts!I7/3654</f>
        <v>0</v>
      </c>
      <c r="J7" s="0" t="n">
        <f aca="false">SA_SB_counts!J7/3654</f>
        <v>0.00711548987411056</v>
      </c>
      <c r="K7" s="0" t="n">
        <f aca="false">SA_SB_counts!K7/3654</f>
        <v>0.00355774493705528</v>
      </c>
      <c r="L7" s="0" t="n">
        <f aca="false">SA_SB_counts!L7/3654</f>
        <v>0</v>
      </c>
      <c r="M7" s="0" t="n">
        <f aca="false">SA_SB_counts!M7/3654</f>
        <v>0.0251778872468528</v>
      </c>
      <c r="N7" s="0" t="n">
        <f aca="false">SA_SB_counts!N7/3654</f>
        <v>0.142857142857143</v>
      </c>
      <c r="O7" s="0" t="n">
        <f aca="false">SA_SB_counts!O7/3654</f>
        <v>0</v>
      </c>
      <c r="P7" s="0" t="n">
        <f aca="false">SA_SB_counts!P7/3654</f>
        <v>0.000821018062397373</v>
      </c>
      <c r="Q7" s="0" t="n">
        <f aca="false">SA_SB_counts!Q7/3654</f>
        <v>0.00218938149972633</v>
      </c>
      <c r="R7" s="0" t="n">
        <f aca="false">SA_SB_counts!R7/3654</f>
        <v>0.00711548987411056</v>
      </c>
      <c r="S7" s="0" t="n">
        <f aca="false">SA_SB_counts!S7/3654</f>
        <v>0.00164203612479475</v>
      </c>
      <c r="T7" s="0" t="n">
        <f aca="false">SA_SB_counts!T7/3654</f>
        <v>0</v>
      </c>
      <c r="U7" s="0" t="n">
        <f aca="false">SA_SB_counts!U7/3654</f>
        <v>0.0207991242474001</v>
      </c>
      <c r="V7" s="0" t="n">
        <f aca="false">SA_SB_counts!V7/3654</f>
        <v>0.00684181718664477</v>
      </c>
      <c r="W7" s="0" t="n">
        <f aca="false">SA_SB_counts!W7/3654</f>
        <v>0.0394088669950739</v>
      </c>
      <c r="X7" s="0" t="n">
        <f aca="false">SA_SB_counts!X7/3654</f>
        <v>0</v>
      </c>
      <c r="Y7" s="0" t="n">
        <f aca="false">SA_SB_counts!Y7/3654</f>
        <v>0</v>
      </c>
      <c r="Z7" s="0" t="n">
        <f aca="false">SA_SB_counts!Z7/3654</f>
        <v>0</v>
      </c>
      <c r="AA7" s="0" t="n">
        <f aca="false">SA_SB_counts!AA7/3654</f>
        <v>0</v>
      </c>
      <c r="AB7" s="0" t="n">
        <f aca="false">SA_SB_counts!AB7/3654</f>
        <v>0</v>
      </c>
      <c r="AC7" s="0" t="n">
        <f aca="false">SA_SB_counts!AC7/3654</f>
        <v>0.0793650793650794</v>
      </c>
      <c r="AD7" s="0" t="n">
        <f aca="false">SA_SB_counts!AD7/3654</f>
        <v>0</v>
      </c>
      <c r="AE7" s="0" t="n">
        <f aca="false">SA_SB_counts!AE7/3654</f>
        <v>0</v>
      </c>
      <c r="AF7" s="0" t="n">
        <f aca="false">SA_SB_counts!AF7/3654</f>
        <v>0</v>
      </c>
      <c r="AG7" s="0" t="n">
        <f aca="false">SA_SB_counts!AG7/3654</f>
        <v>0.0030103995621237</v>
      </c>
      <c r="AH7" s="0" t="n">
        <f aca="false">SA_SB_counts!AH7/3654</f>
        <v>0.00684181718664477</v>
      </c>
      <c r="AI7" s="0" t="n">
        <f aca="false">SA_SB_counts!AI7/3654</f>
        <v>0.0172413793103448</v>
      </c>
      <c r="AJ7" s="0" t="n">
        <f aca="false">SA_SB_counts!AJ7/3654</f>
        <v>0</v>
      </c>
      <c r="AK7" s="0" t="n">
        <f aca="false">SA_SB_counts!AK7/3654</f>
        <v>0.00383141762452107</v>
      </c>
      <c r="AL7" s="0" t="n">
        <f aca="false">SA_SB_counts!AL7/3654</f>
        <v>0</v>
      </c>
      <c r="AM7" s="0" t="n">
        <f aca="false">SA_SB_counts!AM7/3654</f>
        <v>0</v>
      </c>
      <c r="AN7" s="0" t="n">
        <f aca="false">SA_SB_counts!AN7/3654</f>
        <v>0.00656814449917898</v>
      </c>
      <c r="AO7" s="0" t="n">
        <f aca="false">SA_SB_counts!AO7/3654</f>
        <v>0</v>
      </c>
      <c r="AP7" s="0" t="n">
        <f aca="false">SA_SB_counts!AP7/3654</f>
        <v>0</v>
      </c>
      <c r="AQ7" s="0" t="n">
        <f aca="false">SA_SB_counts!AQ7/3654</f>
        <v>0.00547345374931582</v>
      </c>
      <c r="AR7" s="0" t="n">
        <f aca="false">SA_SB_counts!AR7/3654</f>
        <v>0</v>
      </c>
      <c r="AS7" s="0" t="n">
        <f aca="false">SA_SB_counts!AS7/3654</f>
        <v>0.00711548987411056</v>
      </c>
      <c r="AT7" s="0" t="n">
        <f aca="false">SA_SB_counts!AT7/3654</f>
        <v>0</v>
      </c>
      <c r="AU7" s="0" t="n">
        <f aca="false">SA_SB_counts!AU7/3654</f>
        <v>0</v>
      </c>
      <c r="AV7" s="0" t="n">
        <f aca="false">SA_SB_counts!AV7/3654</f>
        <v>0.0194307608100712</v>
      </c>
      <c r="AW7" s="0" t="n">
        <f aca="false">SA_SB_counts!AW7/3654</f>
        <v>0</v>
      </c>
      <c r="AX7" s="0" t="n">
        <f aca="false">SA_SB_counts!AX7/3654</f>
        <v>0.00246305418719212</v>
      </c>
      <c r="AY7" s="0" t="n">
        <f aca="false">SA_SB_counts!AY7/3654</f>
        <v>0.00328407224958949</v>
      </c>
      <c r="AZ7" s="0" t="n">
        <f aca="false">SA_SB_counts!AZ7/3654</f>
        <v>0</v>
      </c>
      <c r="BA7" s="0" t="n">
        <f aca="false">SA_SB_counts!BA7/3654</f>
        <v>0</v>
      </c>
      <c r="BB7" s="0" t="n">
        <f aca="false">SA_SB_counts!BB7/3654</f>
        <v>0.00136836343732895</v>
      </c>
      <c r="BC7" s="0" t="n">
        <f aca="false">SA_SB_counts!BC7/3654</f>
        <v>0</v>
      </c>
      <c r="BD7" s="0" t="n">
        <f aca="false">SA_SB_counts!BD7/3654</f>
        <v>0</v>
      </c>
      <c r="BE7" s="0" t="n">
        <f aca="false">SA_SB_counts!BE7/3654</f>
        <v>0</v>
      </c>
      <c r="BF7" s="0" t="n">
        <f aca="false">SA_SB_counts!BF7/3654</f>
        <v>0.00656814449917898</v>
      </c>
      <c r="BG7" s="0" t="n">
        <f aca="false">SA_SB_counts!BG7/3654</f>
        <v>0</v>
      </c>
      <c r="BH7" s="0" t="n">
        <f aca="false">SA_SB_counts!BH7/3654</f>
        <v>0</v>
      </c>
      <c r="BI7" s="0" t="n">
        <f aca="false">SA_SB_counts!BI7/3654</f>
        <v>0</v>
      </c>
      <c r="BJ7" s="0" t="n">
        <f aca="false">SA_SB_counts!BJ7/3654</f>
        <v>0</v>
      </c>
      <c r="BK7" s="0" t="n">
        <f aca="false">SA_SB_counts!BK7/3654</f>
        <v>0</v>
      </c>
      <c r="BL7" s="0" t="n">
        <f aca="false">SA_SB_counts!BL7/3654</f>
        <v>0</v>
      </c>
      <c r="BM7" s="0" t="n">
        <f aca="false">SA_SB_counts!BM7/3654</f>
        <v>0</v>
      </c>
      <c r="BN7" s="0" t="n">
        <f aca="false">SA_SB_counts!BN7/3654</f>
        <v>0.0440613026819923</v>
      </c>
      <c r="BO7" s="0" t="n">
        <f aca="false">SA_SB_counts!BO7/3654</f>
        <v>0</v>
      </c>
      <c r="BP7" s="0" t="n">
        <f aca="false">SA_SB_counts!BP7/3654</f>
        <v>0.00574712643678161</v>
      </c>
      <c r="BQ7" s="0" t="n">
        <f aca="false">SA_SB_counts!BQ7/3654</f>
        <v>0.00437876299945266</v>
      </c>
      <c r="BR7" s="0" t="n">
        <f aca="false">SA_SB_counts!BR7/3654</f>
        <v>0.00629447181171319</v>
      </c>
      <c r="BS7" s="0" t="n">
        <f aca="false">SA_SB_counts!BS7/3654</f>
        <v>0</v>
      </c>
      <c r="BT7" s="0" t="n">
        <f aca="false">SA_SB_counts!BT7/3654</f>
        <v>0</v>
      </c>
      <c r="BU7" s="0" t="n">
        <f aca="false">SA_SB_counts!BU7/3654</f>
        <v>0.0134099616858238</v>
      </c>
      <c r="BV7" s="0" t="n">
        <f aca="false">SA_SB_counts!BV7/3654</f>
        <v>0.00519978106185003</v>
      </c>
      <c r="BW7" s="0" t="n">
        <f aca="false">SA_SB_counts!BW7/3654</f>
        <v>0.000821018062397373</v>
      </c>
      <c r="BX7" s="0" t="n">
        <f aca="false">SA_SB_counts!BX7/3654</f>
        <v>0</v>
      </c>
      <c r="BY7" s="0" t="n">
        <f aca="false">SA_SB_counts!BY7/3654</f>
        <v>0.00355774493705528</v>
      </c>
      <c r="BZ7" s="0" t="n">
        <f aca="false">SA_SB_counts!BZ7/3654</f>
        <v>0</v>
      </c>
      <c r="CA7" s="0" t="n">
        <f aca="false">SA_SB_counts!CA7/3654</f>
        <v>0.00355774493705528</v>
      </c>
      <c r="CB7" s="0" t="n">
        <f aca="false">SA_SB_counts!CB7/3654</f>
        <v>0.00410509031198686</v>
      </c>
      <c r="CC7" s="0" t="n">
        <f aca="false">SA_SB_counts!CC7/3654</f>
        <v>0</v>
      </c>
      <c r="CD7" s="0" t="n">
        <f aca="false">SA_SB_counts!CD7/3654</f>
        <v>0</v>
      </c>
      <c r="CE7" s="0" t="n">
        <f aca="false">SA_SB_counts!CE7/3654</f>
        <v>0</v>
      </c>
      <c r="CF7" s="0" t="n">
        <f aca="false">SA_SB_counts!CF7/3654</f>
        <v>0</v>
      </c>
      <c r="CG7" s="0" t="n">
        <f aca="false">SA_SB_counts!CG7/3654</f>
        <v>0</v>
      </c>
      <c r="CH7" s="0" t="n">
        <f aca="false">SA_SB_counts!CH7/3654</f>
        <v>0</v>
      </c>
      <c r="CI7" s="0" t="n">
        <f aca="false">SA_SB_counts!CI7/3654</f>
        <v>0</v>
      </c>
      <c r="CJ7" s="0" t="n">
        <f aca="false">SA_SB_counts!CJ7/3654</f>
        <v>0</v>
      </c>
      <c r="CK7" s="0" t="n">
        <f aca="false">SA_SB_counts!CK7/3654</f>
        <v>0.013136288998358</v>
      </c>
      <c r="CL7" s="0" t="n">
        <f aca="false">SA_SB_counts!CL7/3654</f>
        <v>0.00218938149972633</v>
      </c>
      <c r="CM7" s="0" t="n">
        <f aca="false">SA_SB_counts!CM7/3654</f>
        <v>0.0101258894362343</v>
      </c>
      <c r="CN7" s="0" t="n">
        <f aca="false">SA_SB_counts!CN7/3654</f>
        <v>0</v>
      </c>
      <c r="CO7" s="0" t="n">
        <f aca="false">SA_SB_counts!CO7/3654</f>
        <v>0</v>
      </c>
      <c r="CP7" s="0" t="n">
        <f aca="false">SA_SB_counts!CP7/3654</f>
        <v>0</v>
      </c>
      <c r="CQ7" s="0" t="n">
        <f aca="false">SA_SB_counts!CQ7/3654</f>
        <v>0.00273672687465791</v>
      </c>
      <c r="CR7" s="0" t="n">
        <f aca="false">SA_SB_counts!CR7/3654</f>
        <v>0</v>
      </c>
      <c r="CS7" s="0" t="n">
        <f aca="false">SA_SB_counts!CS7/3654</f>
        <v>0</v>
      </c>
      <c r="CT7" s="0" t="n">
        <f aca="false">SA_SB_counts!CT7/3654</f>
        <v>0</v>
      </c>
      <c r="CU7" s="0" t="n">
        <f aca="false">SA_SB_counts!CU7/3654</f>
        <v>0</v>
      </c>
      <c r="CV7" s="0" t="n">
        <f aca="false">SA_SB_counts!CV7/3654</f>
        <v>0</v>
      </c>
      <c r="CW7" s="0" t="n">
        <f aca="false">SA_SB_counts!CW7/3654</f>
        <v>0</v>
      </c>
      <c r="CX7" s="0" t="n">
        <f aca="false">SA_SB_counts!CX7/3654</f>
        <v>0</v>
      </c>
      <c r="CY7" s="0" t="n">
        <f aca="false">SA_SB_counts!CY7/3654</f>
        <v>0</v>
      </c>
      <c r="CZ7" s="0" t="n">
        <f aca="false">SA_SB_counts!CZ7/3654</f>
        <v>0</v>
      </c>
      <c r="DA7" s="0" t="n">
        <f aca="false">SA_SB_counts!DA7/3654</f>
        <v>0</v>
      </c>
      <c r="DB7" s="0" t="n">
        <f aca="false">SA_SB_counts!DB7/3654</f>
        <v>0</v>
      </c>
      <c r="DC7" s="0" t="n">
        <f aca="false">SA_SB_counts!DC7/3654</f>
        <v>0</v>
      </c>
      <c r="DD7" s="0" t="n">
        <f aca="false">SA_SB_counts!DD7/3654</f>
        <v>0</v>
      </c>
      <c r="DE7" s="0" t="n">
        <f aca="false">SA_SB_counts!DE7/3654</f>
        <v>0</v>
      </c>
      <c r="DF7" s="0" t="n">
        <f aca="false">SA_SB_counts!DF7/3654</f>
        <v>0</v>
      </c>
      <c r="DG7" s="0" t="n">
        <f aca="false">SA_SB_counts!DG7/3654</f>
        <v>0</v>
      </c>
      <c r="DH7" s="0" t="n">
        <f aca="false">SA_SB_counts!DH7/3654</f>
        <v>0</v>
      </c>
      <c r="DI7" s="0" t="n">
        <f aca="false">SA_SB_counts!DI7/3654</f>
        <v>0</v>
      </c>
      <c r="DJ7" s="0" t="n">
        <f aca="false">SA_SB_counts!DJ7/3654</f>
        <v>0</v>
      </c>
      <c r="DK7" s="0" t="n">
        <f aca="false">SA_SB_counts!DK7/3654</f>
        <v>0</v>
      </c>
      <c r="DL7" s="0" t="n">
        <f aca="false">SA_SB_counts!DL7/3654</f>
        <v>0</v>
      </c>
      <c r="DM7" s="0" t="n">
        <f aca="false">SA_SB_counts!DM7/3654</f>
        <v>0.18336070060208</v>
      </c>
      <c r="DN7" s="0" t="n">
        <f aca="false">SA_SB_counts!DN7/3654</f>
        <v>0</v>
      </c>
      <c r="DO7" s="0" t="n">
        <f aca="false">SA_SB_counts!DO7/3654</f>
        <v>0.00766283524904215</v>
      </c>
      <c r="DP7" s="0" t="n">
        <f aca="false">SA_SB_counts!DP7/3654</f>
        <v>0</v>
      </c>
      <c r="DQ7" s="0" t="n">
        <f aca="false">SA_SB_counts!DQ7/3654</f>
        <v>0</v>
      </c>
      <c r="DR7" s="0" t="n">
        <f aca="false">SA_SB_counts!DR7/3654</f>
        <v>0</v>
      </c>
      <c r="DS7" s="0" t="n">
        <f aca="false">SA_SB_counts!DS7/3654</f>
        <v>0</v>
      </c>
      <c r="DT7" s="0" t="n">
        <f aca="false">SA_SB_counts!DT7/3654</f>
        <v>0</v>
      </c>
      <c r="DU7" s="0" t="n">
        <f aca="false">SA_SB_counts!DU7/3654</f>
        <v>0</v>
      </c>
      <c r="DV7" s="0" t="n">
        <f aca="false">SA_SB_counts!DV7/3654</f>
        <v>0</v>
      </c>
      <c r="DW7" s="0" t="n">
        <f aca="false">SA_SB_counts!DW7/3654</f>
        <v>0.00273672687465791</v>
      </c>
      <c r="DX7" s="0" t="n">
        <f aca="false">SA_SB_counts!DX7/3654</f>
        <v>0</v>
      </c>
      <c r="DY7" s="0" t="n">
        <f aca="false">SA_SB_counts!DY7/3654</f>
        <v>0</v>
      </c>
      <c r="DZ7" s="0" t="n">
        <f aca="false">SA_SB_counts!DZ7/3654</f>
        <v>0</v>
      </c>
      <c r="EA7" s="0" t="n">
        <f aca="false">SA_SB_counts!EA7/3654</f>
        <v>0</v>
      </c>
      <c r="EB7" s="0" t="n">
        <f aca="false">SA_SB_counts!EB7/3654</f>
        <v>0</v>
      </c>
      <c r="EC7" s="0" t="n">
        <f aca="false">SA_SB_counts!EC7/3654</f>
        <v>0</v>
      </c>
      <c r="ED7" s="0" t="n">
        <f aca="false">SA_SB_counts!ED7/3654</f>
        <v>0.00629447181171319</v>
      </c>
      <c r="EE7" s="0" t="n">
        <f aca="false">SA_SB_counts!EE7/3654</f>
        <v>0</v>
      </c>
      <c r="EF7" s="0" t="n">
        <f aca="false">SA_SB_counts!EF7/3654</f>
        <v>0</v>
      </c>
      <c r="EG7" s="0" t="n">
        <f aca="false">SA_SB_counts!EG7/3654</f>
        <v>0</v>
      </c>
      <c r="EH7" s="0" t="n">
        <f aca="false">SA_SB_counts!EH7/3654</f>
        <v>0.000821018062397373</v>
      </c>
      <c r="EI7" s="0" t="n">
        <f aca="false">SA_SB_counts!EI7/3654</f>
        <v>0</v>
      </c>
      <c r="EJ7" s="0" t="n">
        <f aca="false">SA_SB_counts!EJ7/3654</f>
        <v>0</v>
      </c>
    </row>
    <row r="8" customFormat="false" ht="16" hidden="false" customHeight="false" outlineLevel="0" collapsed="false">
      <c r="A8" s="0" t="str">
        <f aca="false">SA_SB_counts!A8</f>
        <v>Sa.M.D.31</v>
      </c>
      <c r="B8" s="0" t="n">
        <f aca="false">SA_SB_counts!B8/4488</f>
        <v>0.0017825311942959</v>
      </c>
      <c r="C8" s="0" t="n">
        <f aca="false">SA_SB_counts!C8/4488</f>
        <v>0.00668449197860963</v>
      </c>
      <c r="D8" s="0" t="n">
        <f aca="false">SA_SB_counts!D8/4488</f>
        <v>0.0784313725490196</v>
      </c>
      <c r="E8" s="0" t="n">
        <f aca="false">SA_SB_counts!E8/4488</f>
        <v>0.000668449197860963</v>
      </c>
      <c r="F8" s="0" t="n">
        <f aca="false">SA_SB_counts!F8/4488</f>
        <v>0.157976827094474</v>
      </c>
      <c r="G8" s="0" t="n">
        <f aca="false">SA_SB_counts!G8/4488</f>
        <v>0.00245098039215686</v>
      </c>
      <c r="H8" s="0" t="n">
        <f aca="false">SA_SB_counts!H8/4488</f>
        <v>0.142602495543672</v>
      </c>
      <c r="I8" s="0" t="n">
        <f aca="false">SA_SB_counts!I8/4488</f>
        <v>0.00245098039215686</v>
      </c>
      <c r="J8" s="0" t="n">
        <f aca="false">SA_SB_counts!J8/4488</f>
        <v>0.00155971479500891</v>
      </c>
      <c r="K8" s="0" t="n">
        <f aca="false">SA_SB_counts!K8/4488</f>
        <v>0.0124777183600713</v>
      </c>
      <c r="L8" s="0" t="n">
        <f aca="false">SA_SB_counts!L8/4488</f>
        <v>0.00222816399286987</v>
      </c>
      <c r="M8" s="0" t="n">
        <f aca="false">SA_SB_counts!M8/4488</f>
        <v>0.018270944741533</v>
      </c>
      <c r="N8" s="0" t="n">
        <f aca="false">SA_SB_counts!N8/4488</f>
        <v>0.20855614973262</v>
      </c>
      <c r="O8" s="0" t="n">
        <f aca="false">SA_SB_counts!O8/4488</f>
        <v>0</v>
      </c>
      <c r="P8" s="0" t="n">
        <f aca="false">SA_SB_counts!P8/4488</f>
        <v>0</v>
      </c>
      <c r="Q8" s="0" t="n">
        <f aca="false">SA_SB_counts!Q8/4488</f>
        <v>0</v>
      </c>
      <c r="R8" s="0" t="n">
        <f aca="false">SA_SB_counts!R8/4488</f>
        <v>0</v>
      </c>
      <c r="S8" s="0" t="n">
        <f aca="false">SA_SB_counts!S8/4488</f>
        <v>0.00111408199643494</v>
      </c>
      <c r="T8" s="0" t="n">
        <f aca="false">SA_SB_counts!T8/4488</f>
        <v>0.0260695187165775</v>
      </c>
      <c r="U8" s="0" t="n">
        <f aca="false">SA_SB_counts!U8/4488</f>
        <v>0.00490196078431373</v>
      </c>
      <c r="V8" s="0" t="n">
        <f aca="false">SA_SB_counts!V8/4488</f>
        <v>0.00757575757575758</v>
      </c>
      <c r="W8" s="0" t="n">
        <f aca="false">SA_SB_counts!W8/4488</f>
        <v>0.00334224598930481</v>
      </c>
      <c r="X8" s="0" t="n">
        <f aca="false">SA_SB_counts!X8/4488</f>
        <v>0</v>
      </c>
      <c r="Y8" s="0" t="n">
        <f aca="false">SA_SB_counts!Y8/4488</f>
        <v>0</v>
      </c>
      <c r="Z8" s="0" t="n">
        <f aca="false">SA_SB_counts!Z8/4488</f>
        <v>0</v>
      </c>
      <c r="AA8" s="0" t="n">
        <f aca="false">SA_SB_counts!AA8/4488</f>
        <v>0</v>
      </c>
      <c r="AB8" s="0" t="n">
        <f aca="false">SA_SB_counts!AB8/4488</f>
        <v>0</v>
      </c>
      <c r="AC8" s="0" t="n">
        <f aca="false">SA_SB_counts!AC8/4488</f>
        <v>0.00334224598930481</v>
      </c>
      <c r="AD8" s="0" t="n">
        <f aca="false">SA_SB_counts!AD8/4488</f>
        <v>0</v>
      </c>
      <c r="AE8" s="0" t="n">
        <f aca="false">SA_SB_counts!AE8/4488</f>
        <v>0</v>
      </c>
      <c r="AF8" s="0" t="n">
        <f aca="false">SA_SB_counts!AF8/4488</f>
        <v>0</v>
      </c>
      <c r="AG8" s="0" t="n">
        <f aca="false">SA_SB_counts!AG8/4488</f>
        <v>0.0017825311942959</v>
      </c>
      <c r="AH8" s="0" t="n">
        <f aca="false">SA_SB_counts!AH8/4488</f>
        <v>0.00646167557932264</v>
      </c>
      <c r="AI8" s="0" t="n">
        <f aca="false">SA_SB_counts!AI8/4488</f>
        <v>0.0238413547237077</v>
      </c>
      <c r="AJ8" s="0" t="n">
        <f aca="false">SA_SB_counts!AJ8/4488</f>
        <v>0</v>
      </c>
      <c r="AK8" s="0" t="n">
        <f aca="false">SA_SB_counts!AK8/4488</f>
        <v>0</v>
      </c>
      <c r="AL8" s="0" t="n">
        <f aca="false">SA_SB_counts!AL8/4488</f>
        <v>0</v>
      </c>
      <c r="AM8" s="0" t="n">
        <f aca="false">SA_SB_counts!AM8/4488</f>
        <v>0</v>
      </c>
      <c r="AN8" s="0" t="n">
        <f aca="false">SA_SB_counts!AN8/4488</f>
        <v>0</v>
      </c>
      <c r="AO8" s="0" t="n">
        <f aca="false">SA_SB_counts!AO8/4488</f>
        <v>0</v>
      </c>
      <c r="AP8" s="0" t="n">
        <f aca="false">SA_SB_counts!AP8/4488</f>
        <v>0</v>
      </c>
      <c r="AQ8" s="0" t="n">
        <f aca="false">SA_SB_counts!AQ8/4488</f>
        <v>0.00824420677361854</v>
      </c>
      <c r="AR8" s="0" t="n">
        <f aca="false">SA_SB_counts!AR8/4488</f>
        <v>0</v>
      </c>
      <c r="AS8" s="0" t="n">
        <f aca="false">SA_SB_counts!AS8/4488</f>
        <v>0.000668449197860963</v>
      </c>
      <c r="AT8" s="0" t="n">
        <f aca="false">SA_SB_counts!AT8/4488</f>
        <v>0</v>
      </c>
      <c r="AU8" s="0" t="n">
        <f aca="false">SA_SB_counts!AU8/4488</f>
        <v>0</v>
      </c>
      <c r="AV8" s="0" t="n">
        <f aca="false">SA_SB_counts!AV8/4488</f>
        <v>0.0773172905525847</v>
      </c>
      <c r="AW8" s="0" t="n">
        <f aca="false">SA_SB_counts!AW8/4488</f>
        <v>0</v>
      </c>
      <c r="AX8" s="0" t="n">
        <f aca="false">SA_SB_counts!AX8/4488</f>
        <v>0</v>
      </c>
      <c r="AY8" s="0" t="n">
        <f aca="false">SA_SB_counts!AY8/4488</f>
        <v>0</v>
      </c>
      <c r="AZ8" s="0" t="n">
        <f aca="false">SA_SB_counts!AZ8/4488</f>
        <v>0</v>
      </c>
      <c r="BA8" s="0" t="n">
        <f aca="false">SA_SB_counts!BA8/4488</f>
        <v>0</v>
      </c>
      <c r="BB8" s="0" t="n">
        <f aca="false">SA_SB_counts!BB8/4488</f>
        <v>0</v>
      </c>
      <c r="BC8" s="0" t="n">
        <f aca="false">SA_SB_counts!BC8/4488</f>
        <v>0.000668449197860963</v>
      </c>
      <c r="BD8" s="0" t="n">
        <f aca="false">SA_SB_counts!BD8/4488</f>
        <v>0</v>
      </c>
      <c r="BE8" s="0" t="n">
        <f aca="false">SA_SB_counts!BE8/4488</f>
        <v>0</v>
      </c>
      <c r="BF8" s="0" t="n">
        <f aca="false">SA_SB_counts!BF8/4488</f>
        <v>0</v>
      </c>
      <c r="BG8" s="0" t="n">
        <f aca="false">SA_SB_counts!BG8/4488</f>
        <v>0</v>
      </c>
      <c r="BH8" s="0" t="n">
        <f aca="false">SA_SB_counts!BH8/4488</f>
        <v>0</v>
      </c>
      <c r="BI8" s="0" t="n">
        <f aca="false">SA_SB_counts!BI8/4488</f>
        <v>0</v>
      </c>
      <c r="BJ8" s="0" t="n">
        <f aca="false">SA_SB_counts!BJ8/4488</f>
        <v>0</v>
      </c>
      <c r="BK8" s="0" t="n">
        <f aca="false">SA_SB_counts!BK8/4488</f>
        <v>0.00245098039215686</v>
      </c>
      <c r="BL8" s="0" t="n">
        <f aca="false">SA_SB_counts!BL8/4488</f>
        <v>0</v>
      </c>
      <c r="BM8" s="0" t="n">
        <f aca="false">SA_SB_counts!BM8/4488</f>
        <v>0.00267379679144385</v>
      </c>
      <c r="BN8" s="0" t="n">
        <f aca="false">SA_SB_counts!BN8/4488</f>
        <v>0</v>
      </c>
      <c r="BO8" s="0" t="n">
        <f aca="false">SA_SB_counts!BO8/4488</f>
        <v>0</v>
      </c>
      <c r="BP8" s="0" t="n">
        <f aca="false">SA_SB_counts!BP8/4488</f>
        <v>0.00958110516934046</v>
      </c>
      <c r="BQ8" s="0" t="n">
        <f aca="false">SA_SB_counts!BQ8/4488</f>
        <v>0</v>
      </c>
      <c r="BR8" s="0" t="n">
        <f aca="false">SA_SB_counts!BR8/4488</f>
        <v>0.00623885918003565</v>
      </c>
      <c r="BS8" s="0" t="n">
        <f aca="false">SA_SB_counts!BS8/4488</f>
        <v>0</v>
      </c>
      <c r="BT8" s="0" t="n">
        <f aca="false">SA_SB_counts!BT8/4488</f>
        <v>0</v>
      </c>
      <c r="BU8" s="0" t="n">
        <f aca="false">SA_SB_counts!BU8/4488</f>
        <v>0</v>
      </c>
      <c r="BV8" s="0" t="n">
        <f aca="false">SA_SB_counts!BV8/4488</f>
        <v>0</v>
      </c>
      <c r="BW8" s="0" t="n">
        <f aca="false">SA_SB_counts!BW8/4488</f>
        <v>0</v>
      </c>
      <c r="BX8" s="0" t="n">
        <f aca="false">SA_SB_counts!BX8/4488</f>
        <v>0.00133689839572193</v>
      </c>
      <c r="BY8" s="0" t="n">
        <f aca="false">SA_SB_counts!BY8/4488</f>
        <v>0</v>
      </c>
      <c r="BZ8" s="0" t="n">
        <f aca="false">SA_SB_counts!BZ8/4488</f>
        <v>0</v>
      </c>
      <c r="CA8" s="0" t="n">
        <f aca="false">SA_SB_counts!CA8/4488</f>
        <v>0</v>
      </c>
      <c r="CB8" s="0" t="n">
        <f aca="false">SA_SB_counts!CB8/4488</f>
        <v>0</v>
      </c>
      <c r="CC8" s="0" t="n">
        <f aca="false">SA_SB_counts!CC8/4488</f>
        <v>0.00378787878787879</v>
      </c>
      <c r="CD8" s="0" t="n">
        <f aca="false">SA_SB_counts!CD8/4488</f>
        <v>0</v>
      </c>
      <c r="CE8" s="0" t="n">
        <f aca="false">SA_SB_counts!CE8/4488</f>
        <v>0</v>
      </c>
      <c r="CF8" s="0" t="n">
        <f aca="false">SA_SB_counts!CF8/4488</f>
        <v>0</v>
      </c>
      <c r="CG8" s="0" t="n">
        <f aca="false">SA_SB_counts!CG8/4488</f>
        <v>0</v>
      </c>
      <c r="CH8" s="0" t="n">
        <f aca="false">SA_SB_counts!CH8/4488</f>
        <v>0</v>
      </c>
      <c r="CI8" s="0" t="n">
        <f aca="false">SA_SB_counts!CI8/4488</f>
        <v>0</v>
      </c>
      <c r="CJ8" s="0" t="n">
        <f aca="false">SA_SB_counts!CJ8/4488</f>
        <v>0</v>
      </c>
      <c r="CK8" s="0" t="n">
        <f aca="false">SA_SB_counts!CK8/4488</f>
        <v>0.0071301247771836</v>
      </c>
      <c r="CL8" s="0" t="n">
        <f aca="false">SA_SB_counts!CL8/4488</f>
        <v>0</v>
      </c>
      <c r="CM8" s="0" t="n">
        <f aca="false">SA_SB_counts!CM8/4488</f>
        <v>0</v>
      </c>
      <c r="CN8" s="0" t="n">
        <f aca="false">SA_SB_counts!CN8/4488</f>
        <v>0</v>
      </c>
      <c r="CO8" s="0" t="n">
        <f aca="false">SA_SB_counts!CO8/4488</f>
        <v>0</v>
      </c>
      <c r="CP8" s="0" t="n">
        <f aca="false">SA_SB_counts!CP8/4488</f>
        <v>0</v>
      </c>
      <c r="CQ8" s="0" t="n">
        <f aca="false">SA_SB_counts!CQ8/4488</f>
        <v>0</v>
      </c>
      <c r="CR8" s="0" t="n">
        <f aca="false">SA_SB_counts!CR8/4488</f>
        <v>0</v>
      </c>
      <c r="CS8" s="0" t="n">
        <f aca="false">SA_SB_counts!CS8/4488</f>
        <v>0</v>
      </c>
      <c r="CT8" s="0" t="n">
        <f aca="false">SA_SB_counts!CT8/4488</f>
        <v>0</v>
      </c>
      <c r="CU8" s="0" t="n">
        <f aca="false">SA_SB_counts!CU8/4488</f>
        <v>0.0118092691622103</v>
      </c>
      <c r="CV8" s="0" t="n">
        <f aca="false">SA_SB_counts!CV8/4488</f>
        <v>0.00623885918003565</v>
      </c>
      <c r="CW8" s="0" t="n">
        <f aca="false">SA_SB_counts!CW8/4488</f>
        <v>0</v>
      </c>
      <c r="CX8" s="0" t="n">
        <f aca="false">SA_SB_counts!CX8/4488</f>
        <v>0.0799910873440285</v>
      </c>
      <c r="CY8" s="0" t="n">
        <f aca="false">SA_SB_counts!CY8/4488</f>
        <v>0</v>
      </c>
      <c r="CZ8" s="0" t="n">
        <f aca="false">SA_SB_counts!CZ8/4488</f>
        <v>0</v>
      </c>
      <c r="DA8" s="0" t="n">
        <f aca="false">SA_SB_counts!DA8/4488</f>
        <v>0</v>
      </c>
      <c r="DB8" s="0" t="n">
        <f aca="false">SA_SB_counts!DB8/4488</f>
        <v>0</v>
      </c>
      <c r="DC8" s="0" t="n">
        <f aca="false">SA_SB_counts!DC8/4488</f>
        <v>0</v>
      </c>
      <c r="DD8" s="0" t="n">
        <f aca="false">SA_SB_counts!DD8/4488</f>
        <v>0</v>
      </c>
      <c r="DE8" s="0" t="n">
        <f aca="false">SA_SB_counts!DE8/4488</f>
        <v>0</v>
      </c>
      <c r="DF8" s="0" t="n">
        <f aca="false">SA_SB_counts!DF8/4488</f>
        <v>0</v>
      </c>
      <c r="DG8" s="0" t="n">
        <f aca="false">SA_SB_counts!DG8/4488</f>
        <v>0.00222816399286987</v>
      </c>
      <c r="DH8" s="0" t="n">
        <f aca="false">SA_SB_counts!DH8/4488</f>
        <v>0</v>
      </c>
      <c r="DI8" s="0" t="n">
        <f aca="false">SA_SB_counts!DI8/4488</f>
        <v>0</v>
      </c>
      <c r="DJ8" s="0" t="n">
        <f aca="false">SA_SB_counts!DJ8/4488</f>
        <v>0</v>
      </c>
      <c r="DK8" s="0" t="n">
        <f aca="false">SA_SB_counts!DK8/4488</f>
        <v>0</v>
      </c>
      <c r="DL8" s="0" t="n">
        <f aca="false">SA_SB_counts!DL8/4488</f>
        <v>0</v>
      </c>
      <c r="DM8" s="0" t="n">
        <f aca="false">SA_SB_counts!DM8/4488</f>
        <v>0.0568181818181818</v>
      </c>
      <c r="DN8" s="0" t="n">
        <f aca="false">SA_SB_counts!DN8/4488</f>
        <v>0</v>
      </c>
      <c r="DO8" s="0" t="n">
        <f aca="false">SA_SB_counts!DO8/4488</f>
        <v>0.00334224598930481</v>
      </c>
      <c r="DP8" s="0" t="n">
        <f aca="false">SA_SB_counts!DP8/4488</f>
        <v>0</v>
      </c>
      <c r="DQ8" s="0" t="n">
        <f aca="false">SA_SB_counts!DQ8/4488</f>
        <v>0</v>
      </c>
      <c r="DR8" s="0" t="n">
        <f aca="false">SA_SB_counts!DR8/4488</f>
        <v>0</v>
      </c>
      <c r="DS8" s="0" t="n">
        <f aca="false">SA_SB_counts!DS8/4488</f>
        <v>0</v>
      </c>
      <c r="DT8" s="0" t="n">
        <f aca="false">SA_SB_counts!DT8/4488</f>
        <v>0</v>
      </c>
      <c r="DU8" s="0" t="n">
        <f aca="false">SA_SB_counts!DU8/4488</f>
        <v>0</v>
      </c>
      <c r="DV8" s="0" t="n">
        <f aca="false">SA_SB_counts!DV8/4488</f>
        <v>0</v>
      </c>
      <c r="DW8" s="0" t="n">
        <f aca="false">SA_SB_counts!DW8/4488</f>
        <v>0</v>
      </c>
      <c r="DX8" s="0" t="n">
        <f aca="false">SA_SB_counts!DX8/4488</f>
        <v>0</v>
      </c>
      <c r="DY8" s="0" t="n">
        <f aca="false">SA_SB_counts!DY8/4488</f>
        <v>0</v>
      </c>
      <c r="DZ8" s="0" t="n">
        <f aca="false">SA_SB_counts!DZ8/4488</f>
        <v>0</v>
      </c>
      <c r="EA8" s="0" t="n">
        <f aca="false">SA_SB_counts!EA8/4488</f>
        <v>0</v>
      </c>
      <c r="EB8" s="0" t="n">
        <f aca="false">SA_SB_counts!EB8/4488</f>
        <v>0</v>
      </c>
      <c r="EC8" s="0" t="n">
        <f aca="false">SA_SB_counts!EC8/4488</f>
        <v>0</v>
      </c>
      <c r="ED8" s="0" t="n">
        <f aca="false">SA_SB_counts!ED8/4488</f>
        <v>0</v>
      </c>
      <c r="EE8" s="0" t="n">
        <f aca="false">SA_SB_counts!EE8/4488</f>
        <v>0</v>
      </c>
      <c r="EF8" s="0" t="n">
        <f aca="false">SA_SB_counts!EF8/4488</f>
        <v>0</v>
      </c>
      <c r="EG8" s="0" t="n">
        <f aca="false">SA_SB_counts!EG8/4488</f>
        <v>0</v>
      </c>
      <c r="EH8" s="0" t="n">
        <f aca="false">SA_SB_counts!EH8/4488</f>
        <v>0</v>
      </c>
      <c r="EI8" s="0" t="n">
        <f aca="false">SA_SB_counts!EI8/4488</f>
        <v>0.00490196078431373</v>
      </c>
      <c r="EJ8" s="0" t="n">
        <f aca="false">SA_SB_counts!EJ8/4488</f>
        <v>0</v>
      </c>
    </row>
    <row r="9" customFormat="false" ht="16" hidden="false" customHeight="false" outlineLevel="0" collapsed="false">
      <c r="A9" s="0" t="str">
        <f aca="false">SA_SB_counts!A9</f>
        <v>Sa.M.D.32</v>
      </c>
      <c r="B9" s="0" t="n">
        <f aca="false">SA_SB_counts!B9/5406</f>
        <v>0.0244173140954495</v>
      </c>
      <c r="C9" s="0" t="n">
        <f aca="false">SA_SB_counts!C9/5406</f>
        <v>0.0188679245283019</v>
      </c>
      <c r="D9" s="0" t="n">
        <f aca="false">SA_SB_counts!D9/5406</f>
        <v>0.0839807621161672</v>
      </c>
      <c r="E9" s="0" t="n">
        <f aca="false">SA_SB_counts!E9/5406</f>
        <v>0</v>
      </c>
      <c r="F9" s="0" t="n">
        <f aca="false">SA_SB_counts!F9/5406</f>
        <v>0.0926748057713652</v>
      </c>
      <c r="G9" s="0" t="n">
        <f aca="false">SA_SB_counts!G9/5406</f>
        <v>0</v>
      </c>
      <c r="H9" s="0" t="n">
        <f aca="false">SA_SB_counts!H9/5406</f>
        <v>0.0621531631520533</v>
      </c>
      <c r="I9" s="0" t="n">
        <f aca="false">SA_SB_counts!I9/5406</f>
        <v>0.00795412504624491</v>
      </c>
      <c r="J9" s="0" t="n">
        <f aca="false">SA_SB_counts!J9/5406</f>
        <v>0.0127635960044395</v>
      </c>
      <c r="K9" s="0" t="n">
        <f aca="false">SA_SB_counts!K9/5406</f>
        <v>0.0170181280059193</v>
      </c>
      <c r="L9" s="0" t="n">
        <f aca="false">SA_SB_counts!L9/5406</f>
        <v>0</v>
      </c>
      <c r="M9" s="0" t="n">
        <f aca="false">SA_SB_counts!M9/5406</f>
        <v>0</v>
      </c>
      <c r="N9" s="0" t="n">
        <f aca="false">SA_SB_counts!N9/5406</f>
        <v>0.0956344802071772</v>
      </c>
      <c r="O9" s="0" t="n">
        <f aca="false">SA_SB_counts!O9/5406</f>
        <v>0.0144284128745838</v>
      </c>
      <c r="P9" s="0" t="n">
        <f aca="false">SA_SB_counts!P9/5406</f>
        <v>0.014613392526822</v>
      </c>
      <c r="Q9" s="0" t="n">
        <f aca="false">SA_SB_counts!Q9/5406</f>
        <v>0.00332963374028857</v>
      </c>
      <c r="R9" s="0" t="n">
        <f aca="false">SA_SB_counts!R9/5406</f>
        <v>0</v>
      </c>
      <c r="S9" s="0" t="n">
        <f aca="false">SA_SB_counts!S9/5406</f>
        <v>0.00166481687014428</v>
      </c>
      <c r="T9" s="0" t="n">
        <f aca="false">SA_SB_counts!T9/5406</f>
        <v>0</v>
      </c>
      <c r="U9" s="0" t="n">
        <f aca="false">SA_SB_counts!U9/5406</f>
        <v>0.0467998520162782</v>
      </c>
      <c r="V9" s="0" t="n">
        <f aca="false">SA_SB_counts!V9/5406</f>
        <v>0.0112837587865335</v>
      </c>
      <c r="W9" s="0" t="n">
        <f aca="false">SA_SB_counts!W9/5406</f>
        <v>0.00517943026267111</v>
      </c>
      <c r="X9" s="0" t="n">
        <f aca="false">SA_SB_counts!X9/5406</f>
        <v>0</v>
      </c>
      <c r="Y9" s="0" t="n">
        <f aca="false">SA_SB_counts!Y9/5406</f>
        <v>0.0048094709581946</v>
      </c>
      <c r="Z9" s="0" t="n">
        <f aca="false">SA_SB_counts!Z9/5406</f>
        <v>0</v>
      </c>
      <c r="AA9" s="0" t="n">
        <f aca="false">SA_SB_counts!AA9/5406</f>
        <v>0</v>
      </c>
      <c r="AB9" s="0" t="n">
        <f aca="false">SA_SB_counts!AB9/5406</f>
        <v>0</v>
      </c>
      <c r="AC9" s="0" t="n">
        <f aca="false">SA_SB_counts!AC9/5406</f>
        <v>0</v>
      </c>
      <c r="AD9" s="0" t="n">
        <f aca="false">SA_SB_counts!AD9/5406</f>
        <v>0</v>
      </c>
      <c r="AE9" s="0" t="n">
        <f aca="false">SA_SB_counts!AE9/5406</f>
        <v>0.00258971513133555</v>
      </c>
      <c r="AF9" s="0" t="n">
        <f aca="false">SA_SB_counts!AF9/5406</f>
        <v>0</v>
      </c>
      <c r="AG9" s="0" t="n">
        <f aca="false">SA_SB_counts!AG9/5406</f>
        <v>0.00702922678505364</v>
      </c>
      <c r="AH9" s="0" t="n">
        <f aca="false">SA_SB_counts!AH9/5406</f>
        <v>0.0253422123566408</v>
      </c>
      <c r="AI9" s="0" t="n">
        <f aca="false">SA_SB_counts!AI9/5406</f>
        <v>0.0645578986311506</v>
      </c>
      <c r="AJ9" s="0" t="n">
        <f aca="false">SA_SB_counts!AJ9/5406</f>
        <v>0.00610432852386238</v>
      </c>
      <c r="AK9" s="0" t="n">
        <f aca="false">SA_SB_counts!AK9/5406</f>
        <v>0.00203477617462079</v>
      </c>
      <c r="AL9" s="0" t="n">
        <f aca="false">SA_SB_counts!AL9/5406</f>
        <v>0</v>
      </c>
      <c r="AM9" s="0" t="n">
        <f aca="false">SA_SB_counts!AM9/5406</f>
        <v>0</v>
      </c>
      <c r="AN9" s="0" t="n">
        <f aca="false">SA_SB_counts!AN9/5406</f>
        <v>0</v>
      </c>
      <c r="AO9" s="0" t="n">
        <f aca="false">SA_SB_counts!AO9/5406</f>
        <v>0</v>
      </c>
      <c r="AP9" s="0" t="n">
        <f aca="false">SA_SB_counts!AP9/5406</f>
        <v>0.00129485756566778</v>
      </c>
      <c r="AQ9" s="0" t="n">
        <f aca="false">SA_SB_counts!AQ9/5406</f>
        <v>0.00203477617462079</v>
      </c>
      <c r="AR9" s="0" t="n">
        <f aca="false">SA_SB_counts!AR9/5406</f>
        <v>0</v>
      </c>
      <c r="AS9" s="0" t="n">
        <f aca="false">SA_SB_counts!AS9/5406</f>
        <v>0</v>
      </c>
      <c r="AT9" s="0" t="n">
        <f aca="false">SA_SB_counts!AT9/5406</f>
        <v>0.00499445061043285</v>
      </c>
      <c r="AU9" s="0" t="n">
        <f aca="false">SA_SB_counts!AU9/5406</f>
        <v>0.000554938956714761</v>
      </c>
      <c r="AV9" s="0" t="n">
        <f aca="false">SA_SB_counts!AV9/5406</f>
        <v>0.219940806511284</v>
      </c>
      <c r="AW9" s="0" t="n">
        <f aca="false">SA_SB_counts!AW9/5406</f>
        <v>0</v>
      </c>
      <c r="AX9" s="0" t="n">
        <f aca="false">SA_SB_counts!AX9/5406</f>
        <v>0</v>
      </c>
      <c r="AY9" s="0" t="n">
        <f aca="false">SA_SB_counts!AY9/5406</f>
        <v>0</v>
      </c>
      <c r="AZ9" s="0" t="n">
        <f aca="false">SA_SB_counts!AZ9/5406</f>
        <v>0.00166481687014428</v>
      </c>
      <c r="BA9" s="0" t="n">
        <f aca="false">SA_SB_counts!BA9/5406</f>
        <v>0</v>
      </c>
      <c r="BB9" s="0" t="n">
        <f aca="false">SA_SB_counts!BB9/5406</f>
        <v>0</v>
      </c>
      <c r="BC9" s="0" t="n">
        <f aca="false">SA_SB_counts!BC9/5406</f>
        <v>0</v>
      </c>
      <c r="BD9" s="0" t="n">
        <f aca="false">SA_SB_counts!BD9/5406</f>
        <v>0.00166481687014428</v>
      </c>
      <c r="BE9" s="0" t="n">
        <f aca="false">SA_SB_counts!BE9/5406</f>
        <v>0.0024047354790973</v>
      </c>
      <c r="BF9" s="0" t="n">
        <f aca="false">SA_SB_counts!BF9/5406</f>
        <v>0.00221975582685905</v>
      </c>
      <c r="BG9" s="0" t="n">
        <f aca="false">SA_SB_counts!BG9/5406</f>
        <v>0.000554938956714761</v>
      </c>
      <c r="BH9" s="0" t="n">
        <f aca="false">SA_SB_counts!BH9/5406</f>
        <v>0</v>
      </c>
      <c r="BI9" s="0" t="n">
        <f aca="false">SA_SB_counts!BI9/5406</f>
        <v>0</v>
      </c>
      <c r="BJ9" s="0" t="n">
        <f aca="false">SA_SB_counts!BJ9/5406</f>
        <v>0</v>
      </c>
      <c r="BK9" s="0" t="n">
        <f aca="false">SA_SB_counts!BK9/5406</f>
        <v>0</v>
      </c>
      <c r="BL9" s="0" t="n">
        <f aca="false">SA_SB_counts!BL9/5406</f>
        <v>0</v>
      </c>
      <c r="BM9" s="0" t="n">
        <f aca="false">SA_SB_counts!BM9/5406</f>
        <v>0</v>
      </c>
      <c r="BN9" s="0" t="n">
        <f aca="false">SA_SB_counts!BN9/5406</f>
        <v>0</v>
      </c>
      <c r="BO9" s="0" t="n">
        <f aca="false">SA_SB_counts!BO9/5406</f>
        <v>0</v>
      </c>
      <c r="BP9" s="0" t="n">
        <f aca="false">SA_SB_counts!BP9/5406</f>
        <v>0.00776914539400666</v>
      </c>
      <c r="BQ9" s="0" t="n">
        <f aca="false">SA_SB_counts!BQ9/5406</f>
        <v>0</v>
      </c>
      <c r="BR9" s="0" t="n">
        <f aca="false">SA_SB_counts!BR9/5406</f>
        <v>0.0024047354790973</v>
      </c>
      <c r="BS9" s="0" t="n">
        <f aca="false">SA_SB_counts!BS9/5406</f>
        <v>0</v>
      </c>
      <c r="BT9" s="0" t="n">
        <f aca="false">SA_SB_counts!BT9/5406</f>
        <v>0</v>
      </c>
      <c r="BU9" s="0" t="n">
        <f aca="false">SA_SB_counts!BU9/5406</f>
        <v>0.012393636699963</v>
      </c>
      <c r="BV9" s="0" t="n">
        <f aca="false">SA_SB_counts!BV9/5406</f>
        <v>0.0120236773954865</v>
      </c>
      <c r="BW9" s="0" t="n">
        <f aca="false">SA_SB_counts!BW9/5406</f>
        <v>0</v>
      </c>
      <c r="BX9" s="0" t="n">
        <f aca="false">SA_SB_counts!BX9/5406</f>
        <v>0.000554938956714761</v>
      </c>
      <c r="BY9" s="0" t="n">
        <f aca="false">SA_SB_counts!BY9/5406</f>
        <v>0.00702922678505364</v>
      </c>
      <c r="BZ9" s="0" t="n">
        <f aca="false">SA_SB_counts!BZ9/5406</f>
        <v>0.00369959304476508</v>
      </c>
      <c r="CA9" s="0" t="n">
        <f aca="false">SA_SB_counts!CA9/5406</f>
        <v>0.00314465408805031</v>
      </c>
      <c r="CB9" s="0" t="n">
        <f aca="false">SA_SB_counts!CB9/5406</f>
        <v>0.00258971513133555</v>
      </c>
      <c r="CC9" s="0" t="n">
        <f aca="false">SA_SB_counts!CC9/5406</f>
        <v>0</v>
      </c>
      <c r="CD9" s="0" t="n">
        <f aca="false">SA_SB_counts!CD9/5406</f>
        <v>0</v>
      </c>
      <c r="CE9" s="0" t="n">
        <f aca="false">SA_SB_counts!CE9/5406</f>
        <v>0</v>
      </c>
      <c r="CF9" s="0" t="n">
        <f aca="false">SA_SB_counts!CF9/5406</f>
        <v>0</v>
      </c>
      <c r="CG9" s="0" t="n">
        <f aca="false">SA_SB_counts!CG9/5406</f>
        <v>0</v>
      </c>
      <c r="CH9" s="0" t="n">
        <f aca="false">SA_SB_counts!CH9/5406</f>
        <v>0</v>
      </c>
      <c r="CI9" s="0" t="n">
        <f aca="false">SA_SB_counts!CI9/5406</f>
        <v>0</v>
      </c>
      <c r="CJ9" s="0" t="n">
        <f aca="false">SA_SB_counts!CJ9/5406</f>
        <v>0</v>
      </c>
      <c r="CK9" s="0" t="n">
        <f aca="false">SA_SB_counts!CK9/5406</f>
        <v>0</v>
      </c>
      <c r="CL9" s="0" t="n">
        <f aca="false">SA_SB_counts!CL9/5406</f>
        <v>0.00406955234924158</v>
      </c>
      <c r="CM9" s="0" t="n">
        <f aca="false">SA_SB_counts!CM9/5406</f>
        <v>0</v>
      </c>
      <c r="CN9" s="0" t="n">
        <f aca="false">SA_SB_counts!CN9/5406</f>
        <v>0</v>
      </c>
      <c r="CO9" s="0" t="n">
        <f aca="false">SA_SB_counts!CO9/5406</f>
        <v>0</v>
      </c>
      <c r="CP9" s="0" t="n">
        <f aca="false">SA_SB_counts!CP9/5406</f>
        <v>0</v>
      </c>
      <c r="CQ9" s="0" t="n">
        <f aca="false">SA_SB_counts!CQ9/5406</f>
        <v>0.00203477617462079</v>
      </c>
      <c r="CR9" s="0" t="n">
        <f aca="false">SA_SB_counts!CR9/5406</f>
        <v>0</v>
      </c>
      <c r="CS9" s="0" t="n">
        <f aca="false">SA_SB_counts!CS9/5406</f>
        <v>0</v>
      </c>
      <c r="CT9" s="0" t="n">
        <f aca="false">SA_SB_counts!CT9/5406</f>
        <v>0</v>
      </c>
      <c r="CU9" s="0" t="n">
        <f aca="false">SA_SB_counts!CU9/5406</f>
        <v>0.0135035146133925</v>
      </c>
      <c r="CV9" s="0" t="n">
        <f aca="false">SA_SB_counts!CV9/5406</f>
        <v>0.00795412504624491</v>
      </c>
      <c r="CW9" s="0" t="n">
        <f aca="false">SA_SB_counts!CW9/5406</f>
        <v>0.00295967443581206</v>
      </c>
      <c r="CX9" s="0" t="n">
        <f aca="false">SA_SB_counts!CX9/5406</f>
        <v>0.036440991490936</v>
      </c>
      <c r="CY9" s="0" t="n">
        <f aca="false">SA_SB_counts!CY9/5406</f>
        <v>0</v>
      </c>
      <c r="CZ9" s="0" t="n">
        <f aca="false">SA_SB_counts!CZ9/5406</f>
        <v>0</v>
      </c>
      <c r="DA9" s="0" t="n">
        <f aca="false">SA_SB_counts!DA9/5406</f>
        <v>0</v>
      </c>
      <c r="DB9" s="0" t="n">
        <f aca="false">SA_SB_counts!DB9/5406</f>
        <v>0.00184979652238254</v>
      </c>
      <c r="DC9" s="0" t="n">
        <f aca="false">SA_SB_counts!DC9/5406</f>
        <v>0</v>
      </c>
      <c r="DD9" s="0" t="n">
        <f aca="false">SA_SB_counts!DD9/5406</f>
        <v>0</v>
      </c>
      <c r="DE9" s="0" t="n">
        <f aca="false">SA_SB_counts!DE9/5406</f>
        <v>0</v>
      </c>
      <c r="DF9" s="0" t="n">
        <f aca="false">SA_SB_counts!DF9/5406</f>
        <v>0</v>
      </c>
      <c r="DG9" s="0" t="n">
        <f aca="false">SA_SB_counts!DG9/5406</f>
        <v>0.00166481687014428</v>
      </c>
      <c r="DH9" s="0" t="n">
        <f aca="false">SA_SB_counts!DH9/5406</f>
        <v>0</v>
      </c>
      <c r="DI9" s="0" t="n">
        <f aca="false">SA_SB_counts!DI9/5406</f>
        <v>0</v>
      </c>
      <c r="DJ9" s="0" t="n">
        <f aca="false">SA_SB_counts!DJ9/5406</f>
        <v>0</v>
      </c>
      <c r="DK9" s="0" t="n">
        <f aca="false">SA_SB_counts!DK9/5406</f>
        <v>0</v>
      </c>
      <c r="DL9" s="0" t="n">
        <f aca="false">SA_SB_counts!DL9/5406</f>
        <v>0</v>
      </c>
      <c r="DM9" s="0" t="n">
        <f aca="false">SA_SB_counts!DM9/5406</f>
        <v>0</v>
      </c>
      <c r="DN9" s="0" t="n">
        <f aca="false">SA_SB_counts!DN9/5406</f>
        <v>0</v>
      </c>
      <c r="DO9" s="0" t="n">
        <f aca="false">SA_SB_counts!DO9/5406</f>
        <v>0.012393636699963</v>
      </c>
      <c r="DP9" s="0" t="n">
        <f aca="false">SA_SB_counts!DP9/5406</f>
        <v>0</v>
      </c>
      <c r="DQ9" s="0" t="n">
        <f aca="false">SA_SB_counts!DQ9/5406</f>
        <v>0</v>
      </c>
      <c r="DR9" s="0" t="n">
        <f aca="false">SA_SB_counts!DR9/5406</f>
        <v>0</v>
      </c>
      <c r="DS9" s="0" t="n">
        <f aca="false">SA_SB_counts!DS9/5406</f>
        <v>0</v>
      </c>
      <c r="DT9" s="0" t="n">
        <f aca="false">SA_SB_counts!DT9/5406</f>
        <v>0</v>
      </c>
      <c r="DU9" s="0" t="n">
        <f aca="false">SA_SB_counts!DU9/5406</f>
        <v>0</v>
      </c>
      <c r="DV9" s="0" t="n">
        <f aca="false">SA_SB_counts!DV9/5406</f>
        <v>0</v>
      </c>
      <c r="DW9" s="0" t="n">
        <f aca="false">SA_SB_counts!DW9/5406</f>
        <v>0</v>
      </c>
      <c r="DX9" s="0" t="n">
        <f aca="false">SA_SB_counts!DX9/5406</f>
        <v>0</v>
      </c>
      <c r="DY9" s="0" t="n">
        <f aca="false">SA_SB_counts!DY9/5406</f>
        <v>0</v>
      </c>
      <c r="DZ9" s="0" t="n">
        <f aca="false">SA_SB_counts!DZ9/5406</f>
        <v>0</v>
      </c>
      <c r="EA9" s="0" t="n">
        <f aca="false">SA_SB_counts!EA9/5406</f>
        <v>0</v>
      </c>
      <c r="EB9" s="0" t="n">
        <f aca="false">SA_SB_counts!EB9/5406</f>
        <v>0</v>
      </c>
      <c r="EC9" s="0" t="n">
        <f aca="false">SA_SB_counts!EC9/5406</f>
        <v>0</v>
      </c>
      <c r="ED9" s="0" t="n">
        <f aca="false">SA_SB_counts!ED9/5406</f>
        <v>0.00295967443581206</v>
      </c>
      <c r="EE9" s="0" t="n">
        <f aca="false">SA_SB_counts!EE9/5406</f>
        <v>0</v>
      </c>
      <c r="EF9" s="0" t="n">
        <f aca="false">SA_SB_counts!EF9/5406</f>
        <v>0</v>
      </c>
      <c r="EG9" s="0" t="n">
        <f aca="false">SA_SB_counts!EG9/5406</f>
        <v>0</v>
      </c>
      <c r="EH9" s="0" t="n">
        <f aca="false">SA_SB_counts!EH9/5406</f>
        <v>0</v>
      </c>
      <c r="EI9" s="0" t="n">
        <f aca="false">SA_SB_counts!EI9/5406</f>
        <v>0</v>
      </c>
      <c r="EJ9" s="0" t="n">
        <f aca="false">SA_SB_counts!EJ9/5406</f>
        <v>0</v>
      </c>
    </row>
    <row r="10" customFormat="false" ht="16" hidden="false" customHeight="false" outlineLevel="0" collapsed="false">
      <c r="A10" s="0" t="str">
        <f aca="false">SA_SB_counts!A10</f>
        <v>Sa.M.D.36</v>
      </c>
      <c r="B10" s="0" t="n">
        <f aca="false">SA_SB_counts!B10/14503</f>
        <v>0.0193063504102599</v>
      </c>
      <c r="C10" s="0" t="n">
        <f aca="false">SA_SB_counts!C10/14503</f>
        <v>0.00358546507619113</v>
      </c>
      <c r="D10" s="0" t="n">
        <f aca="false">SA_SB_counts!D10/14503</f>
        <v>0.0422671171481762</v>
      </c>
      <c r="E10" s="0" t="n">
        <f aca="false">SA_SB_counts!E10/14503</f>
        <v>0.00137902502930428</v>
      </c>
      <c r="F10" s="0" t="n">
        <f aca="false">SA_SB_counts!F10/14503</f>
        <v>0.114528028683721</v>
      </c>
      <c r="G10" s="0" t="n">
        <f aca="false">SA_SB_counts!G10/14503</f>
        <v>0</v>
      </c>
      <c r="H10" s="0" t="n">
        <f aca="false">SA_SB_counts!H10/14503</f>
        <v>0.18527201268703</v>
      </c>
      <c r="I10" s="0" t="n">
        <f aca="false">SA_SB_counts!I10/14503</f>
        <v>0</v>
      </c>
      <c r="J10" s="0" t="n">
        <f aca="false">SA_SB_counts!J10/14503</f>
        <v>0.00475763635109977</v>
      </c>
      <c r="K10" s="0" t="n">
        <f aca="false">SA_SB_counts!K10/14503</f>
        <v>0.037371578294146</v>
      </c>
      <c r="L10" s="0" t="n">
        <f aca="false">SA_SB_counts!L10/14503</f>
        <v>0.000896366269047783</v>
      </c>
      <c r="M10" s="0" t="n">
        <f aca="false">SA_SB_counts!M10/14503</f>
        <v>0.00799834516996483</v>
      </c>
      <c r="N10" s="0" t="n">
        <f aca="false">SA_SB_counts!N10/14503</f>
        <v>0.29780045507826</v>
      </c>
      <c r="O10" s="0" t="n">
        <f aca="false">SA_SB_counts!O10/14503</f>
        <v>0</v>
      </c>
      <c r="P10" s="0" t="n">
        <f aca="false">SA_SB_counts!P10/14503</f>
        <v>0.00186168378956078</v>
      </c>
      <c r="Q10" s="0" t="n">
        <f aca="false">SA_SB_counts!Q10/14503</f>
        <v>0.000896366269047783</v>
      </c>
      <c r="R10" s="0" t="n">
        <f aca="false">SA_SB_counts!R10/14503</f>
        <v>0.00165483003516514</v>
      </c>
      <c r="S10" s="0" t="n">
        <f aca="false">SA_SB_counts!S10/14503</f>
        <v>0.00434392884230849</v>
      </c>
      <c r="T10" s="0" t="n">
        <f aca="false">SA_SB_counts!T10/14503</f>
        <v>0.00158587878369992</v>
      </c>
      <c r="U10" s="0" t="n">
        <f aca="false">SA_SB_counts!U10/14503</f>
        <v>0.0191684479073295</v>
      </c>
      <c r="V10" s="0" t="n">
        <f aca="false">SA_SB_counts!V10/14503</f>
        <v>0.00406812383644763</v>
      </c>
      <c r="W10" s="0" t="n">
        <f aca="false">SA_SB_counts!W10/14503</f>
        <v>0.0104116389712473</v>
      </c>
      <c r="X10" s="0" t="n">
        <f aca="false">SA_SB_counts!X10/14503</f>
        <v>0</v>
      </c>
      <c r="Y10" s="0" t="n">
        <f aca="false">SA_SB_counts!Y10/14503</f>
        <v>0</v>
      </c>
      <c r="Z10" s="0" t="n">
        <f aca="false">SA_SB_counts!Z10/14503</f>
        <v>0</v>
      </c>
      <c r="AA10" s="0" t="n">
        <f aca="false">SA_SB_counts!AA10/14503</f>
        <v>0.00206853754395642</v>
      </c>
      <c r="AB10" s="0" t="n">
        <f aca="false">SA_SB_counts!AB10/14503</f>
        <v>0</v>
      </c>
      <c r="AC10" s="0" t="n">
        <f aca="false">SA_SB_counts!AC10/14503</f>
        <v>0</v>
      </c>
      <c r="AD10" s="0" t="n">
        <f aca="false">SA_SB_counts!AD10/14503</f>
        <v>0</v>
      </c>
      <c r="AE10" s="0" t="n">
        <f aca="false">SA_SB_counts!AE10/14503</f>
        <v>0.000896366269047783</v>
      </c>
      <c r="AF10" s="0" t="n">
        <f aca="false">SA_SB_counts!AF10/14503</f>
        <v>0.000275805005860856</v>
      </c>
      <c r="AG10" s="0" t="n">
        <f aca="false">SA_SB_counts!AG10/14503</f>
        <v>0</v>
      </c>
      <c r="AH10" s="0" t="n">
        <f aca="false">SA_SB_counts!AH10/14503</f>
        <v>0.101496242156795</v>
      </c>
      <c r="AI10" s="0" t="n">
        <f aca="false">SA_SB_counts!AI10/14503</f>
        <v>0.00268909880714335</v>
      </c>
      <c r="AJ10" s="0" t="n">
        <f aca="false">SA_SB_counts!AJ10/14503</f>
        <v>0.00296490381300421</v>
      </c>
      <c r="AK10" s="0" t="n">
        <f aca="false">SA_SB_counts!AK10/14503</f>
        <v>0.00179273253809557</v>
      </c>
      <c r="AL10" s="0" t="n">
        <f aca="false">SA_SB_counts!AL10/14503</f>
        <v>0</v>
      </c>
      <c r="AM10" s="0" t="n">
        <f aca="false">SA_SB_counts!AM10/14503</f>
        <v>0</v>
      </c>
      <c r="AN10" s="0" t="n">
        <f aca="false">SA_SB_counts!AN10/14503</f>
        <v>0.00696407639798662</v>
      </c>
      <c r="AO10" s="0" t="n">
        <f aca="false">SA_SB_counts!AO10/14503</f>
        <v>0</v>
      </c>
      <c r="AP10" s="0" t="n">
        <f aca="false">SA_SB_counts!AP10/14503</f>
        <v>0</v>
      </c>
      <c r="AQ10" s="0" t="n">
        <f aca="false">SA_SB_counts!AQ10/14503</f>
        <v>0</v>
      </c>
      <c r="AR10" s="0" t="n">
        <f aca="false">SA_SB_counts!AR10/14503</f>
        <v>0</v>
      </c>
      <c r="AS10" s="0" t="n">
        <f aca="false">SA_SB_counts!AS10/14503</f>
        <v>0.00151692753223471</v>
      </c>
      <c r="AT10" s="0" t="n">
        <f aca="false">SA_SB_counts!AT10/14503</f>
        <v>0</v>
      </c>
      <c r="AU10" s="0" t="n">
        <f aca="false">SA_SB_counts!AU10/14503</f>
        <v>0</v>
      </c>
      <c r="AV10" s="0" t="n">
        <f aca="false">SA_SB_counts!AV10/14503</f>
        <v>0.0504033648210715</v>
      </c>
      <c r="AW10" s="0" t="n">
        <f aca="false">SA_SB_counts!AW10/14503</f>
        <v>0</v>
      </c>
      <c r="AX10" s="0" t="n">
        <f aca="false">SA_SB_counts!AX10/14503</f>
        <v>0</v>
      </c>
      <c r="AY10" s="0" t="n">
        <f aca="false">SA_SB_counts!AY10/14503</f>
        <v>0</v>
      </c>
      <c r="AZ10" s="0" t="n">
        <f aca="false">SA_SB_counts!AZ10/14503</f>
        <v>0.00606771012893884</v>
      </c>
      <c r="BA10" s="0" t="n">
        <f aca="false">SA_SB_counts!BA10/14503</f>
        <v>0.000413707508791285</v>
      </c>
      <c r="BB10" s="0" t="n">
        <f aca="false">SA_SB_counts!BB10/14503</f>
        <v>0</v>
      </c>
      <c r="BC10" s="0" t="n">
        <f aca="false">SA_SB_counts!BC10/14503</f>
        <v>0</v>
      </c>
      <c r="BD10" s="0" t="n">
        <f aca="false">SA_SB_counts!BD10/14503</f>
        <v>0</v>
      </c>
      <c r="BE10" s="0" t="n">
        <f aca="false">SA_SB_counts!BE10/14503</f>
        <v>0.000275805005860856</v>
      </c>
      <c r="BF10" s="0" t="n">
        <f aca="false">SA_SB_counts!BF10/14503</f>
        <v>0</v>
      </c>
      <c r="BG10" s="0" t="n">
        <f aca="false">SA_SB_counts!BG10/14503</f>
        <v>0</v>
      </c>
      <c r="BH10" s="0" t="n">
        <f aca="false">SA_SB_counts!BH10/14503</f>
        <v>0.000482658760256499</v>
      </c>
      <c r="BI10" s="0" t="n">
        <f aca="false">SA_SB_counts!BI10/14503</f>
        <v>0</v>
      </c>
      <c r="BJ10" s="0" t="n">
        <f aca="false">SA_SB_counts!BJ10/14503</f>
        <v>0</v>
      </c>
      <c r="BK10" s="0" t="n">
        <f aca="false">SA_SB_counts!BK10/14503</f>
        <v>0</v>
      </c>
      <c r="BL10" s="0" t="n">
        <f aca="false">SA_SB_counts!BL10/14503</f>
        <v>0.000965317520512997</v>
      </c>
      <c r="BM10" s="0" t="n">
        <f aca="false">SA_SB_counts!BM10/14503</f>
        <v>0</v>
      </c>
      <c r="BN10" s="0" t="n">
        <f aca="false">SA_SB_counts!BN10/14503</f>
        <v>0.00103426877197821</v>
      </c>
      <c r="BO10" s="0" t="n">
        <f aca="false">SA_SB_counts!BO10/14503</f>
        <v>0</v>
      </c>
      <c r="BP10" s="0" t="n">
        <f aca="false">SA_SB_counts!BP10/14503</f>
        <v>0.00565400262014756</v>
      </c>
      <c r="BQ10" s="0" t="n">
        <f aca="false">SA_SB_counts!BQ10/14503</f>
        <v>0.000206853754395642</v>
      </c>
      <c r="BR10" s="0" t="n">
        <f aca="false">SA_SB_counts!BR10/14503</f>
        <v>0.00186168378956078</v>
      </c>
      <c r="BS10" s="0" t="n">
        <f aca="false">SA_SB_counts!BS10/14503</f>
        <v>0</v>
      </c>
      <c r="BT10" s="0" t="n">
        <f aca="false">SA_SB_counts!BT10/14503</f>
        <v>0</v>
      </c>
      <c r="BU10" s="0" t="n">
        <f aca="false">SA_SB_counts!BU10/14503</f>
        <v>0.00296490381300421</v>
      </c>
      <c r="BV10" s="0" t="n">
        <f aca="false">SA_SB_counts!BV10/14503</f>
        <v>0.000827415017582569</v>
      </c>
      <c r="BW10" s="0" t="n">
        <f aca="false">SA_SB_counts!BW10/14503</f>
        <v>0.000758463766117355</v>
      </c>
      <c r="BX10" s="0" t="n">
        <f aca="false">SA_SB_counts!BX10/14503</f>
        <v>0</v>
      </c>
      <c r="BY10" s="0" t="n">
        <f aca="false">SA_SB_counts!BY10/14503</f>
        <v>0.00434392884230849</v>
      </c>
      <c r="BZ10" s="0" t="n">
        <f aca="false">SA_SB_counts!BZ10/14503</f>
        <v>0</v>
      </c>
      <c r="CA10" s="0" t="n">
        <f aca="false">SA_SB_counts!CA10/14503</f>
        <v>0.0014479762807695</v>
      </c>
      <c r="CB10" s="0" t="n">
        <f aca="false">SA_SB_counts!CB10/14503</f>
        <v>0</v>
      </c>
      <c r="CC10" s="0" t="n">
        <f aca="false">SA_SB_counts!CC10/14503</f>
        <v>0.00165483003516514</v>
      </c>
      <c r="CD10" s="0" t="n">
        <f aca="false">SA_SB_counts!CD10/14503</f>
        <v>0</v>
      </c>
      <c r="CE10" s="0" t="n">
        <f aca="false">SA_SB_counts!CE10/14503</f>
        <v>0</v>
      </c>
      <c r="CF10" s="0" t="n">
        <f aca="false">SA_SB_counts!CF10/14503</f>
        <v>0</v>
      </c>
      <c r="CG10" s="0" t="n">
        <f aca="false">SA_SB_counts!CG10/14503</f>
        <v>0</v>
      </c>
      <c r="CH10" s="0" t="n">
        <f aca="false">SA_SB_counts!CH10/14503</f>
        <v>0</v>
      </c>
      <c r="CI10" s="0" t="n">
        <f aca="false">SA_SB_counts!CI10/14503</f>
        <v>0</v>
      </c>
      <c r="CJ10" s="0" t="n">
        <f aca="false">SA_SB_counts!CJ10/14503</f>
        <v>0</v>
      </c>
      <c r="CK10" s="0" t="n">
        <f aca="false">SA_SB_counts!CK10/14503</f>
        <v>0.00268909880714335</v>
      </c>
      <c r="CL10" s="0" t="n">
        <f aca="false">SA_SB_counts!CL10/14503</f>
        <v>0.00117217127490864</v>
      </c>
      <c r="CM10" s="0" t="n">
        <f aca="false">SA_SB_counts!CM10/14503</f>
        <v>0</v>
      </c>
      <c r="CN10" s="0" t="n">
        <f aca="false">SA_SB_counts!CN10/14503</f>
        <v>0</v>
      </c>
      <c r="CO10" s="0" t="n">
        <f aca="false">SA_SB_counts!CO10/14503</f>
        <v>0</v>
      </c>
      <c r="CP10" s="0" t="n">
        <f aca="false">SA_SB_counts!CP10/14503</f>
        <v>0.00124112252637385</v>
      </c>
      <c r="CQ10" s="0" t="n">
        <f aca="false">SA_SB_counts!CQ10/14503</f>
        <v>0.00337861132179549</v>
      </c>
      <c r="CR10" s="0" t="n">
        <f aca="false">SA_SB_counts!CR10/14503</f>
        <v>0</v>
      </c>
      <c r="CS10" s="0" t="n">
        <f aca="false">SA_SB_counts!CS10/14503</f>
        <v>0.0014479762807695</v>
      </c>
      <c r="CT10" s="0" t="n">
        <f aca="false">SA_SB_counts!CT10/14503</f>
        <v>0</v>
      </c>
      <c r="CU10" s="0" t="n">
        <f aca="false">SA_SB_counts!CU10/14503</f>
        <v>0.00337861132179549</v>
      </c>
      <c r="CV10" s="0" t="n">
        <f aca="false">SA_SB_counts!CV10/14503</f>
        <v>0</v>
      </c>
      <c r="CW10" s="0" t="n">
        <f aca="false">SA_SB_counts!CW10/14503</f>
        <v>0</v>
      </c>
      <c r="CX10" s="0" t="n">
        <f aca="false">SA_SB_counts!CX10/14503</f>
        <v>0.0014479762807695</v>
      </c>
      <c r="CY10" s="0" t="n">
        <f aca="false">SA_SB_counts!CY10/14503</f>
        <v>0</v>
      </c>
      <c r="CZ10" s="0" t="n">
        <f aca="false">SA_SB_counts!CZ10/14503</f>
        <v>0</v>
      </c>
      <c r="DA10" s="0" t="n">
        <f aca="false">SA_SB_counts!DA10/14503</f>
        <v>0</v>
      </c>
      <c r="DB10" s="0" t="n">
        <f aca="false">SA_SB_counts!DB10/14503</f>
        <v>0.000551610011721713</v>
      </c>
      <c r="DC10" s="0" t="n">
        <f aca="false">SA_SB_counts!DC10/14503</f>
        <v>0</v>
      </c>
      <c r="DD10" s="0" t="n">
        <f aca="false">SA_SB_counts!DD10/14503</f>
        <v>0.000413707508791285</v>
      </c>
      <c r="DE10" s="0" t="n">
        <f aca="false">SA_SB_counts!DE10/14503</f>
        <v>0</v>
      </c>
      <c r="DF10" s="0" t="n">
        <f aca="false">SA_SB_counts!DF10/14503</f>
        <v>0</v>
      </c>
      <c r="DG10" s="0" t="n">
        <f aca="false">SA_SB_counts!DG10/14503</f>
        <v>0</v>
      </c>
      <c r="DH10" s="0" t="n">
        <f aca="false">SA_SB_counts!DH10/14503</f>
        <v>0</v>
      </c>
      <c r="DI10" s="0" t="n">
        <f aca="false">SA_SB_counts!DI10/14503</f>
        <v>0</v>
      </c>
      <c r="DJ10" s="0" t="n">
        <f aca="false">SA_SB_counts!DJ10/14503</f>
        <v>0</v>
      </c>
      <c r="DK10" s="0" t="n">
        <f aca="false">SA_SB_counts!DK10/14503</f>
        <v>0</v>
      </c>
      <c r="DL10" s="0" t="n">
        <f aca="false">SA_SB_counts!DL10/14503</f>
        <v>0</v>
      </c>
      <c r="DM10" s="0" t="n">
        <f aca="false">SA_SB_counts!DM10/14503</f>
        <v>0.0182031303868165</v>
      </c>
      <c r="DN10" s="0" t="n">
        <f aca="false">SA_SB_counts!DN10/14503</f>
        <v>0</v>
      </c>
      <c r="DO10" s="0" t="n">
        <f aca="false">SA_SB_counts!DO10/14503</f>
        <v>0.00310280631593463</v>
      </c>
      <c r="DP10" s="0" t="n">
        <f aca="false">SA_SB_counts!DP10/14503</f>
        <v>0</v>
      </c>
      <c r="DQ10" s="0" t="n">
        <f aca="false">SA_SB_counts!DQ10/14503</f>
        <v>0</v>
      </c>
      <c r="DR10" s="0" t="n">
        <f aca="false">SA_SB_counts!DR10/14503</f>
        <v>0.000551610011721713</v>
      </c>
      <c r="DS10" s="0" t="n">
        <f aca="false">SA_SB_counts!DS10/14503</f>
        <v>0</v>
      </c>
      <c r="DT10" s="0" t="n">
        <f aca="false">SA_SB_counts!DT10/14503</f>
        <v>0</v>
      </c>
      <c r="DU10" s="0" t="n">
        <f aca="false">SA_SB_counts!DU10/14503</f>
        <v>0</v>
      </c>
      <c r="DV10" s="0" t="n">
        <f aca="false">SA_SB_counts!DV10/14503</f>
        <v>0</v>
      </c>
      <c r="DW10" s="0" t="n">
        <f aca="false">SA_SB_counts!DW10/14503</f>
        <v>0.00158587878369992</v>
      </c>
      <c r="DX10" s="0" t="n">
        <f aca="false">SA_SB_counts!DX10/14503</f>
        <v>0</v>
      </c>
      <c r="DY10" s="0" t="n">
        <f aca="false">SA_SB_counts!DY10/14503</f>
        <v>0</v>
      </c>
      <c r="DZ10" s="0" t="n">
        <f aca="false">SA_SB_counts!DZ10/14503</f>
        <v>0</v>
      </c>
      <c r="EA10" s="0" t="n">
        <f aca="false">SA_SB_counts!EA10/14503</f>
        <v>0</v>
      </c>
      <c r="EB10" s="0" t="n">
        <f aca="false">SA_SB_counts!EB10/14503</f>
        <v>0</v>
      </c>
      <c r="EC10" s="0" t="n">
        <f aca="false">SA_SB_counts!EC10/14503</f>
        <v>0</v>
      </c>
      <c r="ED10" s="0" t="n">
        <f aca="false">SA_SB_counts!ED10/14503</f>
        <v>0.00165483003516514</v>
      </c>
      <c r="EE10" s="0" t="n">
        <f aca="false">SA_SB_counts!EE10/14503</f>
        <v>0</v>
      </c>
      <c r="EF10" s="0" t="n">
        <f aca="false">SA_SB_counts!EF10/14503</f>
        <v>0</v>
      </c>
      <c r="EG10" s="0" t="n">
        <f aca="false">SA_SB_counts!EG10/14503</f>
        <v>0</v>
      </c>
      <c r="EH10" s="0" t="n">
        <f aca="false">SA_SB_counts!EH10/14503</f>
        <v>0</v>
      </c>
      <c r="EI10" s="0" t="n">
        <f aca="false">SA_SB_counts!EI10/14503</f>
        <v>0</v>
      </c>
      <c r="EJ10" s="0" t="n">
        <f aca="false">SA_SB_counts!EJ10/14503</f>
        <v>0</v>
      </c>
    </row>
    <row r="11" customFormat="false" ht="16" hidden="false" customHeight="false" outlineLevel="0" collapsed="false">
      <c r="A11" s="0" t="str">
        <f aca="false">SA_SB_counts!A11</f>
        <v>Sb.F.D.37</v>
      </c>
      <c r="B11" s="0" t="n">
        <f aca="false">SA_SB_counts!B11/1696</f>
        <v>0.0241745283018868</v>
      </c>
      <c r="C11" s="0" t="n">
        <f aca="false">SA_SB_counts!C11/1696</f>
        <v>0.0147405660377359</v>
      </c>
      <c r="D11" s="0" t="n">
        <f aca="false">SA_SB_counts!D11/1696</f>
        <v>0.126179245283019</v>
      </c>
      <c r="E11" s="0" t="n">
        <f aca="false">SA_SB_counts!E11/1696</f>
        <v>0</v>
      </c>
      <c r="F11" s="0" t="n">
        <f aca="false">SA_SB_counts!F11/1696</f>
        <v>0.140919811320755</v>
      </c>
      <c r="G11" s="0" t="n">
        <f aca="false">SA_SB_counts!G11/1696</f>
        <v>0</v>
      </c>
      <c r="H11" s="0" t="n">
        <f aca="false">SA_SB_counts!H11/1696</f>
        <v>0.0849056603773585</v>
      </c>
      <c r="I11" s="0" t="n">
        <f aca="false">SA_SB_counts!I11/1696</f>
        <v>0</v>
      </c>
      <c r="J11" s="0" t="n">
        <f aca="false">SA_SB_counts!J11/1696</f>
        <v>0.00707547169811321</v>
      </c>
      <c r="K11" s="0" t="n">
        <f aca="false">SA_SB_counts!K11/1696</f>
        <v>0.0300707547169811</v>
      </c>
      <c r="L11" s="0" t="n">
        <f aca="false">SA_SB_counts!L11/1696</f>
        <v>0</v>
      </c>
      <c r="M11" s="0" t="n">
        <f aca="false">SA_SB_counts!M11/1696</f>
        <v>0.00825471698113208</v>
      </c>
      <c r="N11" s="0" t="n">
        <f aca="false">SA_SB_counts!N11/1696</f>
        <v>0.112617924528302</v>
      </c>
      <c r="O11" s="0" t="n">
        <f aca="false">SA_SB_counts!O11/1696</f>
        <v>0</v>
      </c>
      <c r="P11" s="0" t="n">
        <f aca="false">SA_SB_counts!P11/1696</f>
        <v>0.00294811320754717</v>
      </c>
      <c r="Q11" s="0" t="n">
        <f aca="false">SA_SB_counts!Q11/1696</f>
        <v>0</v>
      </c>
      <c r="R11" s="0" t="n">
        <f aca="false">SA_SB_counts!R11/1696</f>
        <v>0.0147405660377359</v>
      </c>
      <c r="S11" s="0" t="n">
        <f aca="false">SA_SB_counts!S11/1696</f>
        <v>0</v>
      </c>
      <c r="T11" s="0" t="n">
        <f aca="false">SA_SB_counts!T11/1696</f>
        <v>0.00235849056603774</v>
      </c>
      <c r="U11" s="0" t="n">
        <f aca="false">SA_SB_counts!U11/1696</f>
        <v>0.0100235849056604</v>
      </c>
      <c r="V11" s="0" t="n">
        <f aca="false">SA_SB_counts!V11/1696</f>
        <v>0.0035377358490566</v>
      </c>
      <c r="W11" s="0" t="n">
        <f aca="false">SA_SB_counts!W11/1696</f>
        <v>0</v>
      </c>
      <c r="X11" s="0" t="n">
        <f aca="false">SA_SB_counts!X11/1696</f>
        <v>0</v>
      </c>
      <c r="Y11" s="0" t="n">
        <f aca="false">SA_SB_counts!Y11/1696</f>
        <v>0.00117924528301887</v>
      </c>
      <c r="Z11" s="0" t="n">
        <f aca="false">SA_SB_counts!Z11/1696</f>
        <v>0</v>
      </c>
      <c r="AA11" s="0" t="n">
        <f aca="false">SA_SB_counts!AA11/1696</f>
        <v>0</v>
      </c>
      <c r="AB11" s="0" t="n">
        <f aca="false">SA_SB_counts!AB11/1696</f>
        <v>0</v>
      </c>
      <c r="AC11" s="0" t="n">
        <f aca="false">SA_SB_counts!AC11/1696</f>
        <v>0</v>
      </c>
      <c r="AD11" s="0" t="n">
        <f aca="false">SA_SB_counts!AD11/1696</f>
        <v>0.00884433962264151</v>
      </c>
      <c r="AE11" s="0" t="n">
        <f aca="false">SA_SB_counts!AE11/1696</f>
        <v>0</v>
      </c>
      <c r="AF11" s="0" t="n">
        <f aca="false">SA_SB_counts!AF11/1696</f>
        <v>0.0035377358490566</v>
      </c>
      <c r="AG11" s="0" t="n">
        <f aca="false">SA_SB_counts!AG11/1696</f>
        <v>0</v>
      </c>
      <c r="AH11" s="0" t="n">
        <f aca="false">SA_SB_counts!AH11/1696</f>
        <v>0.0106132075471698</v>
      </c>
      <c r="AI11" s="0" t="n">
        <f aca="false">SA_SB_counts!AI11/1696</f>
        <v>0.0341981132075472</v>
      </c>
      <c r="AJ11" s="0" t="n">
        <f aca="false">SA_SB_counts!AJ11/1696</f>
        <v>0</v>
      </c>
      <c r="AK11" s="0" t="n">
        <f aca="false">SA_SB_counts!AK11/1696</f>
        <v>0</v>
      </c>
      <c r="AL11" s="0" t="n">
        <f aca="false">SA_SB_counts!AL11/1696</f>
        <v>0</v>
      </c>
      <c r="AM11" s="0" t="n">
        <f aca="false">SA_SB_counts!AM11/1696</f>
        <v>0</v>
      </c>
      <c r="AN11" s="0" t="n">
        <f aca="false">SA_SB_counts!AN11/1696</f>
        <v>0.00884433962264151</v>
      </c>
      <c r="AO11" s="0" t="n">
        <f aca="false">SA_SB_counts!AO11/1696</f>
        <v>0.00766509433962264</v>
      </c>
      <c r="AP11" s="0" t="n">
        <f aca="false">SA_SB_counts!AP11/1696</f>
        <v>0</v>
      </c>
      <c r="AQ11" s="0" t="n">
        <f aca="false">SA_SB_counts!AQ11/1696</f>
        <v>0</v>
      </c>
      <c r="AR11" s="0" t="n">
        <f aca="false">SA_SB_counts!AR11/1696</f>
        <v>0.00235849056603774</v>
      </c>
      <c r="AS11" s="0" t="n">
        <f aca="false">SA_SB_counts!AS11/1696</f>
        <v>0</v>
      </c>
      <c r="AT11" s="0" t="n">
        <f aca="false">SA_SB_counts!AT11/1696</f>
        <v>0</v>
      </c>
      <c r="AU11" s="0" t="n">
        <f aca="false">SA_SB_counts!AU11/1696</f>
        <v>0</v>
      </c>
      <c r="AV11" s="0" t="n">
        <f aca="false">SA_SB_counts!AV11/1696</f>
        <v>0.0159198113207547</v>
      </c>
      <c r="AW11" s="0" t="n">
        <f aca="false">SA_SB_counts!AW11/1696</f>
        <v>0</v>
      </c>
      <c r="AX11" s="0" t="n">
        <f aca="false">SA_SB_counts!AX11/1696</f>
        <v>0</v>
      </c>
      <c r="AY11" s="0" t="n">
        <f aca="false">SA_SB_counts!AY11/1696</f>
        <v>0</v>
      </c>
      <c r="AZ11" s="0" t="n">
        <f aca="false">SA_SB_counts!AZ11/1696</f>
        <v>0</v>
      </c>
      <c r="BA11" s="0" t="n">
        <f aca="false">SA_SB_counts!BA11/1696</f>
        <v>0.080188679245283</v>
      </c>
      <c r="BB11" s="0" t="n">
        <f aca="false">SA_SB_counts!BB11/1696</f>
        <v>0</v>
      </c>
      <c r="BC11" s="0" t="n">
        <f aca="false">SA_SB_counts!BC11/1696</f>
        <v>0</v>
      </c>
      <c r="BD11" s="0" t="n">
        <f aca="false">SA_SB_counts!BD11/1696</f>
        <v>0</v>
      </c>
      <c r="BE11" s="0" t="n">
        <f aca="false">SA_SB_counts!BE11/1696</f>
        <v>0</v>
      </c>
      <c r="BF11" s="0" t="n">
        <f aca="false">SA_SB_counts!BF11/1696</f>
        <v>0</v>
      </c>
      <c r="BG11" s="0" t="n">
        <f aca="false">SA_SB_counts!BG11/1696</f>
        <v>0</v>
      </c>
      <c r="BH11" s="0" t="n">
        <f aca="false">SA_SB_counts!BH11/1696</f>
        <v>0</v>
      </c>
      <c r="BI11" s="0" t="n">
        <f aca="false">SA_SB_counts!BI11/1696</f>
        <v>0</v>
      </c>
      <c r="BJ11" s="0" t="n">
        <f aca="false">SA_SB_counts!BJ11/1696</f>
        <v>0</v>
      </c>
      <c r="BK11" s="0" t="n">
        <f aca="false">SA_SB_counts!BK11/1696</f>
        <v>0</v>
      </c>
      <c r="BL11" s="0" t="n">
        <f aca="false">SA_SB_counts!BL11/1696</f>
        <v>0</v>
      </c>
      <c r="BM11" s="0" t="n">
        <f aca="false">SA_SB_counts!BM11/1696</f>
        <v>0</v>
      </c>
      <c r="BN11" s="0" t="n">
        <f aca="false">SA_SB_counts!BN11/1696</f>
        <v>0</v>
      </c>
      <c r="BO11" s="0" t="n">
        <f aca="false">SA_SB_counts!BO11/1696</f>
        <v>0.0159198113207547</v>
      </c>
      <c r="BP11" s="0" t="n">
        <f aca="false">SA_SB_counts!BP11/1696</f>
        <v>0.00884433962264151</v>
      </c>
      <c r="BQ11" s="0" t="n">
        <f aca="false">SA_SB_counts!BQ11/1696</f>
        <v>0</v>
      </c>
      <c r="BR11" s="0" t="n">
        <f aca="false">SA_SB_counts!BR11/1696</f>
        <v>0</v>
      </c>
      <c r="BS11" s="0" t="n">
        <f aca="false">SA_SB_counts!BS11/1696</f>
        <v>0</v>
      </c>
      <c r="BT11" s="0" t="n">
        <f aca="false">SA_SB_counts!BT11/1696</f>
        <v>0</v>
      </c>
      <c r="BU11" s="0" t="n">
        <f aca="false">SA_SB_counts!BU11/1696</f>
        <v>0.0106132075471698</v>
      </c>
      <c r="BV11" s="0" t="n">
        <f aca="false">SA_SB_counts!BV11/1696</f>
        <v>0</v>
      </c>
      <c r="BW11" s="0" t="n">
        <f aca="false">SA_SB_counts!BW11/1696</f>
        <v>0.00235849056603774</v>
      </c>
      <c r="BX11" s="0" t="n">
        <f aca="false">SA_SB_counts!BX11/1696</f>
        <v>0</v>
      </c>
      <c r="BY11" s="0" t="n">
        <f aca="false">SA_SB_counts!BY11/1696</f>
        <v>0.00766509433962264</v>
      </c>
      <c r="BZ11" s="0" t="n">
        <f aca="false">SA_SB_counts!BZ11/1696</f>
        <v>0</v>
      </c>
      <c r="CA11" s="0" t="n">
        <f aca="false">SA_SB_counts!CA11/1696</f>
        <v>0</v>
      </c>
      <c r="CB11" s="0" t="n">
        <f aca="false">SA_SB_counts!CB11/1696</f>
        <v>0</v>
      </c>
      <c r="CC11" s="0" t="n">
        <f aca="false">SA_SB_counts!CC11/1696</f>
        <v>0.0035377358490566</v>
      </c>
      <c r="CD11" s="0" t="n">
        <f aca="false">SA_SB_counts!CD11/1696</f>
        <v>0.013561320754717</v>
      </c>
      <c r="CE11" s="0" t="n">
        <f aca="false">SA_SB_counts!CE11/1696</f>
        <v>0</v>
      </c>
      <c r="CF11" s="0" t="n">
        <f aca="false">SA_SB_counts!CF11/1696</f>
        <v>0</v>
      </c>
      <c r="CG11" s="0" t="n">
        <f aca="false">SA_SB_counts!CG11/1696</f>
        <v>0.00766509433962264</v>
      </c>
      <c r="CH11" s="0" t="n">
        <f aca="false">SA_SB_counts!CH11/1696</f>
        <v>0.00530660377358491</v>
      </c>
      <c r="CI11" s="0" t="n">
        <f aca="false">SA_SB_counts!CI11/1696</f>
        <v>0</v>
      </c>
      <c r="CJ11" s="0" t="n">
        <f aca="false">SA_SB_counts!CJ11/1696</f>
        <v>0</v>
      </c>
      <c r="CK11" s="0" t="n">
        <f aca="false">SA_SB_counts!CK11/1696</f>
        <v>0</v>
      </c>
      <c r="CL11" s="0" t="n">
        <f aca="false">SA_SB_counts!CL11/1696</f>
        <v>0</v>
      </c>
      <c r="CM11" s="0" t="n">
        <f aca="false">SA_SB_counts!CM11/1696</f>
        <v>0</v>
      </c>
      <c r="CN11" s="0" t="n">
        <f aca="false">SA_SB_counts!CN11/1696</f>
        <v>0</v>
      </c>
      <c r="CO11" s="0" t="n">
        <f aca="false">SA_SB_counts!CO11/1696</f>
        <v>0</v>
      </c>
      <c r="CP11" s="0" t="n">
        <f aca="false">SA_SB_counts!CP11/1696</f>
        <v>0</v>
      </c>
      <c r="CQ11" s="0" t="n">
        <f aca="false">SA_SB_counts!CQ11/1696</f>
        <v>0</v>
      </c>
      <c r="CR11" s="0" t="n">
        <f aca="false">SA_SB_counts!CR11/1696</f>
        <v>0</v>
      </c>
      <c r="CS11" s="0" t="n">
        <f aca="false">SA_SB_counts!CS11/1696</f>
        <v>0</v>
      </c>
      <c r="CT11" s="0" t="n">
        <f aca="false">SA_SB_counts!CT11/1696</f>
        <v>0.0147405660377359</v>
      </c>
      <c r="CU11" s="0" t="n">
        <f aca="false">SA_SB_counts!CU11/1696</f>
        <v>0.0188679245283019</v>
      </c>
      <c r="CV11" s="0" t="n">
        <f aca="false">SA_SB_counts!CV11/1696</f>
        <v>0</v>
      </c>
      <c r="CW11" s="0" t="n">
        <f aca="false">SA_SB_counts!CW11/1696</f>
        <v>0</v>
      </c>
      <c r="CX11" s="0" t="n">
        <f aca="false">SA_SB_counts!CX11/1696</f>
        <v>0.0389150943396226</v>
      </c>
      <c r="CY11" s="0" t="n">
        <f aca="false">SA_SB_counts!CY11/1696</f>
        <v>0</v>
      </c>
      <c r="CZ11" s="0" t="n">
        <f aca="false">SA_SB_counts!CZ11/1696</f>
        <v>0.00294811320754717</v>
      </c>
      <c r="DA11" s="0" t="n">
        <f aca="false">SA_SB_counts!DA11/1696</f>
        <v>0.00117924528301887</v>
      </c>
      <c r="DB11" s="0" t="n">
        <f aca="false">SA_SB_counts!DB11/1696</f>
        <v>0</v>
      </c>
      <c r="DC11" s="0" t="n">
        <f aca="false">SA_SB_counts!DC11/1696</f>
        <v>0.00235849056603774</v>
      </c>
      <c r="DD11" s="0" t="n">
        <f aca="false">SA_SB_counts!DD11/1696</f>
        <v>0.00589622641509434</v>
      </c>
      <c r="DE11" s="0" t="n">
        <f aca="false">SA_SB_counts!DE11/1696</f>
        <v>0.00412735849056604</v>
      </c>
      <c r="DF11" s="0" t="n">
        <f aca="false">SA_SB_counts!DF11/1696</f>
        <v>0.00235849056603774</v>
      </c>
      <c r="DG11" s="0" t="n">
        <f aca="false">SA_SB_counts!DG11/1696</f>
        <v>0</v>
      </c>
      <c r="DH11" s="0" t="n">
        <f aca="false">SA_SB_counts!DH11/1696</f>
        <v>0.0188679245283019</v>
      </c>
      <c r="DI11" s="0" t="n">
        <f aca="false">SA_SB_counts!DI11/1696</f>
        <v>0.00589622641509434</v>
      </c>
      <c r="DJ11" s="0" t="n">
        <f aca="false">SA_SB_counts!DJ11/1696</f>
        <v>0</v>
      </c>
      <c r="DK11" s="0" t="n">
        <f aca="false">SA_SB_counts!DK11/1696</f>
        <v>0.0035377358490566</v>
      </c>
      <c r="DL11" s="0" t="n">
        <f aca="false">SA_SB_counts!DL11/1696</f>
        <v>0</v>
      </c>
      <c r="DM11" s="0" t="n">
        <f aca="false">SA_SB_counts!DM11/1696</f>
        <v>0.0100235849056604</v>
      </c>
      <c r="DN11" s="0" t="n">
        <f aca="false">SA_SB_counts!DN11/1696</f>
        <v>0</v>
      </c>
      <c r="DO11" s="0" t="n">
        <f aca="false">SA_SB_counts!DO11/1696</f>
        <v>0.00589622641509434</v>
      </c>
      <c r="DP11" s="0" t="n">
        <f aca="false">SA_SB_counts!DP11/1696</f>
        <v>0</v>
      </c>
      <c r="DQ11" s="0" t="n">
        <f aca="false">SA_SB_counts!DQ11/1696</f>
        <v>0</v>
      </c>
      <c r="DR11" s="0" t="n">
        <f aca="false">SA_SB_counts!DR11/1696</f>
        <v>0</v>
      </c>
      <c r="DS11" s="0" t="n">
        <f aca="false">SA_SB_counts!DS11/1696</f>
        <v>0.00825471698113208</v>
      </c>
      <c r="DT11" s="0" t="n">
        <f aca="false">SA_SB_counts!DT11/1696</f>
        <v>0</v>
      </c>
      <c r="DU11" s="0" t="n">
        <f aca="false">SA_SB_counts!DU11/1696</f>
        <v>0</v>
      </c>
      <c r="DV11" s="0" t="n">
        <f aca="false">SA_SB_counts!DV11/1696</f>
        <v>0</v>
      </c>
      <c r="DW11" s="0" t="n">
        <f aca="false">SA_SB_counts!DW11/1696</f>
        <v>0</v>
      </c>
      <c r="DX11" s="0" t="n">
        <f aca="false">SA_SB_counts!DX11/1696</f>
        <v>0</v>
      </c>
      <c r="DY11" s="0" t="n">
        <f aca="false">SA_SB_counts!DY11/1696</f>
        <v>0</v>
      </c>
      <c r="DZ11" s="0" t="n">
        <f aca="false">SA_SB_counts!DZ11/1696</f>
        <v>0</v>
      </c>
      <c r="EA11" s="0" t="n">
        <f aca="false">SA_SB_counts!EA11/1696</f>
        <v>0.00648584905660377</v>
      </c>
      <c r="EB11" s="0" t="n">
        <f aca="false">SA_SB_counts!EB11/1696</f>
        <v>0</v>
      </c>
      <c r="EC11" s="0" t="n">
        <f aca="false">SA_SB_counts!EC11/1696</f>
        <v>0.0106132075471698</v>
      </c>
      <c r="ED11" s="0" t="n">
        <f aca="false">SA_SB_counts!ED11/1696</f>
        <v>0.00766509433962264</v>
      </c>
      <c r="EE11" s="0" t="n">
        <f aca="false">SA_SB_counts!EE11/1696</f>
        <v>0</v>
      </c>
      <c r="EF11" s="0" t="n">
        <f aca="false">SA_SB_counts!EF11/1696</f>
        <v>0</v>
      </c>
      <c r="EG11" s="0" t="n">
        <f aca="false">SA_SB_counts!EG11/1696</f>
        <v>0</v>
      </c>
      <c r="EH11" s="0" t="n">
        <f aca="false">SA_SB_counts!EH11/1696</f>
        <v>0</v>
      </c>
      <c r="EI11" s="0" t="n">
        <f aca="false">SA_SB_counts!EI11/1696</f>
        <v>0</v>
      </c>
      <c r="EJ11" s="0" t="n">
        <f aca="false">SA_SB_counts!EJ11/1696</f>
        <v>0</v>
      </c>
    </row>
    <row r="12" customFormat="false" ht="16" hidden="false" customHeight="false" outlineLevel="0" collapsed="false">
      <c r="A12" s="0" t="str">
        <f aca="false">SA_SB_counts!A12</f>
        <v>Sb.F.D.39</v>
      </c>
      <c r="B12" s="0" t="n">
        <f aca="false">SA_SB_counts!B12/8203</f>
        <v>0.0140192612458857</v>
      </c>
      <c r="C12" s="0" t="n">
        <f aca="false">SA_SB_counts!C12/8203</f>
        <v>0.0281604291113007</v>
      </c>
      <c r="D12" s="0" t="n">
        <f aca="false">SA_SB_counts!D12/8203</f>
        <v>0.15457759356333</v>
      </c>
      <c r="E12" s="0" t="n">
        <f aca="false">SA_SB_counts!E12/8203</f>
        <v>0.000609533097647202</v>
      </c>
      <c r="F12" s="0" t="n">
        <f aca="false">SA_SB_counts!F12/8203</f>
        <v>0.0349871998049494</v>
      </c>
      <c r="G12" s="0" t="n">
        <f aca="false">SA_SB_counts!G12/8203</f>
        <v>0</v>
      </c>
      <c r="H12" s="0" t="n">
        <f aca="false">SA_SB_counts!H12/8203</f>
        <v>0.0629038156771913</v>
      </c>
      <c r="I12" s="0" t="n">
        <f aca="false">SA_SB_counts!I12/8203</f>
        <v>0.00256003901011825</v>
      </c>
      <c r="J12" s="0" t="n">
        <f aca="false">SA_SB_counts!J12/8203</f>
        <v>0.00548579787882482</v>
      </c>
      <c r="K12" s="0" t="n">
        <f aca="false">SA_SB_counts!K12/8203</f>
        <v>0.00658295745458979</v>
      </c>
      <c r="L12" s="0" t="n">
        <f aca="false">SA_SB_counts!L12/8203</f>
        <v>0.150067048640741</v>
      </c>
      <c r="M12" s="0" t="n">
        <f aca="false">SA_SB_counts!M12/8203</f>
        <v>0.0269413629160063</v>
      </c>
      <c r="N12" s="0" t="n">
        <f aca="false">SA_SB_counts!N12/8203</f>
        <v>0.105693039132025</v>
      </c>
      <c r="O12" s="0" t="n">
        <f aca="false">SA_SB_counts!O12/8203</f>
        <v>0</v>
      </c>
      <c r="P12" s="0" t="n">
        <f aca="false">SA_SB_counts!P12/8203</f>
        <v>0.0112154089967085</v>
      </c>
      <c r="Q12" s="0" t="n">
        <f aca="false">SA_SB_counts!Q12/8203</f>
        <v>0.00341338534682433</v>
      </c>
      <c r="R12" s="0" t="n">
        <f aca="false">SA_SB_counts!R12/8203</f>
        <v>0.0160916737778861</v>
      </c>
      <c r="S12" s="0" t="n">
        <f aca="false">SA_SB_counts!S12/8203</f>
        <v>0.00902108984517859</v>
      </c>
      <c r="T12" s="0" t="n">
        <f aca="false">SA_SB_counts!T12/8203</f>
        <v>0</v>
      </c>
      <c r="U12" s="0" t="n">
        <f aca="false">SA_SB_counts!U12/8203</f>
        <v>0.0167012068755333</v>
      </c>
      <c r="V12" s="0" t="n">
        <f aca="false">SA_SB_counts!V12/8203</f>
        <v>0.00682677069364866</v>
      </c>
      <c r="W12" s="0" t="n">
        <f aca="false">SA_SB_counts!W12/8203</f>
        <v>0.0096306229428258</v>
      </c>
      <c r="X12" s="0" t="n">
        <f aca="false">SA_SB_counts!X12/8203</f>
        <v>0.00231622577105937</v>
      </c>
      <c r="Y12" s="0" t="n">
        <f aca="false">SA_SB_counts!Y12/8203</f>
        <v>0.00158478605388273</v>
      </c>
      <c r="Z12" s="0" t="n">
        <f aca="false">SA_SB_counts!Z12/8203</f>
        <v>0</v>
      </c>
      <c r="AA12" s="0" t="n">
        <f aca="false">SA_SB_counts!AA12/8203</f>
        <v>0</v>
      </c>
      <c r="AB12" s="0" t="n">
        <f aca="false">SA_SB_counts!AB12/8203</f>
        <v>0.00402291844447154</v>
      </c>
      <c r="AC12" s="0" t="n">
        <f aca="false">SA_SB_counts!AC12/8203</f>
        <v>0</v>
      </c>
      <c r="AD12" s="0" t="n">
        <f aca="false">SA_SB_counts!AD12/8203</f>
        <v>0</v>
      </c>
      <c r="AE12" s="0" t="n">
        <f aca="false">SA_SB_counts!AE12/8203</f>
        <v>0</v>
      </c>
      <c r="AF12" s="0" t="n">
        <f aca="false">SA_SB_counts!AF12/8203</f>
        <v>0</v>
      </c>
      <c r="AG12" s="0" t="n">
        <f aca="false">SA_SB_counts!AG12/8203</f>
        <v>0</v>
      </c>
      <c r="AH12" s="0" t="n">
        <f aca="false">SA_SB_counts!AH12/8203</f>
        <v>0</v>
      </c>
      <c r="AI12" s="0" t="n">
        <f aca="false">SA_SB_counts!AI12/8203</f>
        <v>0.0399853712056565</v>
      </c>
      <c r="AJ12" s="0" t="n">
        <f aca="false">SA_SB_counts!AJ12/8203</f>
        <v>0</v>
      </c>
      <c r="AK12" s="0" t="n">
        <f aca="false">SA_SB_counts!AK12/8203</f>
        <v>0.00694867731317811</v>
      </c>
      <c r="AL12" s="0" t="n">
        <f aca="false">SA_SB_counts!AL12/8203</f>
        <v>0</v>
      </c>
      <c r="AM12" s="0" t="n">
        <f aca="false">SA_SB_counts!AM12/8203</f>
        <v>0</v>
      </c>
      <c r="AN12" s="0" t="n">
        <f aca="false">SA_SB_counts!AN12/8203</f>
        <v>0.00597342435694258</v>
      </c>
      <c r="AO12" s="0" t="n">
        <f aca="false">SA_SB_counts!AO12/8203</f>
        <v>0</v>
      </c>
      <c r="AP12" s="0" t="n">
        <f aca="false">SA_SB_counts!AP12/8203</f>
        <v>0</v>
      </c>
      <c r="AQ12" s="0" t="n">
        <f aca="false">SA_SB_counts!AQ12/8203</f>
        <v>0.00353529196635377</v>
      </c>
      <c r="AR12" s="0" t="n">
        <f aca="false">SA_SB_counts!AR12/8203</f>
        <v>0</v>
      </c>
      <c r="AS12" s="0" t="n">
        <f aca="false">SA_SB_counts!AS12/8203</f>
        <v>0.00707058393270755</v>
      </c>
      <c r="AT12" s="0" t="n">
        <f aca="false">SA_SB_counts!AT12/8203</f>
        <v>0.0012190661952944</v>
      </c>
      <c r="AU12" s="0" t="n">
        <f aca="false">SA_SB_counts!AU12/8203</f>
        <v>0</v>
      </c>
      <c r="AV12" s="0" t="n">
        <f aca="false">SA_SB_counts!AV12/8203</f>
        <v>0.0496159941484823</v>
      </c>
      <c r="AW12" s="0" t="n">
        <f aca="false">SA_SB_counts!AW12/8203</f>
        <v>0.00426673168353042</v>
      </c>
      <c r="AX12" s="0" t="n">
        <f aca="false">SA_SB_counts!AX12/8203</f>
        <v>0.00280385224917713</v>
      </c>
      <c r="AY12" s="0" t="n">
        <f aca="false">SA_SB_counts!AY12/8203</f>
        <v>0</v>
      </c>
      <c r="AZ12" s="0" t="n">
        <f aca="false">SA_SB_counts!AZ12/8203</f>
        <v>0.00182859929294161</v>
      </c>
      <c r="BA12" s="0" t="n">
        <f aca="false">SA_SB_counts!BA12/8203</f>
        <v>0</v>
      </c>
      <c r="BB12" s="0" t="n">
        <f aca="false">SA_SB_counts!BB12/8203</f>
        <v>0</v>
      </c>
      <c r="BC12" s="0" t="n">
        <f aca="false">SA_SB_counts!BC12/8203</f>
        <v>0</v>
      </c>
      <c r="BD12" s="0" t="n">
        <f aca="false">SA_SB_counts!BD12/8203</f>
        <v>0.00109715957576496</v>
      </c>
      <c r="BE12" s="0" t="n">
        <f aca="false">SA_SB_counts!BE12/8203</f>
        <v>0.00365719858588321</v>
      </c>
      <c r="BF12" s="0" t="n">
        <f aca="false">SA_SB_counts!BF12/8203</f>
        <v>0.00731439717176643</v>
      </c>
      <c r="BG12" s="0" t="n">
        <f aca="false">SA_SB_counts!BG12/8203</f>
        <v>0</v>
      </c>
      <c r="BH12" s="0" t="n">
        <f aca="false">SA_SB_counts!BH12/8203</f>
        <v>0.00182859929294161</v>
      </c>
      <c r="BI12" s="0" t="n">
        <f aca="false">SA_SB_counts!BI12/8203</f>
        <v>0</v>
      </c>
      <c r="BJ12" s="0" t="n">
        <f aca="false">SA_SB_counts!BJ12/8203</f>
        <v>0.000243813239058881</v>
      </c>
      <c r="BK12" s="0" t="n">
        <f aca="false">SA_SB_counts!BK12/8203</f>
        <v>0.00402291844447154</v>
      </c>
      <c r="BL12" s="0" t="n">
        <f aca="false">SA_SB_counts!BL12/8203</f>
        <v>0</v>
      </c>
      <c r="BM12" s="0" t="n">
        <f aca="false">SA_SB_counts!BM12/8203</f>
        <v>0</v>
      </c>
      <c r="BN12" s="0" t="n">
        <f aca="false">SA_SB_counts!BN12/8203</f>
        <v>0.00304766548823601</v>
      </c>
      <c r="BO12" s="0" t="n">
        <f aca="false">SA_SB_counts!BO12/8203</f>
        <v>0</v>
      </c>
      <c r="BP12" s="0" t="n">
        <f aca="false">SA_SB_counts!BP12/8203</f>
        <v>0.0164573936364745</v>
      </c>
      <c r="BQ12" s="0" t="n">
        <f aca="false">SA_SB_counts!BQ12/8203</f>
        <v>0</v>
      </c>
      <c r="BR12" s="0" t="n">
        <f aca="false">SA_SB_counts!BR12/8203</f>
        <v>0.00134097281482385</v>
      </c>
      <c r="BS12" s="0" t="n">
        <f aca="false">SA_SB_counts!BS12/8203</f>
        <v>0</v>
      </c>
      <c r="BT12" s="0" t="n">
        <f aca="false">SA_SB_counts!BT12/8203</f>
        <v>0</v>
      </c>
      <c r="BU12" s="0" t="n">
        <f aca="false">SA_SB_counts!BU12/8203</f>
        <v>0.0180421796903572</v>
      </c>
      <c r="BV12" s="0" t="n">
        <f aca="false">SA_SB_counts!BV12/8203</f>
        <v>0.000609533097647202</v>
      </c>
      <c r="BW12" s="0" t="n">
        <f aca="false">SA_SB_counts!BW12/8203</f>
        <v>0.00219431915152993</v>
      </c>
      <c r="BX12" s="0" t="n">
        <f aca="false">SA_SB_counts!BX12/8203</f>
        <v>0.00158478605388273</v>
      </c>
      <c r="BY12" s="0" t="n">
        <f aca="false">SA_SB_counts!BY12/8203</f>
        <v>0.00560770449835426</v>
      </c>
      <c r="BZ12" s="0" t="n">
        <f aca="false">SA_SB_counts!BZ12/8203</f>
        <v>0</v>
      </c>
      <c r="CA12" s="0" t="n">
        <f aca="false">SA_SB_counts!CA12/8203</f>
        <v>0.00414482506400098</v>
      </c>
      <c r="CB12" s="0" t="n">
        <f aca="false">SA_SB_counts!CB12/8203</f>
        <v>0.000487626478117762</v>
      </c>
      <c r="CC12" s="0" t="n">
        <f aca="false">SA_SB_counts!CC12/8203</f>
        <v>0</v>
      </c>
      <c r="CD12" s="0" t="n">
        <f aca="false">SA_SB_counts!CD12/8203</f>
        <v>0</v>
      </c>
      <c r="CE12" s="0" t="n">
        <f aca="false">SA_SB_counts!CE12/8203</f>
        <v>0</v>
      </c>
      <c r="CF12" s="0" t="n">
        <f aca="false">SA_SB_counts!CF12/8203</f>
        <v>0</v>
      </c>
      <c r="CG12" s="0" t="n">
        <f aca="false">SA_SB_counts!CG12/8203</f>
        <v>0</v>
      </c>
      <c r="CH12" s="0" t="n">
        <f aca="false">SA_SB_counts!CH12/8203</f>
        <v>0</v>
      </c>
      <c r="CI12" s="0" t="n">
        <f aca="false">SA_SB_counts!CI12/8203</f>
        <v>0</v>
      </c>
      <c r="CJ12" s="0" t="n">
        <f aca="false">SA_SB_counts!CJ12/8203</f>
        <v>0.00377910520541265</v>
      </c>
      <c r="CK12" s="0" t="n">
        <f aca="false">SA_SB_counts!CK12/8203</f>
        <v>0.00438863830305986</v>
      </c>
      <c r="CL12" s="0" t="n">
        <f aca="false">SA_SB_counts!CL12/8203</f>
        <v>0</v>
      </c>
      <c r="CM12" s="0" t="n">
        <f aca="false">SA_SB_counts!CM12/8203</f>
        <v>0</v>
      </c>
      <c r="CN12" s="0" t="n">
        <f aca="false">SA_SB_counts!CN12/8203</f>
        <v>0</v>
      </c>
      <c r="CO12" s="0" t="n">
        <f aca="false">SA_SB_counts!CO12/8203</f>
        <v>0</v>
      </c>
      <c r="CP12" s="0" t="n">
        <f aca="false">SA_SB_counts!CP12/8203</f>
        <v>0.00109715957576496</v>
      </c>
      <c r="CQ12" s="0" t="n">
        <f aca="false">SA_SB_counts!CQ12/8203</f>
        <v>0.0057296111178837</v>
      </c>
      <c r="CR12" s="0" t="n">
        <f aca="false">SA_SB_counts!CR12/8203</f>
        <v>0</v>
      </c>
      <c r="CS12" s="0" t="n">
        <f aca="false">SA_SB_counts!CS12/8203</f>
        <v>0</v>
      </c>
      <c r="CT12" s="0" t="n">
        <f aca="false">SA_SB_counts!CT12/8203</f>
        <v>0</v>
      </c>
      <c r="CU12" s="0" t="n">
        <f aca="false">SA_SB_counts!CU12/8203</f>
        <v>0.0063391442155309</v>
      </c>
      <c r="CV12" s="0" t="n">
        <f aca="false">SA_SB_counts!CV12/8203</f>
        <v>0.00438863830305986</v>
      </c>
      <c r="CW12" s="0" t="n">
        <f aca="false">SA_SB_counts!CW12/8203</f>
        <v>0.00207241253200049</v>
      </c>
      <c r="CX12" s="0" t="n">
        <f aca="false">SA_SB_counts!CX12/8203</f>
        <v>0.0424235035962453</v>
      </c>
      <c r="CY12" s="0" t="n">
        <f aca="false">SA_SB_counts!CY12/8203</f>
        <v>0</v>
      </c>
      <c r="CZ12" s="0" t="n">
        <f aca="false">SA_SB_counts!CZ12/8203</f>
        <v>0</v>
      </c>
      <c r="DA12" s="0" t="n">
        <f aca="false">SA_SB_counts!DA12/8203</f>
        <v>0</v>
      </c>
      <c r="DB12" s="0" t="n">
        <f aca="false">SA_SB_counts!DB12/8203</f>
        <v>0.00134097281482385</v>
      </c>
      <c r="DC12" s="0" t="n">
        <f aca="false">SA_SB_counts!DC12/8203</f>
        <v>0</v>
      </c>
      <c r="DD12" s="0" t="n">
        <f aca="false">SA_SB_counts!DD12/8203</f>
        <v>0</v>
      </c>
      <c r="DE12" s="0" t="n">
        <f aca="false">SA_SB_counts!DE12/8203</f>
        <v>0</v>
      </c>
      <c r="DF12" s="0" t="n">
        <f aca="false">SA_SB_counts!DF12/8203</f>
        <v>0</v>
      </c>
      <c r="DG12" s="0" t="n">
        <f aca="false">SA_SB_counts!DG12/8203</f>
        <v>0.00207241253200049</v>
      </c>
      <c r="DH12" s="0" t="n">
        <f aca="false">SA_SB_counts!DH12/8203</f>
        <v>0</v>
      </c>
      <c r="DI12" s="0" t="n">
        <f aca="false">SA_SB_counts!DI12/8203</f>
        <v>0</v>
      </c>
      <c r="DJ12" s="0" t="n">
        <f aca="false">SA_SB_counts!DJ12/8203</f>
        <v>0.00170669267341217</v>
      </c>
      <c r="DK12" s="0" t="n">
        <f aca="false">SA_SB_counts!DK12/8203</f>
        <v>0</v>
      </c>
      <c r="DL12" s="0" t="n">
        <f aca="false">SA_SB_counts!DL12/8203</f>
        <v>0</v>
      </c>
      <c r="DM12" s="0" t="n">
        <f aca="false">SA_SB_counts!DM12/8203</f>
        <v>0</v>
      </c>
      <c r="DN12" s="0" t="n">
        <f aca="false">SA_SB_counts!DN12/8203</f>
        <v>0</v>
      </c>
      <c r="DO12" s="0" t="n">
        <f aca="false">SA_SB_counts!DO12/8203</f>
        <v>0.0370596123369499</v>
      </c>
      <c r="DP12" s="0" t="n">
        <f aca="false">SA_SB_counts!DP12/8203</f>
        <v>0</v>
      </c>
      <c r="DQ12" s="0" t="n">
        <f aca="false">SA_SB_counts!DQ12/8203</f>
        <v>0.00134097281482385</v>
      </c>
      <c r="DR12" s="0" t="n">
        <f aca="false">SA_SB_counts!DR12/8203</f>
        <v>0.00463245154211874</v>
      </c>
      <c r="DS12" s="0" t="n">
        <f aca="false">SA_SB_counts!DS12/8203</f>
        <v>0</v>
      </c>
      <c r="DT12" s="0" t="n">
        <f aca="false">SA_SB_counts!DT12/8203</f>
        <v>0</v>
      </c>
      <c r="DU12" s="0" t="n">
        <f aca="false">SA_SB_counts!DU12/8203</f>
        <v>0</v>
      </c>
      <c r="DV12" s="0" t="n">
        <f aca="false">SA_SB_counts!DV12/8203</f>
        <v>0.000975252956235524</v>
      </c>
      <c r="DW12" s="0" t="n">
        <f aca="false">SA_SB_counts!DW12/8203</f>
        <v>0.00707058393270755</v>
      </c>
      <c r="DX12" s="0" t="n">
        <f aca="false">SA_SB_counts!DX12/8203</f>
        <v>0</v>
      </c>
      <c r="DY12" s="0" t="n">
        <f aca="false">SA_SB_counts!DY12/8203</f>
        <v>0</v>
      </c>
      <c r="DZ12" s="0" t="n">
        <f aca="false">SA_SB_counts!DZ12/8203</f>
        <v>0</v>
      </c>
      <c r="EA12" s="0" t="n">
        <f aca="false">SA_SB_counts!EA12/8203</f>
        <v>0</v>
      </c>
      <c r="EB12" s="0" t="n">
        <f aca="false">SA_SB_counts!EB12/8203</f>
        <v>0</v>
      </c>
      <c r="EC12" s="0" t="n">
        <f aca="false">SA_SB_counts!EC12/8203</f>
        <v>0</v>
      </c>
      <c r="ED12" s="0" t="n">
        <f aca="false">SA_SB_counts!ED12/8203</f>
        <v>0.00414482506400098</v>
      </c>
      <c r="EE12" s="0" t="n">
        <f aca="false">SA_SB_counts!EE12/8203</f>
        <v>0</v>
      </c>
      <c r="EF12" s="0" t="n">
        <f aca="false">SA_SB_counts!EF12/8203</f>
        <v>0</v>
      </c>
      <c r="EG12" s="0" t="n">
        <f aca="false">SA_SB_counts!EG12/8203</f>
        <v>0.000487626478117762</v>
      </c>
      <c r="EH12" s="0" t="n">
        <f aca="false">SA_SB_counts!EH12/8203</f>
        <v>0.000609533097647202</v>
      </c>
      <c r="EI12" s="0" t="n">
        <f aca="false">SA_SB_counts!EI12/8203</f>
        <v>0</v>
      </c>
      <c r="EJ12" s="0" t="n">
        <f aca="false">SA_SB_counts!EJ12/8203</f>
        <v>0</v>
      </c>
    </row>
    <row r="13" customFormat="false" ht="16" hidden="false" customHeight="false" outlineLevel="0" collapsed="false">
      <c r="A13" s="0" t="str">
        <f aca="false">SA_SB_counts!A13</f>
        <v>Sb.F.D.44</v>
      </c>
      <c r="B13" s="0" t="n">
        <f aca="false">SA_SB_counts!B13/9575</f>
        <v>0.0308093994778068</v>
      </c>
      <c r="C13" s="0" t="n">
        <f aca="false">SA_SB_counts!C13/9575</f>
        <v>0.0134725848563969</v>
      </c>
      <c r="D13" s="0" t="n">
        <f aca="false">SA_SB_counts!D13/9575</f>
        <v>0.265169712793734</v>
      </c>
      <c r="E13" s="0" t="n">
        <f aca="false">SA_SB_counts!E13/9575</f>
        <v>0</v>
      </c>
      <c r="F13" s="0" t="n">
        <f aca="false">SA_SB_counts!F13/9575</f>
        <v>0.035822454308094</v>
      </c>
      <c r="G13" s="0" t="n">
        <f aca="false">SA_SB_counts!G13/9575</f>
        <v>0</v>
      </c>
      <c r="H13" s="0" t="n">
        <f aca="false">SA_SB_counts!H13/9575</f>
        <v>0.0472062663185379</v>
      </c>
      <c r="I13" s="0" t="n">
        <f aca="false">SA_SB_counts!I13/9575</f>
        <v>0.00219321148825065</v>
      </c>
      <c r="J13" s="0" t="n">
        <f aca="false">SA_SB_counts!J13/9575</f>
        <v>0.0139947780678851</v>
      </c>
      <c r="K13" s="0" t="n">
        <f aca="false">SA_SB_counts!K13/9575</f>
        <v>0.0190078328981723</v>
      </c>
      <c r="L13" s="0" t="n">
        <f aca="false">SA_SB_counts!L13/9575</f>
        <v>0</v>
      </c>
      <c r="M13" s="0" t="n">
        <f aca="false">SA_SB_counts!M13/9575</f>
        <v>0.0237075718015666</v>
      </c>
      <c r="N13" s="0" t="n">
        <f aca="false">SA_SB_counts!N13/9575</f>
        <v>0.134830287206266</v>
      </c>
      <c r="O13" s="0" t="n">
        <f aca="false">SA_SB_counts!O13/9575</f>
        <v>0.000522193211488251</v>
      </c>
      <c r="P13" s="0" t="n">
        <f aca="false">SA_SB_counts!P13/9575</f>
        <v>0.00929503916449086</v>
      </c>
      <c r="Q13" s="0" t="n">
        <f aca="false">SA_SB_counts!Q13/9575</f>
        <v>0.0016710182767624</v>
      </c>
      <c r="R13" s="0" t="n">
        <f aca="false">SA_SB_counts!R13/9575</f>
        <v>0.0027154046997389</v>
      </c>
      <c r="S13" s="0" t="n">
        <f aca="false">SA_SB_counts!S13/9575</f>
        <v>0.00898172323759791</v>
      </c>
      <c r="T13" s="0" t="n">
        <f aca="false">SA_SB_counts!T13/9575</f>
        <v>0.0161879895561358</v>
      </c>
      <c r="U13" s="0" t="n">
        <f aca="false">SA_SB_counts!U13/9575</f>
        <v>0.0153524804177546</v>
      </c>
      <c r="V13" s="0" t="n">
        <f aca="false">SA_SB_counts!V13/9575</f>
        <v>0.00845953002610966</v>
      </c>
      <c r="W13" s="0" t="n">
        <f aca="false">SA_SB_counts!W13/9575</f>
        <v>0.0199477806788512</v>
      </c>
      <c r="X13" s="0" t="n">
        <f aca="false">SA_SB_counts!X13/9575</f>
        <v>0.002088772845953</v>
      </c>
      <c r="Y13" s="0" t="n">
        <f aca="false">SA_SB_counts!Y13/9575</f>
        <v>0</v>
      </c>
      <c r="Z13" s="0" t="n">
        <f aca="false">SA_SB_counts!Z13/9575</f>
        <v>0</v>
      </c>
      <c r="AA13" s="0" t="n">
        <f aca="false">SA_SB_counts!AA13/9575</f>
        <v>0</v>
      </c>
      <c r="AB13" s="0" t="n">
        <f aca="false">SA_SB_counts!AB13/9575</f>
        <v>0.00469973890339426</v>
      </c>
      <c r="AC13" s="0" t="n">
        <f aca="false">SA_SB_counts!AC13/9575</f>
        <v>0</v>
      </c>
      <c r="AD13" s="0" t="n">
        <f aca="false">SA_SB_counts!AD13/9575</f>
        <v>0</v>
      </c>
      <c r="AE13" s="0" t="n">
        <f aca="false">SA_SB_counts!AE13/9575</f>
        <v>0.0010443864229765</v>
      </c>
      <c r="AF13" s="0" t="n">
        <f aca="false">SA_SB_counts!AF13/9575</f>
        <v>0.00626631853785901</v>
      </c>
      <c r="AG13" s="0" t="n">
        <f aca="false">SA_SB_counts!AG13/9575</f>
        <v>0</v>
      </c>
      <c r="AH13" s="0" t="n">
        <f aca="false">SA_SB_counts!AH13/9575</f>
        <v>0.00240208877284595</v>
      </c>
      <c r="AI13" s="0" t="n">
        <f aca="false">SA_SB_counts!AI13/9575</f>
        <v>0.00971279373368146</v>
      </c>
      <c r="AJ13" s="0" t="n">
        <f aca="false">SA_SB_counts!AJ13/9575</f>
        <v>0</v>
      </c>
      <c r="AK13" s="0" t="n">
        <f aca="false">SA_SB_counts!AK13/9575</f>
        <v>0.0039686684073107</v>
      </c>
      <c r="AL13" s="0" t="n">
        <f aca="false">SA_SB_counts!AL13/9575</f>
        <v>0.000731070496083551</v>
      </c>
      <c r="AM13" s="0" t="n">
        <f aca="false">SA_SB_counts!AM13/9575</f>
        <v>0</v>
      </c>
      <c r="AN13" s="0" t="n">
        <f aca="false">SA_SB_counts!AN13/9575</f>
        <v>0.00584856396866841</v>
      </c>
      <c r="AO13" s="0" t="n">
        <f aca="false">SA_SB_counts!AO13/9575</f>
        <v>0</v>
      </c>
      <c r="AP13" s="0" t="n">
        <f aca="false">SA_SB_counts!AP13/9575</f>
        <v>0</v>
      </c>
      <c r="AQ13" s="0" t="n">
        <f aca="false">SA_SB_counts!AQ13/9575</f>
        <v>0.00793733681462141</v>
      </c>
      <c r="AR13" s="0" t="n">
        <f aca="false">SA_SB_counts!AR13/9575</f>
        <v>0.000626631853785901</v>
      </c>
      <c r="AS13" s="0" t="n">
        <f aca="false">SA_SB_counts!AS13/9575</f>
        <v>0.0016710182767624</v>
      </c>
      <c r="AT13" s="0" t="n">
        <f aca="false">SA_SB_counts!AT13/9575</f>
        <v>0.0014621409921671</v>
      </c>
      <c r="AU13" s="0" t="n">
        <f aca="false">SA_SB_counts!AU13/9575</f>
        <v>0</v>
      </c>
      <c r="AV13" s="0" t="n">
        <f aca="false">SA_SB_counts!AV13/9575</f>
        <v>0.0610966057441253</v>
      </c>
      <c r="AW13" s="0" t="n">
        <f aca="false">SA_SB_counts!AW13/9575</f>
        <v>0.00219321148825065</v>
      </c>
      <c r="AX13" s="0" t="n">
        <f aca="false">SA_SB_counts!AX13/9575</f>
        <v>0</v>
      </c>
      <c r="AY13" s="0" t="n">
        <f aca="false">SA_SB_counts!AY13/9575</f>
        <v>0</v>
      </c>
      <c r="AZ13" s="0" t="n">
        <f aca="false">SA_SB_counts!AZ13/9575</f>
        <v>0</v>
      </c>
      <c r="BA13" s="0" t="n">
        <f aca="false">SA_SB_counts!BA13/9575</f>
        <v>0</v>
      </c>
      <c r="BB13" s="0" t="n">
        <f aca="false">SA_SB_counts!BB13/9575</f>
        <v>0</v>
      </c>
      <c r="BC13" s="0" t="n">
        <f aca="false">SA_SB_counts!BC13/9575</f>
        <v>0.00010443864229765</v>
      </c>
      <c r="BD13" s="0" t="n">
        <f aca="false">SA_SB_counts!BD13/9575</f>
        <v>0.0033420365535248</v>
      </c>
      <c r="BE13" s="0" t="n">
        <f aca="false">SA_SB_counts!BE13/9575</f>
        <v>0.0152480417754569</v>
      </c>
      <c r="BF13" s="0" t="n">
        <f aca="false">SA_SB_counts!BF13/9575</f>
        <v>0.0033420365535248</v>
      </c>
      <c r="BG13" s="0" t="n">
        <f aca="false">SA_SB_counts!BG13/9575</f>
        <v>0</v>
      </c>
      <c r="BH13" s="0" t="n">
        <f aca="false">SA_SB_counts!BH13/9575</f>
        <v>0</v>
      </c>
      <c r="BI13" s="0" t="n">
        <f aca="false">SA_SB_counts!BI13/9575</f>
        <v>0</v>
      </c>
      <c r="BJ13" s="0" t="n">
        <f aca="false">SA_SB_counts!BJ13/9575</f>
        <v>0</v>
      </c>
      <c r="BK13" s="0" t="n">
        <f aca="false">SA_SB_counts!BK13/9575</f>
        <v>0</v>
      </c>
      <c r="BL13" s="0" t="n">
        <f aca="false">SA_SB_counts!BL13/9575</f>
        <v>0.0039686684073107</v>
      </c>
      <c r="BM13" s="0" t="n">
        <f aca="false">SA_SB_counts!BM13/9575</f>
        <v>0.0029242819843342</v>
      </c>
      <c r="BN13" s="0" t="n">
        <f aca="false">SA_SB_counts!BN13/9575</f>
        <v>0.00344647519582245</v>
      </c>
      <c r="BO13" s="0" t="n">
        <f aca="false">SA_SB_counts!BO13/9575</f>
        <v>0</v>
      </c>
      <c r="BP13" s="0" t="n">
        <f aca="false">SA_SB_counts!BP13/9575</f>
        <v>0.00762402088772846</v>
      </c>
      <c r="BQ13" s="0" t="n">
        <f aca="false">SA_SB_counts!BQ13/9575</f>
        <v>0</v>
      </c>
      <c r="BR13" s="0" t="n">
        <f aca="false">SA_SB_counts!BR13/9575</f>
        <v>0.0037597911227154</v>
      </c>
      <c r="BS13" s="0" t="n">
        <f aca="false">SA_SB_counts!BS13/9575</f>
        <v>0.000417754569190601</v>
      </c>
      <c r="BT13" s="0" t="n">
        <f aca="false">SA_SB_counts!BT13/9575</f>
        <v>0</v>
      </c>
      <c r="BU13" s="0" t="n">
        <f aca="false">SA_SB_counts!BU13/9575</f>
        <v>0.0027154046997389</v>
      </c>
      <c r="BV13" s="0" t="n">
        <f aca="false">SA_SB_counts!BV13/9575</f>
        <v>0.0029242819843342</v>
      </c>
      <c r="BW13" s="0" t="n">
        <f aca="false">SA_SB_counts!BW13/9575</f>
        <v>0.0031331592689295</v>
      </c>
      <c r="BX13" s="0" t="n">
        <f aca="false">SA_SB_counts!BX13/9575</f>
        <v>0.002088772845953</v>
      </c>
      <c r="BY13" s="0" t="n">
        <f aca="false">SA_SB_counts!BY13/9575</f>
        <v>0.00156657963446475</v>
      </c>
      <c r="BZ13" s="0" t="n">
        <f aca="false">SA_SB_counts!BZ13/9575</f>
        <v>0</v>
      </c>
      <c r="CA13" s="0" t="n">
        <f aca="false">SA_SB_counts!CA13/9575</f>
        <v>0</v>
      </c>
      <c r="CB13" s="0" t="n">
        <f aca="false">SA_SB_counts!CB13/9575</f>
        <v>0</v>
      </c>
      <c r="CC13" s="0" t="n">
        <f aca="false">SA_SB_counts!CC13/9575</f>
        <v>0.00647519582245431</v>
      </c>
      <c r="CD13" s="0" t="n">
        <f aca="false">SA_SB_counts!CD13/9575</f>
        <v>0.00156657963446475</v>
      </c>
      <c r="CE13" s="0" t="n">
        <f aca="false">SA_SB_counts!CE13/9575</f>
        <v>0</v>
      </c>
      <c r="CF13" s="0" t="n">
        <f aca="false">SA_SB_counts!CF13/9575</f>
        <v>0</v>
      </c>
      <c r="CG13" s="0" t="n">
        <f aca="false">SA_SB_counts!CG13/9575</f>
        <v>0</v>
      </c>
      <c r="CH13" s="0" t="n">
        <f aca="false">SA_SB_counts!CH13/9575</f>
        <v>0</v>
      </c>
      <c r="CI13" s="0" t="n">
        <f aca="false">SA_SB_counts!CI13/9575</f>
        <v>0</v>
      </c>
      <c r="CJ13" s="0" t="n">
        <f aca="false">SA_SB_counts!CJ13/9575</f>
        <v>0.0033420365535248</v>
      </c>
      <c r="CK13" s="0" t="n">
        <f aca="false">SA_SB_counts!CK13/9575</f>
        <v>0.0363446475195822</v>
      </c>
      <c r="CL13" s="0" t="n">
        <f aca="false">SA_SB_counts!CL13/9575</f>
        <v>0.00198433420365535</v>
      </c>
      <c r="CM13" s="0" t="n">
        <f aca="false">SA_SB_counts!CM13/9575</f>
        <v>0</v>
      </c>
      <c r="CN13" s="0" t="n">
        <f aca="false">SA_SB_counts!CN13/9575</f>
        <v>0</v>
      </c>
      <c r="CO13" s="0" t="n">
        <f aca="false">SA_SB_counts!CO13/9575</f>
        <v>0</v>
      </c>
      <c r="CP13" s="0" t="n">
        <f aca="false">SA_SB_counts!CP13/9575</f>
        <v>0.000939947780678851</v>
      </c>
      <c r="CQ13" s="0" t="n">
        <f aca="false">SA_SB_counts!CQ13/9575</f>
        <v>0.0035509138381201</v>
      </c>
      <c r="CR13" s="0" t="n">
        <f aca="false">SA_SB_counts!CR13/9575</f>
        <v>0</v>
      </c>
      <c r="CS13" s="0" t="n">
        <f aca="false">SA_SB_counts!CS13/9575</f>
        <v>0</v>
      </c>
      <c r="CT13" s="0" t="n">
        <f aca="false">SA_SB_counts!CT13/9575</f>
        <v>0</v>
      </c>
      <c r="CU13" s="0" t="n">
        <f aca="false">SA_SB_counts!CU13/9575</f>
        <v>0.00939947780678851</v>
      </c>
      <c r="CV13" s="0" t="n">
        <f aca="false">SA_SB_counts!CV13/9575</f>
        <v>0.0200522193211488</v>
      </c>
      <c r="CW13" s="0" t="n">
        <f aca="false">SA_SB_counts!CW13/9575</f>
        <v>0.000626631853785901</v>
      </c>
      <c r="CX13" s="0" t="n">
        <f aca="false">SA_SB_counts!CX13/9575</f>
        <v>0.00856396866840731</v>
      </c>
      <c r="CY13" s="0" t="n">
        <f aca="false">SA_SB_counts!CY13/9575</f>
        <v>0</v>
      </c>
      <c r="CZ13" s="0" t="n">
        <f aca="false">SA_SB_counts!CZ13/9575</f>
        <v>0</v>
      </c>
      <c r="DA13" s="0" t="n">
        <f aca="false">SA_SB_counts!DA13/9575</f>
        <v>0</v>
      </c>
      <c r="DB13" s="0" t="n">
        <f aca="false">SA_SB_counts!DB13/9575</f>
        <v>0.000939947780678851</v>
      </c>
      <c r="DC13" s="0" t="n">
        <f aca="false">SA_SB_counts!DC13/9575</f>
        <v>0</v>
      </c>
      <c r="DD13" s="0" t="n">
        <f aca="false">SA_SB_counts!DD13/9575</f>
        <v>0</v>
      </c>
      <c r="DE13" s="0" t="n">
        <f aca="false">SA_SB_counts!DE13/9575</f>
        <v>0</v>
      </c>
      <c r="DF13" s="0" t="n">
        <f aca="false">SA_SB_counts!DF13/9575</f>
        <v>0.0025065274151436</v>
      </c>
      <c r="DG13" s="0" t="n">
        <f aca="false">SA_SB_counts!DG13/9575</f>
        <v>0.00156657963446475</v>
      </c>
      <c r="DH13" s="0" t="n">
        <f aca="false">SA_SB_counts!DH13/9575</f>
        <v>0</v>
      </c>
      <c r="DI13" s="0" t="n">
        <f aca="false">SA_SB_counts!DI13/9575</f>
        <v>0</v>
      </c>
      <c r="DJ13" s="0" t="n">
        <f aca="false">SA_SB_counts!DJ13/9575</f>
        <v>0.000626631853785901</v>
      </c>
      <c r="DK13" s="0" t="n">
        <f aca="false">SA_SB_counts!DK13/9575</f>
        <v>0</v>
      </c>
      <c r="DL13" s="0" t="n">
        <f aca="false">SA_SB_counts!DL13/9575</f>
        <v>0.0393733681462141</v>
      </c>
      <c r="DM13" s="0" t="n">
        <f aca="false">SA_SB_counts!DM13/9575</f>
        <v>0</v>
      </c>
      <c r="DN13" s="0" t="n">
        <f aca="false">SA_SB_counts!DN13/9575</f>
        <v>0</v>
      </c>
      <c r="DO13" s="0" t="n">
        <f aca="false">SA_SB_counts!DO13/9575</f>
        <v>0.00678851174934726</v>
      </c>
      <c r="DP13" s="0" t="n">
        <f aca="false">SA_SB_counts!DP13/9575</f>
        <v>0</v>
      </c>
      <c r="DQ13" s="0" t="n">
        <f aca="false">SA_SB_counts!DQ13/9575</f>
        <v>0</v>
      </c>
      <c r="DR13" s="0" t="n">
        <f aca="false">SA_SB_counts!DR13/9575</f>
        <v>0</v>
      </c>
      <c r="DS13" s="0" t="n">
        <f aca="false">SA_SB_counts!DS13/9575</f>
        <v>0</v>
      </c>
      <c r="DT13" s="0" t="n">
        <f aca="false">SA_SB_counts!DT13/9575</f>
        <v>0</v>
      </c>
      <c r="DU13" s="0" t="n">
        <f aca="false">SA_SB_counts!DU13/9575</f>
        <v>0</v>
      </c>
      <c r="DV13" s="0" t="n">
        <f aca="false">SA_SB_counts!DV13/9575</f>
        <v>0</v>
      </c>
      <c r="DW13" s="0" t="n">
        <f aca="false">SA_SB_counts!DW13/9575</f>
        <v>0.00845953002610966</v>
      </c>
      <c r="DX13" s="0" t="n">
        <f aca="false">SA_SB_counts!DX13/9575</f>
        <v>0</v>
      </c>
      <c r="DY13" s="0" t="n">
        <f aca="false">SA_SB_counts!DY13/9575</f>
        <v>0</v>
      </c>
      <c r="DZ13" s="0" t="n">
        <f aca="false">SA_SB_counts!DZ13/9575</f>
        <v>0</v>
      </c>
      <c r="EA13" s="0" t="n">
        <f aca="false">SA_SB_counts!EA13/9575</f>
        <v>0</v>
      </c>
      <c r="EB13" s="0" t="n">
        <f aca="false">SA_SB_counts!EB13/9575</f>
        <v>0.0002088772845953</v>
      </c>
      <c r="EC13" s="0" t="n">
        <f aca="false">SA_SB_counts!EC13/9575</f>
        <v>0</v>
      </c>
      <c r="ED13" s="0" t="n">
        <f aca="false">SA_SB_counts!ED13/9575</f>
        <v>0.00584856396866841</v>
      </c>
      <c r="EE13" s="0" t="n">
        <f aca="false">SA_SB_counts!EE13/9575</f>
        <v>0.00177545691906005</v>
      </c>
      <c r="EF13" s="0" t="n">
        <f aca="false">SA_SB_counts!EF13/9575</f>
        <v>0</v>
      </c>
      <c r="EG13" s="0" t="n">
        <f aca="false">SA_SB_counts!EG13/9575</f>
        <v>0</v>
      </c>
      <c r="EH13" s="0" t="n">
        <f aca="false">SA_SB_counts!EH13/9575</f>
        <v>0.00135770234986945</v>
      </c>
      <c r="EI13" s="0" t="n">
        <f aca="false">SA_SB_counts!EI13/9575</f>
        <v>0</v>
      </c>
      <c r="EJ13" s="0" t="n">
        <f aca="false">SA_SB_counts!EJ13/9575</f>
        <v>0</v>
      </c>
    </row>
    <row r="14" customFormat="false" ht="16" hidden="false" customHeight="false" outlineLevel="0" collapsed="false">
      <c r="A14" s="0" t="str">
        <f aca="false">SA_SB_counts!A14</f>
        <v>Sb.F.D.45</v>
      </c>
      <c r="B14" s="0" t="n">
        <f aca="false">SA_SB_counts!B14/6259</f>
        <v>0.0230068701070459</v>
      </c>
      <c r="C14" s="0" t="n">
        <f aca="false">SA_SB_counts!C14/6259</f>
        <v>0.0178942323054801</v>
      </c>
      <c r="D14" s="0" t="n">
        <f aca="false">SA_SB_counts!D14/6259</f>
        <v>0.154657293497364</v>
      </c>
      <c r="E14" s="0" t="n">
        <f aca="false">SA_SB_counts!E14/6259</f>
        <v>0</v>
      </c>
      <c r="F14" s="0" t="n">
        <f aca="false">SA_SB_counts!F14/6259</f>
        <v>0.159610161367631</v>
      </c>
      <c r="G14" s="0" t="n">
        <f aca="false">SA_SB_counts!G14/6259</f>
        <v>0</v>
      </c>
      <c r="H14" s="0" t="n">
        <f aca="false">SA_SB_counts!H14/6259</f>
        <v>0.0309953666719923</v>
      </c>
      <c r="I14" s="0" t="n">
        <f aca="false">SA_SB_counts!I14/6259</f>
        <v>0.00287585876338073</v>
      </c>
      <c r="J14" s="0" t="n">
        <f aca="false">SA_SB_counts!J14/6259</f>
        <v>0.00814826649624541</v>
      </c>
      <c r="K14" s="0" t="n">
        <f aca="false">SA_SB_counts!K14/6259</f>
        <v>0.0464930500079885</v>
      </c>
      <c r="L14" s="0" t="n">
        <f aca="false">SA_SB_counts!L14/6259</f>
        <v>0</v>
      </c>
      <c r="M14" s="0" t="n">
        <f aca="false">SA_SB_counts!M14/6259</f>
        <v>0.0287585876338073</v>
      </c>
      <c r="N14" s="0" t="n">
        <f aca="false">SA_SB_counts!N14/6259</f>
        <v>0.162805559993609</v>
      </c>
      <c r="O14" s="0" t="n">
        <f aca="false">SA_SB_counts!O14/6259</f>
        <v>0.00127815945039144</v>
      </c>
      <c r="P14" s="0" t="n">
        <f aca="false">SA_SB_counts!P14/6259</f>
        <v>0.00830803642754434</v>
      </c>
      <c r="Q14" s="0" t="n">
        <f aca="false">SA_SB_counts!Q14/6259</f>
        <v>0.00175746924428822</v>
      </c>
      <c r="R14" s="0" t="n">
        <f aca="false">SA_SB_counts!R14/6259</f>
        <v>0.0188528518932737</v>
      </c>
      <c r="S14" s="0" t="n">
        <f aca="false">SA_SB_counts!S14/6259</f>
        <v>0.000958619587793577</v>
      </c>
      <c r="T14" s="0" t="n">
        <f aca="false">SA_SB_counts!T14/6259</f>
        <v>0.00175746924428822</v>
      </c>
      <c r="U14" s="0" t="n">
        <f aca="false">SA_SB_counts!U14/6259</f>
        <v>0.0194919316184694</v>
      </c>
      <c r="V14" s="0" t="n">
        <f aca="false">SA_SB_counts!V14/6259</f>
        <v>0.00463332800766896</v>
      </c>
      <c r="W14" s="0" t="n">
        <f aca="false">SA_SB_counts!W14/6259</f>
        <v>0.0138999840230069</v>
      </c>
      <c r="X14" s="0" t="n">
        <f aca="false">SA_SB_counts!X14/6259</f>
        <v>0.000958619587793577</v>
      </c>
      <c r="Y14" s="0" t="n">
        <f aca="false">SA_SB_counts!Y14/6259</f>
        <v>0</v>
      </c>
      <c r="Z14" s="0" t="n">
        <f aca="false">SA_SB_counts!Z14/6259</f>
        <v>0</v>
      </c>
      <c r="AA14" s="0" t="n">
        <f aca="false">SA_SB_counts!AA14/6259</f>
        <v>0</v>
      </c>
      <c r="AB14" s="0" t="n">
        <f aca="false">SA_SB_counts!AB14/6259</f>
        <v>0.000639079725195718</v>
      </c>
      <c r="AC14" s="0" t="n">
        <f aca="false">SA_SB_counts!AC14/6259</f>
        <v>0</v>
      </c>
      <c r="AD14" s="0" t="n">
        <f aca="false">SA_SB_counts!AD14/6259</f>
        <v>0</v>
      </c>
      <c r="AE14" s="0" t="n">
        <f aca="false">SA_SB_counts!AE14/6259</f>
        <v>0</v>
      </c>
      <c r="AF14" s="0" t="n">
        <f aca="false">SA_SB_counts!AF14/6259</f>
        <v>0.0119827448474197</v>
      </c>
      <c r="AG14" s="0" t="n">
        <f aca="false">SA_SB_counts!AG14/6259</f>
        <v>0.00319539862597859</v>
      </c>
      <c r="AH14" s="0" t="n">
        <f aca="false">SA_SB_counts!AH14/6259</f>
        <v>0.00335516855727752</v>
      </c>
      <c r="AI14" s="0" t="n">
        <f aca="false">SA_SB_counts!AI14/6259</f>
        <v>0.0131011343665122</v>
      </c>
      <c r="AJ14" s="0" t="n">
        <f aca="false">SA_SB_counts!AJ14/6259</f>
        <v>0</v>
      </c>
      <c r="AK14" s="0" t="n">
        <f aca="false">SA_SB_counts!AK14/6259</f>
        <v>0.00127815945039144</v>
      </c>
      <c r="AL14" s="0" t="n">
        <f aca="false">SA_SB_counts!AL14/6259</f>
        <v>0</v>
      </c>
      <c r="AM14" s="0" t="n">
        <f aca="false">SA_SB_counts!AM14/6259</f>
        <v>0</v>
      </c>
      <c r="AN14" s="0" t="n">
        <f aca="false">SA_SB_counts!AN14/6259</f>
        <v>0.00894711615274006</v>
      </c>
      <c r="AO14" s="0" t="n">
        <f aca="false">SA_SB_counts!AO14/6259</f>
        <v>0</v>
      </c>
      <c r="AP14" s="0" t="n">
        <f aca="false">SA_SB_counts!AP14/6259</f>
        <v>0</v>
      </c>
      <c r="AQ14" s="0" t="n">
        <f aca="false">SA_SB_counts!AQ14/6259</f>
        <v>0.0107045853970283</v>
      </c>
      <c r="AR14" s="0" t="n">
        <f aca="false">SA_SB_counts!AR14/6259</f>
        <v>0.00143792938169037</v>
      </c>
      <c r="AS14" s="0" t="n">
        <f aca="false">SA_SB_counts!AS14/6259</f>
        <v>0.00111838951909251</v>
      </c>
      <c r="AT14" s="0" t="n">
        <f aca="false">SA_SB_counts!AT14/6259</f>
        <v>0</v>
      </c>
      <c r="AU14" s="0" t="n">
        <f aca="false">SA_SB_counts!AU14/6259</f>
        <v>0</v>
      </c>
      <c r="AV14" s="0" t="n">
        <f aca="false">SA_SB_counts!AV14/6259</f>
        <v>0.0565585556798211</v>
      </c>
      <c r="AW14" s="0" t="n">
        <f aca="false">SA_SB_counts!AW14/6259</f>
        <v>0.0027160888320818</v>
      </c>
      <c r="AX14" s="0" t="n">
        <f aca="false">SA_SB_counts!AX14/6259</f>
        <v>0</v>
      </c>
      <c r="AY14" s="0" t="n">
        <f aca="false">SA_SB_counts!AY14/6259</f>
        <v>0</v>
      </c>
      <c r="AZ14" s="0" t="n">
        <f aca="false">SA_SB_counts!AZ14/6259</f>
        <v>0.00559194759546253</v>
      </c>
      <c r="BA14" s="0" t="n">
        <f aca="false">SA_SB_counts!BA14/6259</f>
        <v>0.00223677903818501</v>
      </c>
      <c r="BB14" s="0" t="n">
        <f aca="false">SA_SB_counts!BB14/6259</f>
        <v>0</v>
      </c>
      <c r="BC14" s="0" t="n">
        <f aca="false">SA_SB_counts!BC14/6259</f>
        <v>0</v>
      </c>
      <c r="BD14" s="0" t="n">
        <f aca="false">SA_SB_counts!BD14/6259</f>
        <v>0</v>
      </c>
      <c r="BE14" s="0" t="n">
        <f aca="false">SA_SB_counts!BE14/6259</f>
        <v>0.00127815945039144</v>
      </c>
      <c r="BF14" s="0" t="n">
        <f aca="false">SA_SB_counts!BF14/6259</f>
        <v>0</v>
      </c>
      <c r="BG14" s="0" t="n">
        <f aca="false">SA_SB_counts!BG14/6259</f>
        <v>0</v>
      </c>
      <c r="BH14" s="0" t="n">
        <f aca="false">SA_SB_counts!BH14/6259</f>
        <v>0</v>
      </c>
      <c r="BI14" s="0" t="n">
        <f aca="false">SA_SB_counts!BI14/6259</f>
        <v>0</v>
      </c>
      <c r="BJ14" s="0" t="n">
        <f aca="false">SA_SB_counts!BJ14/6259</f>
        <v>0</v>
      </c>
      <c r="BK14" s="0" t="n">
        <f aca="false">SA_SB_counts!BK14/6259</f>
        <v>0</v>
      </c>
      <c r="BL14" s="0" t="n">
        <f aca="false">SA_SB_counts!BL14/6259</f>
        <v>0</v>
      </c>
      <c r="BM14" s="0" t="n">
        <f aca="false">SA_SB_counts!BM14/6259</f>
        <v>0</v>
      </c>
      <c r="BN14" s="0" t="n">
        <f aca="false">SA_SB_counts!BN14/6259</f>
        <v>0.0043137881450711</v>
      </c>
      <c r="BO14" s="0" t="n">
        <f aca="false">SA_SB_counts!BO14/6259</f>
        <v>0</v>
      </c>
      <c r="BP14" s="0" t="n">
        <f aca="false">SA_SB_counts!BP14/6259</f>
        <v>0.00862757629014219</v>
      </c>
      <c r="BQ14" s="0" t="n">
        <f aca="false">SA_SB_counts!BQ14/6259</f>
        <v>0</v>
      </c>
      <c r="BR14" s="0" t="n">
        <f aca="false">SA_SB_counts!BR14/6259</f>
        <v>0.0054321776641636</v>
      </c>
      <c r="BS14" s="0" t="n">
        <f aca="false">SA_SB_counts!BS14/6259</f>
        <v>0</v>
      </c>
      <c r="BT14" s="0" t="n">
        <f aca="false">SA_SB_counts!BT14/6259</f>
        <v>0</v>
      </c>
      <c r="BU14" s="0" t="n">
        <f aca="false">SA_SB_counts!BU14/6259</f>
        <v>0.0146988336795015</v>
      </c>
      <c r="BV14" s="0" t="n">
        <f aca="false">SA_SB_counts!BV14/6259</f>
        <v>0.00239654896948394</v>
      </c>
      <c r="BW14" s="0" t="n">
        <f aca="false">SA_SB_counts!BW14/6259</f>
        <v>0.00111838951909251</v>
      </c>
      <c r="BX14" s="0" t="n">
        <f aca="false">SA_SB_counts!BX14/6259</f>
        <v>0.00239654896948394</v>
      </c>
      <c r="BY14" s="0" t="n">
        <f aca="false">SA_SB_counts!BY14/6259</f>
        <v>0.00926665601533791</v>
      </c>
      <c r="BZ14" s="0" t="n">
        <f aca="false">SA_SB_counts!BZ14/6259</f>
        <v>0</v>
      </c>
      <c r="CA14" s="0" t="n">
        <f aca="false">SA_SB_counts!CA14/6259</f>
        <v>0</v>
      </c>
      <c r="CB14" s="0" t="n">
        <f aca="false">SA_SB_counts!CB14/6259</f>
        <v>0</v>
      </c>
      <c r="CC14" s="0" t="n">
        <f aca="false">SA_SB_counts!CC14/6259</f>
        <v>0</v>
      </c>
      <c r="CD14" s="0" t="n">
        <f aca="false">SA_SB_counts!CD14/6259</f>
        <v>0.00127815945039144</v>
      </c>
      <c r="CE14" s="0" t="n">
        <f aca="false">SA_SB_counts!CE14/6259</f>
        <v>0</v>
      </c>
      <c r="CF14" s="0" t="n">
        <f aca="false">SA_SB_counts!CF14/6259</f>
        <v>0</v>
      </c>
      <c r="CG14" s="0" t="n">
        <f aca="false">SA_SB_counts!CG14/6259</f>
        <v>0</v>
      </c>
      <c r="CH14" s="0" t="n">
        <f aca="false">SA_SB_counts!CH14/6259</f>
        <v>0</v>
      </c>
      <c r="CI14" s="0" t="n">
        <f aca="false">SA_SB_counts!CI14/6259</f>
        <v>0</v>
      </c>
      <c r="CJ14" s="0" t="n">
        <f aca="false">SA_SB_counts!CJ14/6259</f>
        <v>0</v>
      </c>
      <c r="CK14" s="0" t="n">
        <f aca="false">SA_SB_counts!CK14/6259</f>
        <v>0.0222080204505512</v>
      </c>
      <c r="CL14" s="0" t="n">
        <f aca="false">SA_SB_counts!CL14/6259</f>
        <v>0</v>
      </c>
      <c r="CM14" s="0" t="n">
        <f aca="false">SA_SB_counts!CM14/6259</f>
        <v>0</v>
      </c>
      <c r="CN14" s="0" t="n">
        <f aca="false">SA_SB_counts!CN14/6259</f>
        <v>0</v>
      </c>
      <c r="CO14" s="0" t="n">
        <f aca="false">SA_SB_counts!CO14/6259</f>
        <v>0</v>
      </c>
      <c r="CP14" s="0" t="n">
        <f aca="false">SA_SB_counts!CP14/6259</f>
        <v>0.00143792938169037</v>
      </c>
      <c r="CQ14" s="0" t="n">
        <f aca="false">SA_SB_counts!CQ14/6259</f>
        <v>0.00191723917558715</v>
      </c>
      <c r="CR14" s="0" t="n">
        <f aca="false">SA_SB_counts!CR14/6259</f>
        <v>0</v>
      </c>
      <c r="CS14" s="0" t="n">
        <f aca="false">SA_SB_counts!CS14/6259</f>
        <v>0</v>
      </c>
      <c r="CT14" s="0" t="n">
        <f aca="false">SA_SB_counts!CT14/6259</f>
        <v>0</v>
      </c>
      <c r="CU14" s="0" t="n">
        <f aca="false">SA_SB_counts!CU14/6259</f>
        <v>0.0198114714810673</v>
      </c>
      <c r="CV14" s="0" t="n">
        <f aca="false">SA_SB_counts!CV14/6259</f>
        <v>0.0121425147787186</v>
      </c>
      <c r="CW14" s="0" t="n">
        <f aca="false">SA_SB_counts!CW14/6259</f>
        <v>0.00207700910688608</v>
      </c>
      <c r="CX14" s="0" t="n">
        <f aca="false">SA_SB_counts!CX14/6259</f>
        <v>0.00990573574053363</v>
      </c>
      <c r="CY14" s="0" t="n">
        <f aca="false">SA_SB_counts!CY14/6259</f>
        <v>0</v>
      </c>
      <c r="CZ14" s="0" t="n">
        <f aca="false">SA_SB_counts!CZ14/6259</f>
        <v>0</v>
      </c>
      <c r="DA14" s="0" t="n">
        <f aca="false">SA_SB_counts!DA14/6259</f>
        <v>0</v>
      </c>
      <c r="DB14" s="0" t="n">
        <f aca="false">SA_SB_counts!DB14/6259</f>
        <v>0</v>
      </c>
      <c r="DC14" s="0" t="n">
        <f aca="false">SA_SB_counts!DC14/6259</f>
        <v>0</v>
      </c>
      <c r="DD14" s="0" t="n">
        <f aca="false">SA_SB_counts!DD14/6259</f>
        <v>0.000639079725195718</v>
      </c>
      <c r="DE14" s="0" t="n">
        <f aca="false">SA_SB_counts!DE14/6259</f>
        <v>0</v>
      </c>
      <c r="DF14" s="0" t="n">
        <f aca="false">SA_SB_counts!DF14/6259</f>
        <v>0.00143792938169037</v>
      </c>
      <c r="DG14" s="0" t="n">
        <f aca="false">SA_SB_counts!DG14/6259</f>
        <v>0.000639079725195718</v>
      </c>
      <c r="DH14" s="0" t="n">
        <f aca="false">SA_SB_counts!DH14/6259</f>
        <v>0</v>
      </c>
      <c r="DI14" s="0" t="n">
        <f aca="false">SA_SB_counts!DI14/6259</f>
        <v>0</v>
      </c>
      <c r="DJ14" s="0" t="n">
        <f aca="false">SA_SB_counts!DJ14/6259</f>
        <v>0</v>
      </c>
      <c r="DK14" s="0" t="n">
        <f aca="false">SA_SB_counts!DK14/6259</f>
        <v>0</v>
      </c>
      <c r="DL14" s="0" t="n">
        <f aca="false">SA_SB_counts!DL14/6259</f>
        <v>0.0290781274964052</v>
      </c>
      <c r="DM14" s="0" t="n">
        <f aca="false">SA_SB_counts!DM14/6259</f>
        <v>0.00495286787026682</v>
      </c>
      <c r="DN14" s="0" t="n">
        <f aca="false">SA_SB_counts!DN14/6259</f>
        <v>0</v>
      </c>
      <c r="DO14" s="0" t="n">
        <f aca="false">SA_SB_counts!DO14/6259</f>
        <v>0.00671033711455504</v>
      </c>
      <c r="DP14" s="0" t="n">
        <f aca="false">SA_SB_counts!DP14/6259</f>
        <v>0</v>
      </c>
      <c r="DQ14" s="0" t="n">
        <f aca="false">SA_SB_counts!DQ14/6259</f>
        <v>0</v>
      </c>
      <c r="DR14" s="0" t="n">
        <f aca="false">SA_SB_counts!DR14/6259</f>
        <v>0</v>
      </c>
      <c r="DS14" s="0" t="n">
        <f aca="false">SA_SB_counts!DS14/6259</f>
        <v>0</v>
      </c>
      <c r="DT14" s="0" t="n">
        <f aca="false">SA_SB_counts!DT14/6259</f>
        <v>0</v>
      </c>
      <c r="DU14" s="0" t="n">
        <f aca="false">SA_SB_counts!DU14/6259</f>
        <v>0</v>
      </c>
      <c r="DV14" s="0" t="n">
        <f aca="false">SA_SB_counts!DV14/6259</f>
        <v>0.00143792938169037</v>
      </c>
      <c r="DW14" s="0" t="n">
        <f aca="false">SA_SB_counts!DW14/6259</f>
        <v>0</v>
      </c>
      <c r="DX14" s="0" t="n">
        <f aca="false">SA_SB_counts!DX14/6259</f>
        <v>0</v>
      </c>
      <c r="DY14" s="0" t="n">
        <f aca="false">SA_SB_counts!DY14/6259</f>
        <v>0</v>
      </c>
      <c r="DZ14" s="0" t="n">
        <f aca="false">SA_SB_counts!DZ14/6259</f>
        <v>0</v>
      </c>
      <c r="EA14" s="0" t="n">
        <f aca="false">SA_SB_counts!EA14/6259</f>
        <v>0</v>
      </c>
      <c r="EB14" s="0" t="n">
        <f aca="false">SA_SB_counts!EB14/6259</f>
        <v>0</v>
      </c>
      <c r="EC14" s="0" t="n">
        <f aca="false">SA_SB_counts!EC14/6259</f>
        <v>0.000639079725195718</v>
      </c>
      <c r="ED14" s="0" t="n">
        <f aca="false">SA_SB_counts!ED14/6259</f>
        <v>0.00191723917558715</v>
      </c>
      <c r="EE14" s="0" t="n">
        <f aca="false">SA_SB_counts!EE14/6259</f>
        <v>0.00143792938169037</v>
      </c>
      <c r="EF14" s="0" t="n">
        <f aca="false">SA_SB_counts!EF14/6259</f>
        <v>0</v>
      </c>
      <c r="EG14" s="0" t="n">
        <f aca="false">SA_SB_counts!EG14/6259</f>
        <v>0.000798849656494648</v>
      </c>
      <c r="EH14" s="0" t="n">
        <f aca="false">SA_SB_counts!EH14/6259</f>
        <v>0</v>
      </c>
      <c r="EI14" s="0" t="n">
        <f aca="false">SA_SB_counts!EI14/6259</f>
        <v>0</v>
      </c>
      <c r="EJ14" s="0" t="n">
        <f aca="false">SA_SB_counts!EJ14/6259</f>
        <v>0</v>
      </c>
    </row>
    <row r="15" customFormat="false" ht="16" hidden="false" customHeight="false" outlineLevel="0" collapsed="false">
      <c r="A15" s="0" t="str">
        <f aca="false">SA_SB_counts!A15</f>
        <v>Sb.M.D.38</v>
      </c>
      <c r="B15" s="0" t="n">
        <f aca="false">SA_SB_counts!B15/7196</f>
        <v>0.0204280155642023</v>
      </c>
      <c r="C15" s="0" t="n">
        <f aca="false">SA_SB_counts!C15/7196</f>
        <v>0.0193162868260145</v>
      </c>
      <c r="D15" s="0" t="n">
        <f aca="false">SA_SB_counts!D15/7196</f>
        <v>0.213590883824347</v>
      </c>
      <c r="E15" s="0" t="n">
        <f aca="false">SA_SB_counts!E15/7196</f>
        <v>0</v>
      </c>
      <c r="F15" s="0" t="n">
        <f aca="false">SA_SB_counts!F15/7196</f>
        <v>0.0917176209005003</v>
      </c>
      <c r="G15" s="0" t="n">
        <f aca="false">SA_SB_counts!G15/7196</f>
        <v>0</v>
      </c>
      <c r="H15" s="0" t="n">
        <f aca="false">SA_SB_counts!H15/7196</f>
        <v>0.0144524735964425</v>
      </c>
      <c r="I15" s="0" t="n">
        <f aca="false">SA_SB_counts!I15/7196</f>
        <v>0.00194552529182879</v>
      </c>
      <c r="J15" s="0" t="n">
        <f aca="false">SA_SB_counts!J15/7196</f>
        <v>0.00903279599777654</v>
      </c>
      <c r="K15" s="0" t="n">
        <f aca="false">SA_SB_counts!K15/7196</f>
        <v>0.0159811006114508</v>
      </c>
      <c r="L15" s="0" t="n">
        <f aca="false">SA_SB_counts!L15/7196</f>
        <v>0</v>
      </c>
      <c r="M15" s="0" t="n">
        <f aca="false">SA_SB_counts!M15/7196</f>
        <v>0.042106725958866</v>
      </c>
      <c r="N15" s="0" t="n">
        <f aca="false">SA_SB_counts!N15/7196</f>
        <v>0.203724291272929</v>
      </c>
      <c r="O15" s="0" t="n">
        <f aca="false">SA_SB_counts!O15/7196</f>
        <v>0</v>
      </c>
      <c r="P15" s="0" t="n">
        <f aca="false">SA_SB_counts!P15/7196</f>
        <v>0.00819899944413563</v>
      </c>
      <c r="Q15" s="0" t="n">
        <f aca="false">SA_SB_counts!Q15/7196</f>
        <v>0</v>
      </c>
      <c r="R15" s="0" t="n">
        <f aca="false">SA_SB_counts!R15/7196</f>
        <v>0.00972762645914397</v>
      </c>
      <c r="S15" s="0" t="n">
        <f aca="false">SA_SB_counts!S15/7196</f>
        <v>0.00708727070594775</v>
      </c>
      <c r="T15" s="0" t="n">
        <f aca="false">SA_SB_counts!T15/7196</f>
        <v>0.0163979988882713</v>
      </c>
      <c r="U15" s="0" t="n">
        <f aca="false">SA_SB_counts!U15/7196</f>
        <v>0.042384658143413</v>
      </c>
      <c r="V15" s="0" t="n">
        <f aca="false">SA_SB_counts!V15/7196</f>
        <v>0.00333518621456365</v>
      </c>
      <c r="W15" s="0" t="n">
        <f aca="false">SA_SB_counts!W15/7196</f>
        <v>0.0443301834352418</v>
      </c>
      <c r="X15" s="0" t="n">
        <f aca="false">SA_SB_counts!X15/7196</f>
        <v>0.00917176209005003</v>
      </c>
      <c r="Y15" s="0" t="n">
        <f aca="false">SA_SB_counts!Y15/7196</f>
        <v>0</v>
      </c>
      <c r="Z15" s="0" t="n">
        <f aca="false">SA_SB_counts!Z15/7196</f>
        <v>0</v>
      </c>
      <c r="AA15" s="0" t="n">
        <f aca="false">SA_SB_counts!AA15/7196</f>
        <v>0</v>
      </c>
      <c r="AB15" s="0" t="n">
        <f aca="false">SA_SB_counts!AB15/7196</f>
        <v>0</v>
      </c>
      <c r="AC15" s="0" t="n">
        <f aca="false">SA_SB_counts!AC15/7196</f>
        <v>0</v>
      </c>
      <c r="AD15" s="0" t="n">
        <f aca="false">SA_SB_counts!AD15/7196</f>
        <v>0</v>
      </c>
      <c r="AE15" s="0" t="n">
        <f aca="false">SA_SB_counts!AE15/7196</f>
        <v>0</v>
      </c>
      <c r="AF15" s="0" t="n">
        <f aca="false">SA_SB_counts!AF15/7196</f>
        <v>0</v>
      </c>
      <c r="AG15" s="0" t="n">
        <f aca="false">SA_SB_counts!AG15/7196</f>
        <v>0.0104224569205114</v>
      </c>
      <c r="AH15" s="0" t="n">
        <f aca="false">SA_SB_counts!AH15/7196</f>
        <v>0.00722623679822123</v>
      </c>
      <c r="AI15" s="0" t="n">
        <f aca="false">SA_SB_counts!AI15/7196</f>
        <v>0.0254307948860478</v>
      </c>
      <c r="AJ15" s="0" t="n">
        <f aca="false">SA_SB_counts!AJ15/7196</f>
        <v>0.00305725403001668</v>
      </c>
      <c r="AK15" s="0" t="n">
        <f aca="false">SA_SB_counts!AK15/7196</f>
        <v>0.00778210116731518</v>
      </c>
      <c r="AL15" s="0" t="n">
        <f aca="false">SA_SB_counts!AL15/7196</f>
        <v>0</v>
      </c>
      <c r="AM15" s="0" t="n">
        <f aca="false">SA_SB_counts!AM15/7196</f>
        <v>0</v>
      </c>
      <c r="AN15" s="0" t="n">
        <f aca="false">SA_SB_counts!AN15/7196</f>
        <v>0.00389105058365759</v>
      </c>
      <c r="AO15" s="0" t="n">
        <f aca="false">SA_SB_counts!AO15/7196</f>
        <v>0</v>
      </c>
      <c r="AP15" s="0" t="n">
        <f aca="false">SA_SB_counts!AP15/7196</f>
        <v>0</v>
      </c>
      <c r="AQ15" s="0" t="n">
        <f aca="false">SA_SB_counts!AQ15/7196</f>
        <v>0.0056976097832129</v>
      </c>
      <c r="AR15" s="0" t="n">
        <f aca="false">SA_SB_counts!AR15/7196</f>
        <v>0.000277932184546971</v>
      </c>
      <c r="AS15" s="0" t="n">
        <f aca="false">SA_SB_counts!AS15/7196</f>
        <v>0.0056976097832129</v>
      </c>
      <c r="AT15" s="0" t="n">
        <f aca="false">SA_SB_counts!AT15/7196</f>
        <v>0</v>
      </c>
      <c r="AU15" s="0" t="n">
        <f aca="false">SA_SB_counts!AU15/7196</f>
        <v>0</v>
      </c>
      <c r="AV15" s="0" t="n">
        <f aca="false">SA_SB_counts!AV15/7196</f>
        <v>0.0343246247915509</v>
      </c>
      <c r="AW15" s="0" t="n">
        <f aca="false">SA_SB_counts!AW15/7196</f>
        <v>0</v>
      </c>
      <c r="AX15" s="0" t="n">
        <f aca="false">SA_SB_counts!AX15/7196</f>
        <v>0.00222345747637576</v>
      </c>
      <c r="AY15" s="0" t="n">
        <f aca="false">SA_SB_counts!AY15/7196</f>
        <v>0</v>
      </c>
      <c r="AZ15" s="0" t="n">
        <f aca="false">SA_SB_counts!AZ15/7196</f>
        <v>0</v>
      </c>
      <c r="BA15" s="0" t="n">
        <f aca="false">SA_SB_counts!BA15/7196</f>
        <v>0</v>
      </c>
      <c r="BB15" s="0" t="n">
        <f aca="false">SA_SB_counts!BB15/7196</f>
        <v>0</v>
      </c>
      <c r="BC15" s="0" t="n">
        <f aca="false">SA_SB_counts!BC15/7196</f>
        <v>0</v>
      </c>
      <c r="BD15" s="0" t="n">
        <f aca="false">SA_SB_counts!BD15/7196</f>
        <v>0</v>
      </c>
      <c r="BE15" s="0" t="n">
        <f aca="false">SA_SB_counts!BE15/7196</f>
        <v>0.0104224569205114</v>
      </c>
      <c r="BF15" s="0" t="n">
        <f aca="false">SA_SB_counts!BF15/7196</f>
        <v>0.00138966092273485</v>
      </c>
      <c r="BG15" s="0" t="n">
        <f aca="false">SA_SB_counts!BG15/7196</f>
        <v>0</v>
      </c>
      <c r="BH15" s="0" t="n">
        <f aca="false">SA_SB_counts!BH15/7196</f>
        <v>0</v>
      </c>
      <c r="BI15" s="0" t="n">
        <f aca="false">SA_SB_counts!BI15/7196</f>
        <v>0.0056976097832129</v>
      </c>
      <c r="BJ15" s="0" t="n">
        <f aca="false">SA_SB_counts!BJ15/7196</f>
        <v>0</v>
      </c>
      <c r="BK15" s="0" t="n">
        <f aca="false">SA_SB_counts!BK15/7196</f>
        <v>0</v>
      </c>
      <c r="BL15" s="0" t="n">
        <f aca="false">SA_SB_counts!BL15/7196</f>
        <v>0.00277932184546971</v>
      </c>
      <c r="BM15" s="0" t="n">
        <f aca="false">SA_SB_counts!BM15/7196</f>
        <v>0.00458588104502501</v>
      </c>
      <c r="BN15" s="0" t="n">
        <f aca="false">SA_SB_counts!BN15/7196</f>
        <v>0</v>
      </c>
      <c r="BO15" s="0" t="n">
        <f aca="false">SA_SB_counts!BO15/7196</f>
        <v>0</v>
      </c>
      <c r="BP15" s="0" t="n">
        <f aca="false">SA_SB_counts!BP15/7196</f>
        <v>0.0172317954419122</v>
      </c>
      <c r="BQ15" s="0" t="n">
        <f aca="false">SA_SB_counts!BQ15/7196</f>
        <v>0.00138966092273485</v>
      </c>
      <c r="BR15" s="0" t="n">
        <f aca="false">SA_SB_counts!BR15/7196</f>
        <v>0.00194552529182879</v>
      </c>
      <c r="BS15" s="0" t="n">
        <f aca="false">SA_SB_counts!BS15/7196</f>
        <v>0</v>
      </c>
      <c r="BT15" s="0" t="n">
        <f aca="false">SA_SB_counts!BT15/7196</f>
        <v>0</v>
      </c>
      <c r="BU15" s="0" t="n">
        <f aca="false">SA_SB_counts!BU15/7196</f>
        <v>0</v>
      </c>
      <c r="BV15" s="0" t="n">
        <f aca="false">SA_SB_counts!BV15/7196</f>
        <v>0</v>
      </c>
      <c r="BW15" s="0" t="n">
        <f aca="false">SA_SB_counts!BW15/7196</f>
        <v>0.00166759310728182</v>
      </c>
      <c r="BX15" s="0" t="n">
        <f aca="false">SA_SB_counts!BX15/7196</f>
        <v>0.00333518621456365</v>
      </c>
      <c r="BY15" s="0" t="n">
        <f aca="false">SA_SB_counts!BY15/7196</f>
        <v>0.000694830461367426</v>
      </c>
      <c r="BZ15" s="0" t="n">
        <f aca="false">SA_SB_counts!BZ15/7196</f>
        <v>0</v>
      </c>
      <c r="CA15" s="0" t="n">
        <f aca="false">SA_SB_counts!CA15/7196</f>
        <v>0</v>
      </c>
      <c r="CB15" s="0" t="n">
        <f aca="false">SA_SB_counts!CB15/7196</f>
        <v>0.00138966092273485</v>
      </c>
      <c r="CC15" s="0" t="n">
        <f aca="false">SA_SB_counts!CC15/7196</f>
        <v>0.00736520289049472</v>
      </c>
      <c r="CD15" s="0" t="n">
        <f aca="false">SA_SB_counts!CD15/7196</f>
        <v>0</v>
      </c>
      <c r="CE15" s="0" t="n">
        <f aca="false">SA_SB_counts!CE15/7196</f>
        <v>0</v>
      </c>
      <c r="CF15" s="0" t="n">
        <f aca="false">SA_SB_counts!CF15/7196</f>
        <v>0</v>
      </c>
      <c r="CG15" s="0" t="n">
        <f aca="false">SA_SB_counts!CG15/7196</f>
        <v>0</v>
      </c>
      <c r="CH15" s="0" t="n">
        <f aca="false">SA_SB_counts!CH15/7196</f>
        <v>0</v>
      </c>
      <c r="CI15" s="0" t="n">
        <f aca="false">SA_SB_counts!CI15/7196</f>
        <v>0</v>
      </c>
      <c r="CJ15" s="0" t="n">
        <f aca="false">SA_SB_counts!CJ15/7196</f>
        <v>0.00250138966092273</v>
      </c>
      <c r="CK15" s="0" t="n">
        <f aca="false">SA_SB_counts!CK15/7196</f>
        <v>0.00236242356864925</v>
      </c>
      <c r="CL15" s="0" t="n">
        <f aca="false">SA_SB_counts!CL15/7196</f>
        <v>0.00125069483046137</v>
      </c>
      <c r="CM15" s="0" t="n">
        <f aca="false">SA_SB_counts!CM15/7196</f>
        <v>0</v>
      </c>
      <c r="CN15" s="0" t="n">
        <f aca="false">SA_SB_counts!CN15/7196</f>
        <v>0</v>
      </c>
      <c r="CO15" s="0" t="n">
        <f aca="false">SA_SB_counts!CO15/7196</f>
        <v>0.000972762645914397</v>
      </c>
      <c r="CP15" s="0" t="n">
        <f aca="false">SA_SB_counts!CP15/7196</f>
        <v>0</v>
      </c>
      <c r="CQ15" s="0" t="n">
        <f aca="false">SA_SB_counts!CQ15/7196</f>
        <v>0.00138966092273485</v>
      </c>
      <c r="CR15" s="0" t="n">
        <f aca="false">SA_SB_counts!CR15/7196</f>
        <v>0</v>
      </c>
      <c r="CS15" s="0" t="n">
        <f aca="false">SA_SB_counts!CS15/7196</f>
        <v>0</v>
      </c>
      <c r="CT15" s="0" t="n">
        <f aca="false">SA_SB_counts!CT15/7196</f>
        <v>0</v>
      </c>
      <c r="CU15" s="0" t="n">
        <f aca="false">SA_SB_counts!CU15/7196</f>
        <v>0.00778210116731518</v>
      </c>
      <c r="CV15" s="0" t="n">
        <f aca="false">SA_SB_counts!CV15/7196</f>
        <v>0</v>
      </c>
      <c r="CW15" s="0" t="n">
        <f aca="false">SA_SB_counts!CW15/7196</f>
        <v>0.00653140633685381</v>
      </c>
      <c r="CX15" s="0" t="n">
        <f aca="false">SA_SB_counts!CX15/7196</f>
        <v>0.00597554196775987</v>
      </c>
      <c r="CY15" s="0" t="n">
        <f aca="false">SA_SB_counts!CY15/7196</f>
        <v>0</v>
      </c>
      <c r="CZ15" s="0" t="n">
        <f aca="false">SA_SB_counts!CZ15/7196</f>
        <v>0</v>
      </c>
      <c r="DA15" s="0" t="n">
        <f aca="false">SA_SB_counts!DA15/7196</f>
        <v>0</v>
      </c>
      <c r="DB15" s="0" t="n">
        <f aca="false">SA_SB_counts!DB15/7196</f>
        <v>0</v>
      </c>
      <c r="DC15" s="0" t="n">
        <f aca="false">SA_SB_counts!DC15/7196</f>
        <v>0</v>
      </c>
      <c r="DD15" s="0" t="n">
        <f aca="false">SA_SB_counts!DD15/7196</f>
        <v>0.00430794886047804</v>
      </c>
      <c r="DE15" s="0" t="n">
        <f aca="false">SA_SB_counts!DE15/7196</f>
        <v>0</v>
      </c>
      <c r="DF15" s="0" t="n">
        <f aca="false">SA_SB_counts!DF15/7196</f>
        <v>0</v>
      </c>
      <c r="DG15" s="0" t="n">
        <f aca="false">SA_SB_counts!DG15/7196</f>
        <v>0</v>
      </c>
      <c r="DH15" s="0" t="n">
        <f aca="false">SA_SB_counts!DH15/7196</f>
        <v>0</v>
      </c>
      <c r="DI15" s="0" t="n">
        <f aca="false">SA_SB_counts!DI15/7196</f>
        <v>0</v>
      </c>
      <c r="DJ15" s="0" t="n">
        <f aca="false">SA_SB_counts!DJ15/7196</f>
        <v>0.00277932184546971</v>
      </c>
      <c r="DK15" s="0" t="n">
        <f aca="false">SA_SB_counts!DK15/7196</f>
        <v>0</v>
      </c>
      <c r="DL15" s="0" t="n">
        <f aca="false">SA_SB_counts!DL15/7196</f>
        <v>0</v>
      </c>
      <c r="DM15" s="0" t="n">
        <f aca="false">SA_SB_counts!DM15/7196</f>
        <v>0</v>
      </c>
      <c r="DN15" s="0" t="n">
        <f aca="false">SA_SB_counts!DN15/7196</f>
        <v>0</v>
      </c>
      <c r="DO15" s="0" t="n">
        <f aca="false">SA_SB_counts!DO15/7196</f>
        <v>0.0148693718732629</v>
      </c>
      <c r="DP15" s="0" t="n">
        <f aca="false">SA_SB_counts!DP15/7196</f>
        <v>0</v>
      </c>
      <c r="DQ15" s="0" t="n">
        <f aca="false">SA_SB_counts!DQ15/7196</f>
        <v>0</v>
      </c>
      <c r="DR15" s="0" t="n">
        <f aca="false">SA_SB_counts!DR15/7196</f>
        <v>0.00166759310728182</v>
      </c>
      <c r="DS15" s="0" t="n">
        <f aca="false">SA_SB_counts!DS15/7196</f>
        <v>0</v>
      </c>
      <c r="DT15" s="0" t="n">
        <f aca="false">SA_SB_counts!DT15/7196</f>
        <v>0</v>
      </c>
      <c r="DU15" s="0" t="n">
        <f aca="false">SA_SB_counts!DU15/7196</f>
        <v>0</v>
      </c>
      <c r="DV15" s="0" t="n">
        <f aca="false">SA_SB_counts!DV15/7196</f>
        <v>0</v>
      </c>
      <c r="DW15" s="0" t="n">
        <f aca="false">SA_SB_counts!DW15/7196</f>
        <v>0.00277932184546971</v>
      </c>
      <c r="DX15" s="0" t="n">
        <f aca="false">SA_SB_counts!DX15/7196</f>
        <v>0</v>
      </c>
      <c r="DY15" s="0" t="n">
        <f aca="false">SA_SB_counts!DY15/7196</f>
        <v>0</v>
      </c>
      <c r="DZ15" s="0" t="n">
        <f aca="false">SA_SB_counts!DZ15/7196</f>
        <v>0</v>
      </c>
      <c r="EA15" s="0" t="n">
        <f aca="false">SA_SB_counts!EA15/7196</f>
        <v>0</v>
      </c>
      <c r="EB15" s="0" t="n">
        <f aca="false">SA_SB_counts!EB15/7196</f>
        <v>0</v>
      </c>
      <c r="EC15" s="0" t="n">
        <f aca="false">SA_SB_counts!EC15/7196</f>
        <v>0</v>
      </c>
      <c r="ED15" s="0" t="n">
        <f aca="false">SA_SB_counts!ED15/7196</f>
        <v>0.00305725403001668</v>
      </c>
      <c r="EE15" s="0" t="n">
        <f aca="false">SA_SB_counts!EE15/7196</f>
        <v>0.00194552529182879</v>
      </c>
      <c r="EF15" s="0" t="n">
        <f aca="false">SA_SB_counts!EF15/7196</f>
        <v>0</v>
      </c>
      <c r="EG15" s="0" t="n">
        <f aca="false">SA_SB_counts!EG15/7196</f>
        <v>0</v>
      </c>
      <c r="EH15" s="0" t="n">
        <f aca="false">SA_SB_counts!EH15/7196</f>
        <v>0.000972762645914397</v>
      </c>
      <c r="EI15" s="0" t="n">
        <f aca="false">SA_SB_counts!EI15/7196</f>
        <v>0</v>
      </c>
      <c r="EJ15" s="0" t="n">
        <f aca="false">SA_SB_counts!EJ15/7196</f>
        <v>0</v>
      </c>
    </row>
    <row r="16" customFormat="false" ht="16" hidden="false" customHeight="false" outlineLevel="0" collapsed="false">
      <c r="A16" s="0" t="str">
        <f aca="false">SA_SB_counts!A16</f>
        <v>Sb.M.D.41</v>
      </c>
      <c r="B16" s="0" t="n">
        <f aca="false">SA_SB_counts!B16/1300</f>
        <v>0.02</v>
      </c>
      <c r="C16" s="0" t="n">
        <f aca="false">SA_SB_counts!C16/1300</f>
        <v>0</v>
      </c>
      <c r="D16" s="0" t="n">
        <f aca="false">SA_SB_counts!D16/1300</f>
        <v>0.08</v>
      </c>
      <c r="E16" s="0" t="n">
        <f aca="false">SA_SB_counts!E16/1300</f>
        <v>0</v>
      </c>
      <c r="F16" s="0" t="n">
        <f aca="false">SA_SB_counts!F16/1300</f>
        <v>0.0892307692307692</v>
      </c>
      <c r="G16" s="0" t="n">
        <f aca="false">SA_SB_counts!G16/1300</f>
        <v>0</v>
      </c>
      <c r="H16" s="0" t="n">
        <f aca="false">SA_SB_counts!H16/1300</f>
        <v>0.0507692307692308</v>
      </c>
      <c r="I16" s="0" t="n">
        <f aca="false">SA_SB_counts!I16/1300</f>
        <v>0.00923076923076923</v>
      </c>
      <c r="J16" s="0" t="n">
        <f aca="false">SA_SB_counts!J16/1300</f>
        <v>0</v>
      </c>
      <c r="K16" s="0" t="n">
        <f aca="false">SA_SB_counts!K16/1300</f>
        <v>0</v>
      </c>
      <c r="L16" s="0" t="n">
        <f aca="false">SA_SB_counts!L16/1300</f>
        <v>0</v>
      </c>
      <c r="M16" s="0" t="n">
        <f aca="false">SA_SB_counts!M16/1300</f>
        <v>0.0553846153846154</v>
      </c>
      <c r="N16" s="0" t="n">
        <f aca="false">SA_SB_counts!N16/1300</f>
        <v>0.192307692307692</v>
      </c>
      <c r="O16" s="0" t="n">
        <f aca="false">SA_SB_counts!O16/1300</f>
        <v>0</v>
      </c>
      <c r="P16" s="0" t="n">
        <f aca="false">SA_SB_counts!P16/1300</f>
        <v>0.0192307692307692</v>
      </c>
      <c r="Q16" s="0" t="n">
        <f aca="false">SA_SB_counts!Q16/1300</f>
        <v>0</v>
      </c>
      <c r="R16" s="0" t="n">
        <f aca="false">SA_SB_counts!R16/1300</f>
        <v>0</v>
      </c>
      <c r="S16" s="0" t="n">
        <f aca="false">SA_SB_counts!S16/1300</f>
        <v>0.00461538461538462</v>
      </c>
      <c r="T16" s="0" t="n">
        <f aca="false">SA_SB_counts!T16/1300</f>
        <v>0</v>
      </c>
      <c r="U16" s="0" t="n">
        <f aca="false">SA_SB_counts!U16/1300</f>
        <v>0.0453846153846154</v>
      </c>
      <c r="V16" s="0" t="n">
        <f aca="false">SA_SB_counts!V16/1300</f>
        <v>0.00307692307692308</v>
      </c>
      <c r="W16" s="0" t="n">
        <f aca="false">SA_SB_counts!W16/1300</f>
        <v>0.03</v>
      </c>
      <c r="X16" s="0" t="n">
        <f aca="false">SA_SB_counts!X16/1300</f>
        <v>0</v>
      </c>
      <c r="Y16" s="0" t="n">
        <f aca="false">SA_SB_counts!Y16/1300</f>
        <v>0</v>
      </c>
      <c r="Z16" s="0" t="n">
        <f aca="false">SA_SB_counts!Z16/1300</f>
        <v>0</v>
      </c>
      <c r="AA16" s="0" t="n">
        <f aca="false">SA_SB_counts!AA16/1300</f>
        <v>0</v>
      </c>
      <c r="AB16" s="0" t="n">
        <f aca="false">SA_SB_counts!AB16/1300</f>
        <v>0</v>
      </c>
      <c r="AC16" s="0" t="n">
        <f aca="false">SA_SB_counts!AC16/1300</f>
        <v>0</v>
      </c>
      <c r="AD16" s="0" t="n">
        <f aca="false">SA_SB_counts!AD16/1300</f>
        <v>0</v>
      </c>
      <c r="AE16" s="0" t="n">
        <f aca="false">SA_SB_counts!AE16/1300</f>
        <v>0</v>
      </c>
      <c r="AF16" s="0" t="n">
        <f aca="false">SA_SB_counts!AF16/1300</f>
        <v>0.0115384615384615</v>
      </c>
      <c r="AG16" s="0" t="n">
        <f aca="false">SA_SB_counts!AG16/1300</f>
        <v>0</v>
      </c>
      <c r="AH16" s="0" t="n">
        <f aca="false">SA_SB_counts!AH16/1300</f>
        <v>0.0169230769230769</v>
      </c>
      <c r="AI16" s="0" t="n">
        <f aca="false">SA_SB_counts!AI16/1300</f>
        <v>0.0161538461538462</v>
      </c>
      <c r="AJ16" s="0" t="n">
        <f aca="false">SA_SB_counts!AJ16/1300</f>
        <v>0</v>
      </c>
      <c r="AK16" s="0" t="n">
        <f aca="false">SA_SB_counts!AK16/1300</f>
        <v>0</v>
      </c>
      <c r="AL16" s="0" t="n">
        <f aca="false">SA_SB_counts!AL16/1300</f>
        <v>0</v>
      </c>
      <c r="AM16" s="0" t="n">
        <f aca="false">SA_SB_counts!AM16/1300</f>
        <v>0</v>
      </c>
      <c r="AN16" s="0" t="n">
        <f aca="false">SA_SB_counts!AN16/1300</f>
        <v>0.0423076923076923</v>
      </c>
      <c r="AO16" s="0" t="n">
        <f aca="false">SA_SB_counts!AO16/1300</f>
        <v>0</v>
      </c>
      <c r="AP16" s="0" t="n">
        <f aca="false">SA_SB_counts!AP16/1300</f>
        <v>0</v>
      </c>
      <c r="AQ16" s="0" t="n">
        <f aca="false">SA_SB_counts!AQ16/1300</f>
        <v>0.0130769230769231</v>
      </c>
      <c r="AR16" s="0" t="n">
        <f aca="false">SA_SB_counts!AR16/1300</f>
        <v>0</v>
      </c>
      <c r="AS16" s="0" t="n">
        <f aca="false">SA_SB_counts!AS16/1300</f>
        <v>0.0115384615384615</v>
      </c>
      <c r="AT16" s="0" t="n">
        <f aca="false">SA_SB_counts!AT16/1300</f>
        <v>0</v>
      </c>
      <c r="AU16" s="0" t="n">
        <f aca="false">SA_SB_counts!AU16/1300</f>
        <v>0</v>
      </c>
      <c r="AV16" s="0" t="n">
        <f aca="false">SA_SB_counts!AV16/1300</f>
        <v>0.0430769230769231</v>
      </c>
      <c r="AW16" s="0" t="n">
        <f aca="false">SA_SB_counts!AW16/1300</f>
        <v>0.00615384615384615</v>
      </c>
      <c r="AX16" s="0" t="n">
        <f aca="false">SA_SB_counts!AX16/1300</f>
        <v>0</v>
      </c>
      <c r="AY16" s="0" t="n">
        <f aca="false">SA_SB_counts!AY16/1300</f>
        <v>0</v>
      </c>
      <c r="AZ16" s="0" t="n">
        <f aca="false">SA_SB_counts!AZ16/1300</f>
        <v>0</v>
      </c>
      <c r="BA16" s="0" t="n">
        <f aca="false">SA_SB_counts!BA16/1300</f>
        <v>0</v>
      </c>
      <c r="BB16" s="0" t="n">
        <f aca="false">SA_SB_counts!BB16/1300</f>
        <v>0</v>
      </c>
      <c r="BC16" s="0" t="n">
        <f aca="false">SA_SB_counts!BC16/1300</f>
        <v>0</v>
      </c>
      <c r="BD16" s="0" t="n">
        <f aca="false">SA_SB_counts!BD16/1300</f>
        <v>0</v>
      </c>
      <c r="BE16" s="0" t="n">
        <f aca="false">SA_SB_counts!BE16/1300</f>
        <v>0</v>
      </c>
      <c r="BF16" s="0" t="n">
        <f aca="false">SA_SB_counts!BF16/1300</f>
        <v>0</v>
      </c>
      <c r="BG16" s="0" t="n">
        <f aca="false">SA_SB_counts!BG16/1300</f>
        <v>0</v>
      </c>
      <c r="BH16" s="0" t="n">
        <f aca="false">SA_SB_counts!BH16/1300</f>
        <v>0</v>
      </c>
      <c r="BI16" s="0" t="n">
        <f aca="false">SA_SB_counts!BI16/1300</f>
        <v>0</v>
      </c>
      <c r="BJ16" s="0" t="n">
        <f aca="false">SA_SB_counts!BJ16/1300</f>
        <v>0</v>
      </c>
      <c r="BK16" s="0" t="n">
        <f aca="false">SA_SB_counts!BK16/1300</f>
        <v>0</v>
      </c>
      <c r="BL16" s="0" t="n">
        <f aca="false">SA_SB_counts!BL16/1300</f>
        <v>0</v>
      </c>
      <c r="BM16" s="0" t="n">
        <f aca="false">SA_SB_counts!BM16/1300</f>
        <v>0</v>
      </c>
      <c r="BN16" s="0" t="n">
        <f aca="false">SA_SB_counts!BN16/1300</f>
        <v>0</v>
      </c>
      <c r="BO16" s="0" t="n">
        <f aca="false">SA_SB_counts!BO16/1300</f>
        <v>0</v>
      </c>
      <c r="BP16" s="0" t="n">
        <f aca="false">SA_SB_counts!BP16/1300</f>
        <v>0</v>
      </c>
      <c r="BQ16" s="0" t="n">
        <f aca="false">SA_SB_counts!BQ16/1300</f>
        <v>0</v>
      </c>
      <c r="BR16" s="0" t="n">
        <f aca="false">SA_SB_counts!BR16/1300</f>
        <v>0</v>
      </c>
      <c r="BS16" s="0" t="n">
        <f aca="false">SA_SB_counts!BS16/1300</f>
        <v>0</v>
      </c>
      <c r="BT16" s="0" t="n">
        <f aca="false">SA_SB_counts!BT16/1300</f>
        <v>0.00692307692307692</v>
      </c>
      <c r="BU16" s="0" t="n">
        <f aca="false">SA_SB_counts!BU16/1300</f>
        <v>0.0376923076923077</v>
      </c>
      <c r="BV16" s="0" t="n">
        <f aca="false">SA_SB_counts!BV16/1300</f>
        <v>0</v>
      </c>
      <c r="BW16" s="0" t="n">
        <f aca="false">SA_SB_counts!BW16/1300</f>
        <v>0.00769230769230769</v>
      </c>
      <c r="BX16" s="0" t="n">
        <f aca="false">SA_SB_counts!BX16/1300</f>
        <v>0.00846153846153846</v>
      </c>
      <c r="BY16" s="0" t="n">
        <f aca="false">SA_SB_counts!BY16/1300</f>
        <v>0.0176923076923077</v>
      </c>
      <c r="BZ16" s="0" t="n">
        <f aca="false">SA_SB_counts!BZ16/1300</f>
        <v>0</v>
      </c>
      <c r="CA16" s="0" t="n">
        <f aca="false">SA_SB_counts!CA16/1300</f>
        <v>0</v>
      </c>
      <c r="CB16" s="0" t="n">
        <f aca="false">SA_SB_counts!CB16/1300</f>
        <v>0.00769230769230769</v>
      </c>
      <c r="CC16" s="0" t="n">
        <f aca="false">SA_SB_counts!CC16/1300</f>
        <v>0</v>
      </c>
      <c r="CD16" s="0" t="n">
        <f aca="false">SA_SB_counts!CD16/1300</f>
        <v>0</v>
      </c>
      <c r="CE16" s="0" t="n">
        <f aca="false">SA_SB_counts!CE16/1300</f>
        <v>0</v>
      </c>
      <c r="CF16" s="0" t="n">
        <f aca="false">SA_SB_counts!CF16/1300</f>
        <v>0</v>
      </c>
      <c r="CG16" s="0" t="n">
        <f aca="false">SA_SB_counts!CG16/1300</f>
        <v>0</v>
      </c>
      <c r="CH16" s="0" t="n">
        <f aca="false">SA_SB_counts!CH16/1300</f>
        <v>0</v>
      </c>
      <c r="CI16" s="0" t="n">
        <f aca="false">SA_SB_counts!CI16/1300</f>
        <v>0.00230769230769231</v>
      </c>
      <c r="CJ16" s="0" t="n">
        <f aca="false">SA_SB_counts!CJ16/1300</f>
        <v>0</v>
      </c>
      <c r="CK16" s="0" t="n">
        <f aca="false">SA_SB_counts!CK16/1300</f>
        <v>0</v>
      </c>
      <c r="CL16" s="0" t="n">
        <f aca="false">SA_SB_counts!CL16/1300</f>
        <v>0</v>
      </c>
      <c r="CM16" s="0" t="n">
        <f aca="false">SA_SB_counts!CM16/1300</f>
        <v>0</v>
      </c>
      <c r="CN16" s="0" t="n">
        <f aca="false">SA_SB_counts!CN16/1300</f>
        <v>0</v>
      </c>
      <c r="CO16" s="0" t="n">
        <f aca="false">SA_SB_counts!CO16/1300</f>
        <v>0</v>
      </c>
      <c r="CP16" s="0" t="n">
        <f aca="false">SA_SB_counts!CP16/1300</f>
        <v>0.00461538461538462</v>
      </c>
      <c r="CQ16" s="0" t="n">
        <f aca="false">SA_SB_counts!CQ16/1300</f>
        <v>0</v>
      </c>
      <c r="CR16" s="0" t="n">
        <f aca="false">SA_SB_counts!CR16/1300</f>
        <v>0</v>
      </c>
      <c r="CS16" s="0" t="n">
        <f aca="false">SA_SB_counts!CS16/1300</f>
        <v>0</v>
      </c>
      <c r="CT16" s="0" t="n">
        <f aca="false">SA_SB_counts!CT16/1300</f>
        <v>0</v>
      </c>
      <c r="CU16" s="0" t="n">
        <f aca="false">SA_SB_counts!CU16/1300</f>
        <v>0.0376923076923077</v>
      </c>
      <c r="CV16" s="0" t="n">
        <f aca="false">SA_SB_counts!CV16/1300</f>
        <v>0</v>
      </c>
      <c r="CW16" s="0" t="n">
        <f aca="false">SA_SB_counts!CW16/1300</f>
        <v>0</v>
      </c>
      <c r="CX16" s="0" t="n">
        <f aca="false">SA_SB_counts!CX16/1300</f>
        <v>0.0653846153846154</v>
      </c>
      <c r="CY16" s="0" t="n">
        <f aca="false">SA_SB_counts!CY16/1300</f>
        <v>0</v>
      </c>
      <c r="CZ16" s="0" t="n">
        <f aca="false">SA_SB_counts!CZ16/1300</f>
        <v>0</v>
      </c>
      <c r="DA16" s="0" t="n">
        <f aca="false">SA_SB_counts!DA16/1300</f>
        <v>0</v>
      </c>
      <c r="DB16" s="0" t="n">
        <f aca="false">SA_SB_counts!DB16/1300</f>
        <v>0</v>
      </c>
      <c r="DC16" s="0" t="n">
        <f aca="false">SA_SB_counts!DC16/1300</f>
        <v>0</v>
      </c>
      <c r="DD16" s="0" t="n">
        <f aca="false">SA_SB_counts!DD16/1300</f>
        <v>0.00846153846153846</v>
      </c>
      <c r="DE16" s="0" t="n">
        <f aca="false">SA_SB_counts!DE16/1300</f>
        <v>0</v>
      </c>
      <c r="DF16" s="0" t="n">
        <f aca="false">SA_SB_counts!DF16/1300</f>
        <v>0</v>
      </c>
      <c r="DG16" s="0" t="n">
        <f aca="false">SA_SB_counts!DG16/1300</f>
        <v>0</v>
      </c>
      <c r="DH16" s="0" t="n">
        <f aca="false">SA_SB_counts!DH16/1300</f>
        <v>0</v>
      </c>
      <c r="DI16" s="0" t="n">
        <f aca="false">SA_SB_counts!DI16/1300</f>
        <v>0</v>
      </c>
      <c r="DJ16" s="0" t="n">
        <f aca="false">SA_SB_counts!DJ16/1300</f>
        <v>0</v>
      </c>
      <c r="DK16" s="0" t="n">
        <f aca="false">SA_SB_counts!DK16/1300</f>
        <v>0</v>
      </c>
      <c r="DL16" s="0" t="n">
        <f aca="false">SA_SB_counts!DL16/1300</f>
        <v>0</v>
      </c>
      <c r="DM16" s="0" t="n">
        <f aca="false">SA_SB_counts!DM16/1300</f>
        <v>0</v>
      </c>
      <c r="DN16" s="0" t="n">
        <f aca="false">SA_SB_counts!DN16/1300</f>
        <v>0</v>
      </c>
      <c r="DO16" s="0" t="n">
        <f aca="false">SA_SB_counts!DO16/1300</f>
        <v>0.0269230769230769</v>
      </c>
      <c r="DP16" s="0" t="n">
        <f aca="false">SA_SB_counts!DP16/1300</f>
        <v>0.00230769230769231</v>
      </c>
      <c r="DQ16" s="0" t="n">
        <f aca="false">SA_SB_counts!DQ16/1300</f>
        <v>0</v>
      </c>
      <c r="DR16" s="0" t="n">
        <f aca="false">SA_SB_counts!DR16/1300</f>
        <v>0</v>
      </c>
      <c r="DS16" s="0" t="n">
        <f aca="false">SA_SB_counts!DS16/1300</f>
        <v>0</v>
      </c>
      <c r="DT16" s="0" t="n">
        <f aca="false">SA_SB_counts!DT16/1300</f>
        <v>0</v>
      </c>
      <c r="DU16" s="0" t="n">
        <f aca="false">SA_SB_counts!DU16/1300</f>
        <v>0</v>
      </c>
      <c r="DV16" s="0" t="n">
        <f aca="false">SA_SB_counts!DV16/1300</f>
        <v>0</v>
      </c>
      <c r="DW16" s="0" t="n">
        <f aca="false">SA_SB_counts!DW16/1300</f>
        <v>0</v>
      </c>
      <c r="DX16" s="0" t="n">
        <f aca="false">SA_SB_counts!DX16/1300</f>
        <v>0</v>
      </c>
      <c r="DY16" s="0" t="n">
        <f aca="false">SA_SB_counts!DY16/1300</f>
        <v>0</v>
      </c>
      <c r="DZ16" s="0" t="n">
        <f aca="false">SA_SB_counts!DZ16/1300</f>
        <v>0</v>
      </c>
      <c r="EA16" s="0" t="n">
        <f aca="false">SA_SB_counts!EA16/1300</f>
        <v>0</v>
      </c>
      <c r="EB16" s="0" t="n">
        <f aca="false">SA_SB_counts!EB16/1300</f>
        <v>0</v>
      </c>
      <c r="EC16" s="0" t="n">
        <f aca="false">SA_SB_counts!EC16/1300</f>
        <v>0</v>
      </c>
      <c r="ED16" s="0" t="n">
        <f aca="false">SA_SB_counts!ED16/1300</f>
        <v>0</v>
      </c>
      <c r="EE16" s="0" t="n">
        <f aca="false">SA_SB_counts!EE16/1300</f>
        <v>0</v>
      </c>
      <c r="EF16" s="0" t="n">
        <f aca="false">SA_SB_counts!EF16/1300</f>
        <v>0</v>
      </c>
      <c r="EG16" s="0" t="n">
        <f aca="false">SA_SB_counts!EG16/1300</f>
        <v>0.00615384615384615</v>
      </c>
      <c r="EH16" s="0" t="n">
        <f aca="false">SA_SB_counts!EH16/1300</f>
        <v>0</v>
      </c>
      <c r="EI16" s="0" t="n">
        <f aca="false">SA_SB_counts!EI16/1300</f>
        <v>0</v>
      </c>
      <c r="EJ16" s="0" t="n">
        <f aca="false">SA_SB_counts!EJ16/1300</f>
        <v>0</v>
      </c>
    </row>
    <row r="17" customFormat="false" ht="16" hidden="false" customHeight="false" outlineLevel="0" collapsed="false">
      <c r="A17" s="0" t="str">
        <f aca="false">SA_SB_counts!A17</f>
        <v>Sb.M.D.42</v>
      </c>
      <c r="B17" s="0" t="n">
        <f aca="false">SA_SB_counts!B17/5339</f>
        <v>0.0159205843790972</v>
      </c>
      <c r="C17" s="0" t="n">
        <f aca="false">SA_SB_counts!C17/5339</f>
        <v>0.0211650121745645</v>
      </c>
      <c r="D17" s="0" t="n">
        <f aca="false">SA_SB_counts!D17/5339</f>
        <v>0.195916838359243</v>
      </c>
      <c r="E17" s="0" t="n">
        <f aca="false">SA_SB_counts!E17/5339</f>
        <v>0</v>
      </c>
      <c r="F17" s="0" t="n">
        <f aca="false">SA_SB_counts!F17/5339</f>
        <v>0.0447649372541675</v>
      </c>
      <c r="G17" s="0" t="n">
        <f aca="false">SA_SB_counts!G17/5339</f>
        <v>0.00280951489042892</v>
      </c>
      <c r="H17" s="0" t="n">
        <f aca="false">SA_SB_counts!H17/5339</f>
        <v>0.0232253230942124</v>
      </c>
      <c r="I17" s="0" t="n">
        <f aca="false">SA_SB_counts!I17/5339</f>
        <v>0.00618093275894362</v>
      </c>
      <c r="J17" s="0" t="n">
        <f aca="false">SA_SB_counts!J17/5339</f>
        <v>0.00842854467128676</v>
      </c>
      <c r="K17" s="0" t="n">
        <f aca="false">SA_SB_counts!K17/5339</f>
        <v>0.0209777111818693</v>
      </c>
      <c r="L17" s="0" t="n">
        <f aca="false">SA_SB_counts!L17/5339</f>
        <v>0.0058063307735531</v>
      </c>
      <c r="M17" s="0" t="n">
        <f aca="false">SA_SB_counts!M17/5339</f>
        <v>0.0159205843790972</v>
      </c>
      <c r="N17" s="0" t="n">
        <f aca="false">SA_SB_counts!N17/5339</f>
        <v>0.0919647874133733</v>
      </c>
      <c r="O17" s="0" t="n">
        <f aca="false">SA_SB_counts!O17/5339</f>
        <v>0.000749203970781045</v>
      </c>
      <c r="P17" s="0" t="n">
        <f aca="false">SA_SB_counts!P17/5339</f>
        <v>0.00805394268589624</v>
      </c>
      <c r="Q17" s="0" t="n">
        <f aca="false">SA_SB_counts!Q17/5339</f>
        <v>0.00262221389773366</v>
      </c>
      <c r="R17" s="0" t="n">
        <f aca="false">SA_SB_counts!R17/5339</f>
        <v>0.0151713804083162</v>
      </c>
      <c r="S17" s="0" t="n">
        <f aca="false">SA_SB_counts!S17/5339</f>
        <v>0.00468252481738153</v>
      </c>
      <c r="T17" s="0" t="n">
        <f aca="false">SA_SB_counts!T17/5339</f>
        <v>0.00505712680277205</v>
      </c>
      <c r="U17" s="0" t="n">
        <f aca="false">SA_SB_counts!U17/5339</f>
        <v>0.078104513953924</v>
      </c>
      <c r="V17" s="0" t="n">
        <f aca="false">SA_SB_counts!V17/5339</f>
        <v>0.00655553474433414</v>
      </c>
      <c r="W17" s="0" t="n">
        <f aca="false">SA_SB_counts!W17/5339</f>
        <v>0.0082412436785915</v>
      </c>
      <c r="X17" s="0" t="n">
        <f aca="false">SA_SB_counts!X17/5339</f>
        <v>0.00206031091964787</v>
      </c>
      <c r="Y17" s="0" t="n">
        <f aca="false">SA_SB_counts!Y17/5339</f>
        <v>0.00355871886120996</v>
      </c>
      <c r="Z17" s="0" t="n">
        <f aca="false">SA_SB_counts!Z17/5339</f>
        <v>0</v>
      </c>
      <c r="AA17" s="0" t="n">
        <f aca="false">SA_SB_counts!AA17/5339</f>
        <v>0</v>
      </c>
      <c r="AB17" s="0" t="n">
        <f aca="false">SA_SB_counts!AB17/5339</f>
        <v>0</v>
      </c>
      <c r="AC17" s="0" t="n">
        <f aca="false">SA_SB_counts!AC17/5339</f>
        <v>0</v>
      </c>
      <c r="AD17" s="0" t="n">
        <f aca="false">SA_SB_counts!AD17/5339</f>
        <v>0</v>
      </c>
      <c r="AE17" s="0" t="n">
        <f aca="false">SA_SB_counts!AE17/5339</f>
        <v>0</v>
      </c>
      <c r="AF17" s="0" t="n">
        <f aca="false">SA_SB_counts!AF17/5339</f>
        <v>0.00355871886120996</v>
      </c>
      <c r="AG17" s="0" t="n">
        <f aca="false">SA_SB_counts!AG17/5339</f>
        <v>0.00262221389773366</v>
      </c>
      <c r="AH17" s="0" t="n">
        <f aca="false">SA_SB_counts!AH17/5339</f>
        <v>0.00561902978085784</v>
      </c>
      <c r="AI17" s="0" t="n">
        <f aca="false">SA_SB_counts!AI17/5339</f>
        <v>0.0556283948304926</v>
      </c>
      <c r="AJ17" s="0" t="n">
        <f aca="false">SA_SB_counts!AJ17/5339</f>
        <v>0</v>
      </c>
      <c r="AK17" s="0" t="n">
        <f aca="false">SA_SB_counts!AK17/5339</f>
        <v>0.00224761191234314</v>
      </c>
      <c r="AL17" s="0" t="n">
        <f aca="false">SA_SB_counts!AL17/5339</f>
        <v>0</v>
      </c>
      <c r="AM17" s="0" t="n">
        <f aca="false">SA_SB_counts!AM17/5339</f>
        <v>0</v>
      </c>
      <c r="AN17" s="0" t="n">
        <f aca="false">SA_SB_counts!AN17/5339</f>
        <v>0.00730473871511519</v>
      </c>
      <c r="AO17" s="0" t="n">
        <f aca="false">SA_SB_counts!AO17/5339</f>
        <v>0</v>
      </c>
      <c r="AP17" s="0" t="n">
        <f aca="false">SA_SB_counts!AP17/5339</f>
        <v>0.00262221389773366</v>
      </c>
      <c r="AQ17" s="0" t="n">
        <f aca="false">SA_SB_counts!AQ17/5339</f>
        <v>0.00449522382468627</v>
      </c>
      <c r="AR17" s="0" t="n">
        <f aca="false">SA_SB_counts!AR17/5339</f>
        <v>0.00973965162015359</v>
      </c>
      <c r="AS17" s="0" t="n">
        <f aca="false">SA_SB_counts!AS17/5339</f>
        <v>0.0082412436785915</v>
      </c>
      <c r="AT17" s="0" t="n">
        <f aca="false">SA_SB_counts!AT17/5339</f>
        <v>0.00187300992695261</v>
      </c>
      <c r="AU17" s="0" t="n">
        <f aca="false">SA_SB_counts!AU17/5339</f>
        <v>0</v>
      </c>
      <c r="AV17" s="0" t="n">
        <f aca="false">SA_SB_counts!AV17/5339</f>
        <v>0.033714178685147</v>
      </c>
      <c r="AW17" s="0" t="n">
        <f aca="false">SA_SB_counts!AW17/5339</f>
        <v>0</v>
      </c>
      <c r="AX17" s="0" t="n">
        <f aca="false">SA_SB_counts!AX17/5339</f>
        <v>0</v>
      </c>
      <c r="AY17" s="0" t="n">
        <f aca="false">SA_SB_counts!AY17/5339</f>
        <v>0</v>
      </c>
      <c r="AZ17" s="0" t="n">
        <f aca="false">SA_SB_counts!AZ17/5339</f>
        <v>0</v>
      </c>
      <c r="BA17" s="0" t="n">
        <f aca="false">SA_SB_counts!BA17/5339</f>
        <v>0.00280951489042892</v>
      </c>
      <c r="BB17" s="0" t="n">
        <f aca="false">SA_SB_counts!BB17/5339</f>
        <v>0</v>
      </c>
      <c r="BC17" s="0" t="n">
        <f aca="false">SA_SB_counts!BC17/5339</f>
        <v>0.000561902978085784</v>
      </c>
      <c r="BD17" s="0" t="n">
        <f aca="false">SA_SB_counts!BD17/5339</f>
        <v>0</v>
      </c>
      <c r="BE17" s="0" t="n">
        <f aca="false">SA_SB_counts!BE17/5339</f>
        <v>0.0058063307735531</v>
      </c>
      <c r="BF17" s="0" t="n">
        <f aca="false">SA_SB_counts!BF17/5339</f>
        <v>0.00187300992695261</v>
      </c>
      <c r="BG17" s="0" t="n">
        <f aca="false">SA_SB_counts!BG17/5339</f>
        <v>0</v>
      </c>
      <c r="BH17" s="0" t="n">
        <f aca="false">SA_SB_counts!BH17/5339</f>
        <v>0</v>
      </c>
      <c r="BI17" s="0" t="n">
        <f aca="false">SA_SB_counts!BI17/5339</f>
        <v>0.00224761191234314</v>
      </c>
      <c r="BJ17" s="0" t="n">
        <f aca="false">SA_SB_counts!BJ17/5339</f>
        <v>0.00112380595617157</v>
      </c>
      <c r="BK17" s="0" t="n">
        <f aca="false">SA_SB_counts!BK17/5339</f>
        <v>0.00412062183929575</v>
      </c>
      <c r="BL17" s="0" t="n">
        <f aca="false">SA_SB_counts!BL17/5339</f>
        <v>0.00505712680277205</v>
      </c>
      <c r="BM17" s="0" t="n">
        <f aca="false">SA_SB_counts!BM17/5339</f>
        <v>0</v>
      </c>
      <c r="BN17" s="0" t="n">
        <f aca="false">SA_SB_counts!BN17/5339</f>
        <v>0.0058063307735531</v>
      </c>
      <c r="BO17" s="0" t="n">
        <f aca="false">SA_SB_counts!BO17/5339</f>
        <v>0</v>
      </c>
      <c r="BP17" s="0" t="n">
        <f aca="false">SA_SB_counts!BP17/5339</f>
        <v>0.0198539052256977</v>
      </c>
      <c r="BQ17" s="0" t="n">
        <f aca="false">SA_SB_counts!BQ17/5339</f>
        <v>0.000936504963476306</v>
      </c>
      <c r="BR17" s="0" t="n">
        <f aca="false">SA_SB_counts!BR17/5339</f>
        <v>0.00262221389773366</v>
      </c>
      <c r="BS17" s="0" t="n">
        <f aca="false">SA_SB_counts!BS17/5339</f>
        <v>0</v>
      </c>
      <c r="BT17" s="0" t="n">
        <f aca="false">SA_SB_counts!BT17/5339</f>
        <v>0</v>
      </c>
      <c r="BU17" s="0" t="n">
        <f aca="false">SA_SB_counts!BU17/5339</f>
        <v>0.033714178685147</v>
      </c>
      <c r="BV17" s="0" t="n">
        <f aca="false">SA_SB_counts!BV17/5339</f>
        <v>0.00655553474433414</v>
      </c>
      <c r="BW17" s="0" t="n">
        <f aca="false">SA_SB_counts!BW17/5339</f>
        <v>0.00187300992695261</v>
      </c>
      <c r="BX17" s="0" t="n">
        <f aca="false">SA_SB_counts!BX17/5339</f>
        <v>0.000936504963476306</v>
      </c>
      <c r="BY17" s="0" t="n">
        <f aca="false">SA_SB_counts!BY17/5339</f>
        <v>0.0123618655178872</v>
      </c>
      <c r="BZ17" s="0" t="n">
        <f aca="false">SA_SB_counts!BZ17/5339</f>
        <v>0</v>
      </c>
      <c r="CA17" s="0" t="n">
        <f aca="false">SA_SB_counts!CA17/5339</f>
        <v>0.00262221389773366</v>
      </c>
      <c r="CB17" s="0" t="n">
        <f aca="false">SA_SB_counts!CB17/5339</f>
        <v>0.00112380595617157</v>
      </c>
      <c r="CC17" s="0" t="n">
        <f aca="false">SA_SB_counts!CC17/5339</f>
        <v>0.00187300992695261</v>
      </c>
      <c r="CD17" s="0" t="n">
        <f aca="false">SA_SB_counts!CD17/5339</f>
        <v>0</v>
      </c>
      <c r="CE17" s="0" t="n">
        <f aca="false">SA_SB_counts!CE17/5339</f>
        <v>0</v>
      </c>
      <c r="CF17" s="0" t="n">
        <f aca="false">SA_SB_counts!CF17/5339</f>
        <v>0</v>
      </c>
      <c r="CG17" s="0" t="n">
        <f aca="false">SA_SB_counts!CG17/5339</f>
        <v>0</v>
      </c>
      <c r="CH17" s="0" t="n">
        <f aca="false">SA_SB_counts!CH17/5339</f>
        <v>0</v>
      </c>
      <c r="CI17" s="0" t="n">
        <f aca="false">SA_SB_counts!CI17/5339</f>
        <v>0</v>
      </c>
      <c r="CJ17" s="0" t="n">
        <f aca="false">SA_SB_counts!CJ17/5339</f>
        <v>0</v>
      </c>
      <c r="CK17" s="0" t="n">
        <f aca="false">SA_SB_counts!CK17/5339</f>
        <v>0.00973965162015359</v>
      </c>
      <c r="CL17" s="0" t="n">
        <f aca="false">SA_SB_counts!CL17/5339</f>
        <v>0.00299681588312418</v>
      </c>
      <c r="CM17" s="0" t="n">
        <f aca="false">SA_SB_counts!CM17/5339</f>
        <v>0</v>
      </c>
      <c r="CN17" s="0" t="n">
        <f aca="false">SA_SB_counts!CN17/5339</f>
        <v>0</v>
      </c>
      <c r="CO17" s="0" t="n">
        <f aca="false">SA_SB_counts!CO17/5339</f>
        <v>0</v>
      </c>
      <c r="CP17" s="0" t="n">
        <f aca="false">SA_SB_counts!CP17/5339</f>
        <v>0.00131110694886683</v>
      </c>
      <c r="CQ17" s="0" t="n">
        <f aca="false">SA_SB_counts!CQ17/5339</f>
        <v>0.00224761191234314</v>
      </c>
      <c r="CR17" s="0" t="n">
        <f aca="false">SA_SB_counts!CR17/5339</f>
        <v>0</v>
      </c>
      <c r="CS17" s="0" t="n">
        <f aca="false">SA_SB_counts!CS17/5339</f>
        <v>0</v>
      </c>
      <c r="CT17" s="0" t="n">
        <f aca="false">SA_SB_counts!CT17/5339</f>
        <v>0</v>
      </c>
      <c r="CU17" s="0" t="n">
        <f aca="false">SA_SB_counts!CU17/5339</f>
        <v>0.00767934070050571</v>
      </c>
      <c r="CV17" s="0" t="n">
        <f aca="false">SA_SB_counts!CV17/5339</f>
        <v>0.029406255853156</v>
      </c>
      <c r="CW17" s="0" t="n">
        <f aca="false">SA_SB_counts!CW17/5339</f>
        <v>0.00149840794156209</v>
      </c>
      <c r="CX17" s="0" t="n">
        <f aca="false">SA_SB_counts!CX17/5339</f>
        <v>0.00842854467128676</v>
      </c>
      <c r="CY17" s="0" t="n">
        <f aca="false">SA_SB_counts!CY17/5339</f>
        <v>0</v>
      </c>
      <c r="CZ17" s="0" t="n">
        <f aca="false">SA_SB_counts!CZ17/5339</f>
        <v>0</v>
      </c>
      <c r="DA17" s="0" t="n">
        <f aca="false">SA_SB_counts!DA17/5339</f>
        <v>0</v>
      </c>
      <c r="DB17" s="0" t="n">
        <f aca="false">SA_SB_counts!DB17/5339</f>
        <v>0</v>
      </c>
      <c r="DC17" s="0" t="n">
        <f aca="false">SA_SB_counts!DC17/5339</f>
        <v>0</v>
      </c>
      <c r="DD17" s="0" t="n">
        <f aca="false">SA_SB_counts!DD17/5339</f>
        <v>0.00224761191234314</v>
      </c>
      <c r="DE17" s="0" t="n">
        <f aca="false">SA_SB_counts!DE17/5339</f>
        <v>0</v>
      </c>
      <c r="DF17" s="0" t="n">
        <f aca="false">SA_SB_counts!DF17/5339</f>
        <v>0.00187300992695261</v>
      </c>
      <c r="DG17" s="0" t="n">
        <f aca="false">SA_SB_counts!DG17/5339</f>
        <v>0</v>
      </c>
      <c r="DH17" s="0" t="n">
        <f aca="false">SA_SB_counts!DH17/5339</f>
        <v>0</v>
      </c>
      <c r="DI17" s="0" t="n">
        <f aca="false">SA_SB_counts!DI17/5339</f>
        <v>0</v>
      </c>
      <c r="DJ17" s="0" t="n">
        <f aca="false">SA_SB_counts!DJ17/5339</f>
        <v>0</v>
      </c>
      <c r="DK17" s="0" t="n">
        <f aca="false">SA_SB_counts!DK17/5339</f>
        <v>0</v>
      </c>
      <c r="DL17" s="0" t="n">
        <f aca="false">SA_SB_counts!DL17/5339</f>
        <v>0.0569395017793594</v>
      </c>
      <c r="DM17" s="0" t="n">
        <f aca="false">SA_SB_counts!DM17/5339</f>
        <v>0.00355871886120996</v>
      </c>
      <c r="DN17" s="0" t="n">
        <f aca="false">SA_SB_counts!DN17/5339</f>
        <v>0</v>
      </c>
      <c r="DO17" s="0" t="n">
        <f aca="false">SA_SB_counts!DO17/5339</f>
        <v>0.0155459823937067</v>
      </c>
      <c r="DP17" s="0" t="n">
        <f aca="false">SA_SB_counts!DP17/5339</f>
        <v>0</v>
      </c>
      <c r="DQ17" s="0" t="n">
        <f aca="false">SA_SB_counts!DQ17/5339</f>
        <v>0</v>
      </c>
      <c r="DR17" s="0" t="n">
        <f aca="false">SA_SB_counts!DR17/5339</f>
        <v>0.00187300992695261</v>
      </c>
      <c r="DS17" s="0" t="n">
        <f aca="false">SA_SB_counts!DS17/5339</f>
        <v>0</v>
      </c>
      <c r="DT17" s="0" t="n">
        <f aca="false">SA_SB_counts!DT17/5339</f>
        <v>0</v>
      </c>
      <c r="DU17" s="0" t="n">
        <f aca="false">SA_SB_counts!DU17/5339</f>
        <v>0</v>
      </c>
      <c r="DV17" s="0" t="n">
        <f aca="false">SA_SB_counts!DV17/5339</f>
        <v>0</v>
      </c>
      <c r="DW17" s="0" t="n">
        <f aca="false">SA_SB_counts!DW17/5339</f>
        <v>0</v>
      </c>
      <c r="DX17" s="0" t="n">
        <f aca="false">SA_SB_counts!DX17/5339</f>
        <v>0.00131110694886683</v>
      </c>
      <c r="DY17" s="0" t="n">
        <f aca="false">SA_SB_counts!DY17/5339</f>
        <v>0</v>
      </c>
      <c r="DZ17" s="0" t="n">
        <f aca="false">SA_SB_counts!DZ17/5339</f>
        <v>0</v>
      </c>
      <c r="EA17" s="0" t="n">
        <f aca="false">SA_SB_counts!EA17/5339</f>
        <v>0</v>
      </c>
      <c r="EB17" s="0" t="n">
        <f aca="false">SA_SB_counts!EB17/5339</f>
        <v>0</v>
      </c>
      <c r="EC17" s="0" t="n">
        <f aca="false">SA_SB_counts!EC17/5339</f>
        <v>0.00112380595617157</v>
      </c>
      <c r="ED17" s="0" t="n">
        <f aca="false">SA_SB_counts!ED17/5339</f>
        <v>0.00599363176624836</v>
      </c>
      <c r="EE17" s="0" t="n">
        <f aca="false">SA_SB_counts!EE17/5339</f>
        <v>0</v>
      </c>
      <c r="EF17" s="0" t="n">
        <f aca="false">SA_SB_counts!EF17/5339</f>
        <v>0</v>
      </c>
      <c r="EG17" s="0" t="n">
        <f aca="false">SA_SB_counts!EG17/5339</f>
        <v>0.000749203970781045</v>
      </c>
      <c r="EH17" s="0" t="n">
        <f aca="false">SA_SB_counts!EH17/5339</f>
        <v>0</v>
      </c>
      <c r="EI17" s="0" t="n">
        <f aca="false">SA_SB_counts!EI17/5339</f>
        <v>0.00599363176624836</v>
      </c>
      <c r="EJ17" s="0" t="n">
        <f aca="false">SA_SB_counts!EJ17/5339</f>
        <v>0</v>
      </c>
    </row>
    <row r="18" customFormat="false" ht="16" hidden="false" customHeight="false" outlineLevel="0" collapsed="false">
      <c r="A18" s="0" t="str">
        <f aca="false">SA_SB_counts!A18</f>
        <v>Sb.M.D.43</v>
      </c>
      <c r="B18" s="0" t="n">
        <f aca="false">SA_SB_counts!B18/5136</f>
        <v>0.0294003115264797</v>
      </c>
      <c r="C18" s="0" t="n">
        <f aca="false">SA_SB_counts!C18/5136</f>
        <v>0.00564641744548287</v>
      </c>
      <c r="D18" s="0" t="n">
        <f aca="false">SA_SB_counts!D18/5136</f>
        <v>0.126752336448598</v>
      </c>
      <c r="E18" s="0" t="n">
        <f aca="false">SA_SB_counts!E18/5136</f>
        <v>0</v>
      </c>
      <c r="F18" s="0" t="n">
        <f aca="false">SA_SB_counts!F18/5136</f>
        <v>0.142718068535826</v>
      </c>
      <c r="G18" s="0" t="n">
        <f aca="false">SA_SB_counts!G18/5136</f>
        <v>0</v>
      </c>
      <c r="H18" s="0" t="n">
        <f aca="false">SA_SB_counts!H18/5136</f>
        <v>0.177180685358255</v>
      </c>
      <c r="I18" s="0" t="n">
        <f aca="false">SA_SB_counts!I18/5136</f>
        <v>0</v>
      </c>
      <c r="J18" s="0" t="n">
        <f aca="false">SA_SB_counts!J18/5136</f>
        <v>0.00272585669781931</v>
      </c>
      <c r="K18" s="0" t="n">
        <f aca="false">SA_SB_counts!K18/5136</f>
        <v>0.0784657320872274</v>
      </c>
      <c r="L18" s="0" t="n">
        <f aca="false">SA_SB_counts!L18/5136</f>
        <v>0</v>
      </c>
      <c r="M18" s="0" t="n">
        <f aca="false">SA_SB_counts!M18/5136</f>
        <v>0.010708722741433</v>
      </c>
      <c r="N18" s="0" t="n">
        <f aca="false">SA_SB_counts!N18/5136</f>
        <v>0.148364485981308</v>
      </c>
      <c r="O18" s="0" t="n">
        <f aca="false">SA_SB_counts!O18/5136</f>
        <v>0</v>
      </c>
      <c r="P18" s="0" t="n">
        <f aca="false">SA_SB_counts!P18/5136</f>
        <v>0.00350467289719626</v>
      </c>
      <c r="Q18" s="0" t="n">
        <f aca="false">SA_SB_counts!Q18/5136</f>
        <v>0</v>
      </c>
      <c r="R18" s="0" t="n">
        <f aca="false">SA_SB_counts!R18/5136</f>
        <v>0.0194704049844237</v>
      </c>
      <c r="S18" s="0" t="n">
        <f aca="false">SA_SB_counts!S18/5136</f>
        <v>0.00311526479750779</v>
      </c>
      <c r="T18" s="0" t="n">
        <f aca="false">SA_SB_counts!T18/5136</f>
        <v>0.0021417445482866</v>
      </c>
      <c r="U18" s="0" t="n">
        <f aca="false">SA_SB_counts!U18/5136</f>
        <v>0.007398753894081</v>
      </c>
      <c r="V18" s="0" t="n">
        <f aca="false">SA_SB_counts!V18/5136</f>
        <v>0.00330996884735202</v>
      </c>
      <c r="W18" s="0" t="n">
        <f aca="false">SA_SB_counts!W18/5136</f>
        <v>0.00759345794392523</v>
      </c>
      <c r="X18" s="0" t="n">
        <f aca="false">SA_SB_counts!X18/5136</f>
        <v>0.00603582554517134</v>
      </c>
      <c r="Y18" s="0" t="n">
        <f aca="false">SA_SB_counts!Y18/5136</f>
        <v>0</v>
      </c>
      <c r="Z18" s="0" t="n">
        <f aca="false">SA_SB_counts!Z18/5136</f>
        <v>0</v>
      </c>
      <c r="AA18" s="0" t="n">
        <f aca="false">SA_SB_counts!AA18/5136</f>
        <v>0</v>
      </c>
      <c r="AB18" s="0" t="n">
        <f aca="false">SA_SB_counts!AB18/5136</f>
        <v>0</v>
      </c>
      <c r="AC18" s="0" t="n">
        <f aca="false">SA_SB_counts!AC18/5136</f>
        <v>0</v>
      </c>
      <c r="AD18" s="0" t="n">
        <f aca="false">SA_SB_counts!AD18/5136</f>
        <v>0</v>
      </c>
      <c r="AE18" s="0" t="n">
        <f aca="false">SA_SB_counts!AE18/5136</f>
        <v>0</v>
      </c>
      <c r="AF18" s="0" t="n">
        <f aca="false">SA_SB_counts!AF18/5136</f>
        <v>0</v>
      </c>
      <c r="AG18" s="0" t="n">
        <f aca="false">SA_SB_counts!AG18/5136</f>
        <v>0</v>
      </c>
      <c r="AH18" s="0" t="n">
        <f aca="false">SA_SB_counts!AH18/5136</f>
        <v>0</v>
      </c>
      <c r="AI18" s="0" t="n">
        <f aca="false">SA_SB_counts!AI18/5136</f>
        <v>0.0588006230529595</v>
      </c>
      <c r="AJ18" s="0" t="n">
        <f aca="false">SA_SB_counts!AJ18/5136</f>
        <v>0.00233644859813084</v>
      </c>
      <c r="AK18" s="0" t="n">
        <f aca="false">SA_SB_counts!AK18/5136</f>
        <v>0.000973520249221184</v>
      </c>
      <c r="AL18" s="0" t="n">
        <f aca="false">SA_SB_counts!AL18/5136</f>
        <v>0</v>
      </c>
      <c r="AM18" s="0" t="n">
        <f aca="false">SA_SB_counts!AM18/5136</f>
        <v>0</v>
      </c>
      <c r="AN18" s="0" t="n">
        <f aca="false">SA_SB_counts!AN18/5136</f>
        <v>0.00311526479750779</v>
      </c>
      <c r="AO18" s="0" t="n">
        <f aca="false">SA_SB_counts!AO18/5136</f>
        <v>0</v>
      </c>
      <c r="AP18" s="0" t="n">
        <f aca="false">SA_SB_counts!AP18/5136</f>
        <v>0</v>
      </c>
      <c r="AQ18" s="0" t="n">
        <f aca="false">SA_SB_counts!AQ18/5136</f>
        <v>0.00233644859813084</v>
      </c>
      <c r="AR18" s="0" t="n">
        <f aca="false">SA_SB_counts!AR18/5136</f>
        <v>0.000973520249221184</v>
      </c>
      <c r="AS18" s="0" t="n">
        <f aca="false">SA_SB_counts!AS18/5136</f>
        <v>0</v>
      </c>
      <c r="AT18" s="0" t="n">
        <f aca="false">SA_SB_counts!AT18/5136</f>
        <v>0</v>
      </c>
      <c r="AU18" s="0" t="n">
        <f aca="false">SA_SB_counts!AU18/5136</f>
        <v>0</v>
      </c>
      <c r="AV18" s="0" t="n">
        <f aca="false">SA_SB_counts!AV18/5136</f>
        <v>0.0192757009345794</v>
      </c>
      <c r="AW18" s="0" t="n">
        <f aca="false">SA_SB_counts!AW18/5136</f>
        <v>0</v>
      </c>
      <c r="AX18" s="0" t="n">
        <f aca="false">SA_SB_counts!AX18/5136</f>
        <v>0</v>
      </c>
      <c r="AY18" s="0" t="n">
        <f aca="false">SA_SB_counts!AY18/5136</f>
        <v>0</v>
      </c>
      <c r="AZ18" s="0" t="n">
        <f aca="false">SA_SB_counts!AZ18/5136</f>
        <v>0</v>
      </c>
      <c r="BA18" s="0" t="n">
        <f aca="false">SA_SB_counts!BA18/5136</f>
        <v>0</v>
      </c>
      <c r="BB18" s="0" t="n">
        <f aca="false">SA_SB_counts!BB18/5136</f>
        <v>0.00116822429906542</v>
      </c>
      <c r="BC18" s="0" t="n">
        <f aca="false">SA_SB_counts!BC18/5136</f>
        <v>0.000778816199376947</v>
      </c>
      <c r="BD18" s="0" t="n">
        <f aca="false">SA_SB_counts!BD18/5136</f>
        <v>0</v>
      </c>
      <c r="BE18" s="0" t="n">
        <f aca="false">SA_SB_counts!BE18/5136</f>
        <v>0.00350467289719626</v>
      </c>
      <c r="BF18" s="0" t="n">
        <f aca="false">SA_SB_counts!BF18/5136</f>
        <v>0.00253115264797508</v>
      </c>
      <c r="BG18" s="0" t="n">
        <f aca="false">SA_SB_counts!BG18/5136</f>
        <v>0</v>
      </c>
      <c r="BH18" s="0" t="n">
        <f aca="false">SA_SB_counts!BH18/5136</f>
        <v>0</v>
      </c>
      <c r="BI18" s="0" t="n">
        <f aca="false">SA_SB_counts!BI18/5136</f>
        <v>0</v>
      </c>
      <c r="BJ18" s="0" t="n">
        <f aca="false">SA_SB_counts!BJ18/5136</f>
        <v>0</v>
      </c>
      <c r="BK18" s="0" t="n">
        <f aca="false">SA_SB_counts!BK18/5136</f>
        <v>0</v>
      </c>
      <c r="BL18" s="0" t="n">
        <f aca="false">SA_SB_counts!BL18/5136</f>
        <v>0</v>
      </c>
      <c r="BM18" s="0" t="n">
        <f aca="false">SA_SB_counts!BM18/5136</f>
        <v>0</v>
      </c>
      <c r="BN18" s="0" t="n">
        <f aca="false">SA_SB_counts!BN18/5136</f>
        <v>0</v>
      </c>
      <c r="BO18" s="0" t="n">
        <f aca="false">SA_SB_counts!BO18/5136</f>
        <v>0</v>
      </c>
      <c r="BP18" s="0" t="n">
        <f aca="false">SA_SB_counts!BP18/5136</f>
        <v>0.00447819314641745</v>
      </c>
      <c r="BQ18" s="0" t="n">
        <f aca="false">SA_SB_counts!BQ18/5136</f>
        <v>0</v>
      </c>
      <c r="BR18" s="0" t="n">
        <f aca="false">SA_SB_counts!BR18/5136</f>
        <v>0.00233644859813084</v>
      </c>
      <c r="BS18" s="0" t="n">
        <f aca="false">SA_SB_counts!BS18/5136</f>
        <v>0</v>
      </c>
      <c r="BT18" s="0" t="n">
        <f aca="false">SA_SB_counts!BT18/5136</f>
        <v>0</v>
      </c>
      <c r="BU18" s="0" t="n">
        <f aca="false">SA_SB_counts!BU18/5136</f>
        <v>0.00545171339563863</v>
      </c>
      <c r="BV18" s="0" t="n">
        <f aca="false">SA_SB_counts!BV18/5136</f>
        <v>0.0021417445482866</v>
      </c>
      <c r="BW18" s="0" t="n">
        <f aca="false">SA_SB_counts!BW18/5136</f>
        <v>0</v>
      </c>
      <c r="BX18" s="0" t="n">
        <f aca="false">SA_SB_counts!BX18/5136</f>
        <v>0.00545171339563863</v>
      </c>
      <c r="BY18" s="0" t="n">
        <f aca="false">SA_SB_counts!BY18/5136</f>
        <v>0.0036993769470405</v>
      </c>
      <c r="BZ18" s="0" t="n">
        <f aca="false">SA_SB_counts!BZ18/5136</f>
        <v>0</v>
      </c>
      <c r="CA18" s="0" t="n">
        <f aca="false">SA_SB_counts!CA18/5136</f>
        <v>0.000778816199376947</v>
      </c>
      <c r="CB18" s="0" t="n">
        <f aca="false">SA_SB_counts!CB18/5136</f>
        <v>0.0036993769470405</v>
      </c>
      <c r="CC18" s="0" t="n">
        <f aca="false">SA_SB_counts!CC18/5136</f>
        <v>0.00155763239875389</v>
      </c>
      <c r="CD18" s="0" t="n">
        <f aca="false">SA_SB_counts!CD18/5136</f>
        <v>0</v>
      </c>
      <c r="CE18" s="0" t="n">
        <f aca="false">SA_SB_counts!CE18/5136</f>
        <v>0</v>
      </c>
      <c r="CF18" s="0" t="n">
        <f aca="false">SA_SB_counts!CF18/5136</f>
        <v>0</v>
      </c>
      <c r="CG18" s="0" t="n">
        <f aca="false">SA_SB_counts!CG18/5136</f>
        <v>0</v>
      </c>
      <c r="CH18" s="0" t="n">
        <f aca="false">SA_SB_counts!CH18/5136</f>
        <v>0</v>
      </c>
      <c r="CI18" s="0" t="n">
        <f aca="false">SA_SB_counts!CI18/5136</f>
        <v>0</v>
      </c>
      <c r="CJ18" s="0" t="n">
        <f aca="false">SA_SB_counts!CJ18/5136</f>
        <v>0</v>
      </c>
      <c r="CK18" s="0" t="n">
        <f aca="false">SA_SB_counts!CK18/5136</f>
        <v>0.0130451713395639</v>
      </c>
      <c r="CL18" s="0" t="n">
        <f aca="false">SA_SB_counts!CL18/5136</f>
        <v>0</v>
      </c>
      <c r="CM18" s="0" t="n">
        <f aca="false">SA_SB_counts!CM18/5136</f>
        <v>0</v>
      </c>
      <c r="CN18" s="0" t="n">
        <f aca="false">SA_SB_counts!CN18/5136</f>
        <v>0</v>
      </c>
      <c r="CO18" s="0" t="n">
        <f aca="false">SA_SB_counts!CO18/5136</f>
        <v>0</v>
      </c>
      <c r="CP18" s="0" t="n">
        <f aca="false">SA_SB_counts!CP18/5136</f>
        <v>0</v>
      </c>
      <c r="CQ18" s="0" t="n">
        <f aca="false">SA_SB_counts!CQ18/5136</f>
        <v>0</v>
      </c>
      <c r="CR18" s="0" t="n">
        <f aca="false">SA_SB_counts!CR18/5136</f>
        <v>0</v>
      </c>
      <c r="CS18" s="0" t="n">
        <f aca="false">SA_SB_counts!CS18/5136</f>
        <v>0</v>
      </c>
      <c r="CT18" s="0" t="n">
        <f aca="false">SA_SB_counts!CT18/5136</f>
        <v>0</v>
      </c>
      <c r="CU18" s="0" t="n">
        <f aca="false">SA_SB_counts!CU18/5136</f>
        <v>0.0146028037383178</v>
      </c>
      <c r="CV18" s="0" t="n">
        <f aca="false">SA_SB_counts!CV18/5136</f>
        <v>0.0153816199376947</v>
      </c>
      <c r="CW18" s="0" t="n">
        <f aca="false">SA_SB_counts!CW18/5136</f>
        <v>0</v>
      </c>
      <c r="CX18" s="0" t="n">
        <f aca="false">SA_SB_counts!CX18/5136</f>
        <v>0.0204439252336449</v>
      </c>
      <c r="CY18" s="0" t="n">
        <f aca="false">SA_SB_counts!CY18/5136</f>
        <v>0</v>
      </c>
      <c r="CZ18" s="0" t="n">
        <f aca="false">SA_SB_counts!CZ18/5136</f>
        <v>0</v>
      </c>
      <c r="DA18" s="0" t="n">
        <f aca="false">SA_SB_counts!DA18/5136</f>
        <v>0</v>
      </c>
      <c r="DB18" s="0" t="n">
        <f aca="false">SA_SB_counts!DB18/5136</f>
        <v>0.000973520249221184</v>
      </c>
      <c r="DC18" s="0" t="n">
        <f aca="false">SA_SB_counts!DC18/5136</f>
        <v>0</v>
      </c>
      <c r="DD18" s="0" t="n">
        <f aca="false">SA_SB_counts!DD18/5136</f>
        <v>0.00155763239875389</v>
      </c>
      <c r="DE18" s="0" t="n">
        <f aca="false">SA_SB_counts!DE18/5136</f>
        <v>0</v>
      </c>
      <c r="DF18" s="0" t="n">
        <f aca="false">SA_SB_counts!DF18/5136</f>
        <v>0</v>
      </c>
      <c r="DG18" s="0" t="n">
        <f aca="false">SA_SB_counts!DG18/5136</f>
        <v>0.00311526479750779</v>
      </c>
      <c r="DH18" s="0" t="n">
        <f aca="false">SA_SB_counts!DH18/5136</f>
        <v>0</v>
      </c>
      <c r="DI18" s="0" t="n">
        <f aca="false">SA_SB_counts!DI18/5136</f>
        <v>0</v>
      </c>
      <c r="DJ18" s="0" t="n">
        <f aca="false">SA_SB_counts!DJ18/5136</f>
        <v>0</v>
      </c>
      <c r="DK18" s="0" t="n">
        <f aca="false">SA_SB_counts!DK18/5136</f>
        <v>0</v>
      </c>
      <c r="DL18" s="0" t="n">
        <f aca="false">SA_SB_counts!DL18/5136</f>
        <v>0.025506230529595</v>
      </c>
      <c r="DM18" s="0" t="n">
        <f aca="false">SA_SB_counts!DM18/5136</f>
        <v>0</v>
      </c>
      <c r="DN18" s="0" t="n">
        <f aca="false">SA_SB_counts!DN18/5136</f>
        <v>0</v>
      </c>
      <c r="DO18" s="0" t="n">
        <f aca="false">SA_SB_counts!DO18/5136</f>
        <v>0</v>
      </c>
      <c r="DP18" s="0" t="n">
        <f aca="false">SA_SB_counts!DP18/5136</f>
        <v>0</v>
      </c>
      <c r="DQ18" s="0" t="n">
        <f aca="false">SA_SB_counts!DQ18/5136</f>
        <v>0</v>
      </c>
      <c r="DR18" s="0" t="n">
        <f aca="false">SA_SB_counts!DR18/5136</f>
        <v>0</v>
      </c>
      <c r="DS18" s="0" t="n">
        <f aca="false">SA_SB_counts!DS18/5136</f>
        <v>0</v>
      </c>
      <c r="DT18" s="0" t="n">
        <f aca="false">SA_SB_counts!DT18/5136</f>
        <v>0</v>
      </c>
      <c r="DU18" s="0" t="n">
        <f aca="false">SA_SB_counts!DU18/5136</f>
        <v>0</v>
      </c>
      <c r="DV18" s="0" t="n">
        <f aca="false">SA_SB_counts!DV18/5136</f>
        <v>0</v>
      </c>
      <c r="DW18" s="0" t="n">
        <f aca="false">SA_SB_counts!DW18/5136</f>
        <v>0</v>
      </c>
      <c r="DX18" s="0" t="n">
        <f aca="false">SA_SB_counts!DX18/5136</f>
        <v>0</v>
      </c>
      <c r="DY18" s="0" t="n">
        <f aca="false">SA_SB_counts!DY18/5136</f>
        <v>0</v>
      </c>
      <c r="DZ18" s="0" t="n">
        <f aca="false">SA_SB_counts!DZ18/5136</f>
        <v>0</v>
      </c>
      <c r="EA18" s="0" t="n">
        <f aca="false">SA_SB_counts!EA18/5136</f>
        <v>0</v>
      </c>
      <c r="EB18" s="0" t="n">
        <f aca="false">SA_SB_counts!EB18/5136</f>
        <v>0</v>
      </c>
      <c r="EC18" s="0" t="n">
        <f aca="false">SA_SB_counts!EC18/5136</f>
        <v>0</v>
      </c>
      <c r="ED18" s="0" t="n">
        <f aca="false">SA_SB_counts!ED18/5136</f>
        <v>0.00408878504672897</v>
      </c>
      <c r="EE18" s="0" t="n">
        <f aca="false">SA_SB_counts!EE18/5136</f>
        <v>0</v>
      </c>
      <c r="EF18" s="0" t="n">
        <f aca="false">SA_SB_counts!EF18/5136</f>
        <v>0</v>
      </c>
      <c r="EG18" s="0" t="n">
        <f aca="false">SA_SB_counts!EG18/5136</f>
        <v>0</v>
      </c>
      <c r="EH18" s="0" t="n">
        <f aca="false">SA_SB_counts!EH18/5136</f>
        <v>0</v>
      </c>
      <c r="EI18" s="0" t="n">
        <f aca="false">SA_SB_counts!EI18/5136</f>
        <v>0.00136292834890966</v>
      </c>
      <c r="EJ18" s="0" t="n">
        <f aca="false">SA_SB_counts!EJ18/5136</f>
        <v>0</v>
      </c>
    </row>
    <row r="19" customFormat="false" ht="16" hidden="false" customHeight="false" outlineLevel="0" collapsed="false">
      <c r="A19" s="0" t="str">
        <f aca="false">SA_SB_counts!A19</f>
        <v>Sb.M.D.46</v>
      </c>
      <c r="B19" s="0" t="n">
        <f aca="false">SA_SB_counts!B19/2751</f>
        <v>0.014903671392221</v>
      </c>
      <c r="C19" s="0" t="n">
        <f aca="false">SA_SB_counts!C19/2751</f>
        <v>0.0279898218829517</v>
      </c>
      <c r="D19" s="0" t="n">
        <f aca="false">SA_SB_counts!D19/2751</f>
        <v>0.16030534351145</v>
      </c>
      <c r="E19" s="0" t="n">
        <f aca="false">SA_SB_counts!E19/2751</f>
        <v>0.00399854598327881</v>
      </c>
      <c r="F19" s="0" t="n">
        <f aca="false">SA_SB_counts!F19/2751</f>
        <v>0.0672482733551436</v>
      </c>
      <c r="G19" s="0" t="n">
        <f aca="false">SA_SB_counts!G19/2751</f>
        <v>0.00508905852417303</v>
      </c>
      <c r="H19" s="0" t="n">
        <f aca="false">SA_SB_counts!H19/2751</f>
        <v>0.0276263177026536</v>
      </c>
      <c r="I19" s="0" t="n">
        <f aca="false">SA_SB_counts!I19/2751</f>
        <v>0.00290803344238459</v>
      </c>
      <c r="J19" s="0" t="n">
        <f aca="false">SA_SB_counts!J19/2751</f>
        <v>0</v>
      </c>
      <c r="K19" s="0" t="n">
        <f aca="false">SA_SB_counts!K19/2751</f>
        <v>0.0069065794256634</v>
      </c>
      <c r="L19" s="0" t="n">
        <f aca="false">SA_SB_counts!L19/2751</f>
        <v>0</v>
      </c>
      <c r="M19" s="0" t="n">
        <f aca="false">SA_SB_counts!M19/2751</f>
        <v>0.0214467466375863</v>
      </c>
      <c r="N19" s="0" t="n">
        <f aca="false">SA_SB_counts!N19/2751</f>
        <v>0.134496546710287</v>
      </c>
      <c r="O19" s="0" t="n">
        <f aca="false">SA_SB_counts!O19/2751</f>
        <v>0</v>
      </c>
      <c r="P19" s="0" t="n">
        <f aca="false">SA_SB_counts!P19/2751</f>
        <v>0.00399854598327881</v>
      </c>
      <c r="Q19" s="0" t="n">
        <f aca="false">SA_SB_counts!Q19/2751</f>
        <v>0.00145401672119229</v>
      </c>
      <c r="R19" s="0" t="n">
        <f aca="false">SA_SB_counts!R19/2751</f>
        <v>0.0134496546710287</v>
      </c>
      <c r="S19" s="0" t="n">
        <f aca="false">SA_SB_counts!S19/2751</f>
        <v>0.00145401672119229</v>
      </c>
      <c r="T19" s="0" t="n">
        <f aca="false">SA_SB_counts!T19/2751</f>
        <v>0.00617957106506725</v>
      </c>
      <c r="U19" s="0" t="n">
        <f aca="false">SA_SB_counts!U19/2751</f>
        <v>0.0319883678662305</v>
      </c>
      <c r="V19" s="0" t="n">
        <f aca="false">SA_SB_counts!V19/2751</f>
        <v>0.0138131588513268</v>
      </c>
      <c r="W19" s="0" t="n">
        <f aca="false">SA_SB_counts!W19/2751</f>
        <v>0.00836059614685569</v>
      </c>
      <c r="X19" s="0" t="n">
        <f aca="false">SA_SB_counts!X19/2751</f>
        <v>0.00327153762268266</v>
      </c>
      <c r="Y19" s="0" t="n">
        <f aca="false">SA_SB_counts!Y19/2751</f>
        <v>0</v>
      </c>
      <c r="Z19" s="0" t="n">
        <f aca="false">SA_SB_counts!Z19/2751</f>
        <v>0</v>
      </c>
      <c r="AA19" s="0" t="n">
        <f aca="false">SA_SB_counts!AA19/2751</f>
        <v>0</v>
      </c>
      <c r="AB19" s="0" t="n">
        <f aca="false">SA_SB_counts!AB19/2751</f>
        <v>0</v>
      </c>
      <c r="AC19" s="0" t="n">
        <f aca="false">SA_SB_counts!AC19/2751</f>
        <v>0</v>
      </c>
      <c r="AD19" s="0" t="n">
        <f aca="false">SA_SB_counts!AD19/2751</f>
        <v>0</v>
      </c>
      <c r="AE19" s="0" t="n">
        <f aca="false">SA_SB_counts!AE19/2751</f>
        <v>0</v>
      </c>
      <c r="AF19" s="0" t="n">
        <f aca="false">SA_SB_counts!AF19/2751</f>
        <v>0.00617957106506725</v>
      </c>
      <c r="AG19" s="0" t="n">
        <f aca="false">SA_SB_counts!AG19/2751</f>
        <v>0.00363504180298073</v>
      </c>
      <c r="AH19" s="0" t="n">
        <f aca="false">SA_SB_counts!AH19/2751</f>
        <v>0.0498000727008361</v>
      </c>
      <c r="AI19" s="0" t="n">
        <f aca="false">SA_SB_counts!AI19/2751</f>
        <v>0.0232642675390767</v>
      </c>
      <c r="AJ19" s="0" t="n">
        <f aca="false">SA_SB_counts!AJ19/2751</f>
        <v>0</v>
      </c>
      <c r="AK19" s="0" t="n">
        <f aca="false">SA_SB_counts!AK19/2751</f>
        <v>0.00472555434387495</v>
      </c>
      <c r="AL19" s="0" t="n">
        <f aca="false">SA_SB_counts!AL19/2751</f>
        <v>0</v>
      </c>
      <c r="AM19" s="0" t="n">
        <f aca="false">SA_SB_counts!AM19/2751</f>
        <v>0</v>
      </c>
      <c r="AN19" s="0" t="n">
        <f aca="false">SA_SB_counts!AN19/2751</f>
        <v>0.0181752090149037</v>
      </c>
      <c r="AO19" s="0" t="n">
        <f aca="false">SA_SB_counts!AO19/2751</f>
        <v>0</v>
      </c>
      <c r="AP19" s="0" t="n">
        <f aca="false">SA_SB_counts!AP19/2751</f>
        <v>0</v>
      </c>
      <c r="AQ19" s="0" t="n">
        <f aca="false">SA_SB_counts!AQ19/2751</f>
        <v>0</v>
      </c>
      <c r="AR19" s="0" t="n">
        <f aca="false">SA_SB_counts!AR19/2751</f>
        <v>0.0250817884405671</v>
      </c>
      <c r="AS19" s="0" t="n">
        <f aca="false">SA_SB_counts!AS19/2751</f>
        <v>0.0116321337695383</v>
      </c>
      <c r="AT19" s="0" t="n">
        <f aca="false">SA_SB_counts!AT19/2751</f>
        <v>0</v>
      </c>
      <c r="AU19" s="0" t="n">
        <f aca="false">SA_SB_counts!AU19/2751</f>
        <v>0</v>
      </c>
      <c r="AV19" s="0" t="n">
        <f aca="false">SA_SB_counts!AV19/2751</f>
        <v>0.0276263177026536</v>
      </c>
      <c r="AW19" s="0" t="n">
        <f aca="false">SA_SB_counts!AW19/2751</f>
        <v>0.00799709196655761</v>
      </c>
      <c r="AX19" s="0" t="n">
        <f aca="false">SA_SB_counts!AX19/2751</f>
        <v>0.00472555434387495</v>
      </c>
      <c r="AY19" s="0" t="n">
        <f aca="false">SA_SB_counts!AY19/2751</f>
        <v>0</v>
      </c>
      <c r="AZ19" s="0" t="n">
        <f aca="false">SA_SB_counts!AZ19/2751</f>
        <v>0.00181752090149037</v>
      </c>
      <c r="BA19" s="0" t="n">
        <f aca="false">SA_SB_counts!BA19/2751</f>
        <v>0</v>
      </c>
      <c r="BB19" s="0" t="n">
        <f aca="false">SA_SB_counts!BB19/2751</f>
        <v>0</v>
      </c>
      <c r="BC19" s="0" t="n">
        <f aca="false">SA_SB_counts!BC19/2751</f>
        <v>0</v>
      </c>
      <c r="BD19" s="0" t="n">
        <f aca="false">SA_SB_counts!BD19/2751</f>
        <v>0</v>
      </c>
      <c r="BE19" s="0" t="n">
        <f aca="false">SA_SB_counts!BE19/2751</f>
        <v>0</v>
      </c>
      <c r="BF19" s="0" t="n">
        <f aca="false">SA_SB_counts!BF19/2751</f>
        <v>0.00363504180298073</v>
      </c>
      <c r="BG19" s="0" t="n">
        <f aca="false">SA_SB_counts!BG19/2751</f>
        <v>0</v>
      </c>
      <c r="BH19" s="0" t="n">
        <f aca="false">SA_SB_counts!BH19/2751</f>
        <v>0</v>
      </c>
      <c r="BI19" s="0" t="n">
        <f aca="false">SA_SB_counts!BI19/2751</f>
        <v>0</v>
      </c>
      <c r="BJ19" s="0" t="n">
        <f aca="false">SA_SB_counts!BJ19/2751</f>
        <v>0</v>
      </c>
      <c r="BK19" s="0" t="n">
        <f aca="false">SA_SB_counts!BK19/2751</f>
        <v>0</v>
      </c>
      <c r="BL19" s="0" t="n">
        <f aca="false">SA_SB_counts!BL19/2751</f>
        <v>0.00290803344238459</v>
      </c>
      <c r="BM19" s="0" t="n">
        <f aca="false">SA_SB_counts!BM19/2751</f>
        <v>0.00254452926208651</v>
      </c>
      <c r="BN19" s="0" t="n">
        <f aca="false">SA_SB_counts!BN19/2751</f>
        <v>0</v>
      </c>
      <c r="BO19" s="0" t="n">
        <f aca="false">SA_SB_counts!BO19/2751</f>
        <v>0</v>
      </c>
      <c r="BP19" s="0" t="n">
        <f aca="false">SA_SB_counts!BP19/2751</f>
        <v>0.0123591421301345</v>
      </c>
      <c r="BQ19" s="0" t="n">
        <f aca="false">SA_SB_counts!BQ19/2751</f>
        <v>0</v>
      </c>
      <c r="BR19" s="0" t="n">
        <f aca="false">SA_SB_counts!BR19/2751</f>
        <v>0.00290803344238459</v>
      </c>
      <c r="BS19" s="0" t="n">
        <f aca="false">SA_SB_counts!BS19/2751</f>
        <v>0</v>
      </c>
      <c r="BT19" s="0" t="n">
        <f aca="false">SA_SB_counts!BT19/2751</f>
        <v>0</v>
      </c>
      <c r="BU19" s="0" t="n">
        <f aca="false">SA_SB_counts!BU19/2751</f>
        <v>0.00799709196655761</v>
      </c>
      <c r="BV19" s="0" t="n">
        <f aca="false">SA_SB_counts!BV19/2751</f>
        <v>0</v>
      </c>
      <c r="BW19" s="0" t="n">
        <f aca="false">SA_SB_counts!BW19/2751</f>
        <v>0</v>
      </c>
      <c r="BX19" s="0" t="n">
        <f aca="false">SA_SB_counts!BX19/2751</f>
        <v>0</v>
      </c>
      <c r="BY19" s="0" t="n">
        <f aca="false">SA_SB_counts!BY19/2751</f>
        <v>0.00363504180298073</v>
      </c>
      <c r="BZ19" s="0" t="n">
        <f aca="false">SA_SB_counts!BZ19/2751</f>
        <v>0</v>
      </c>
      <c r="CA19" s="0" t="n">
        <f aca="false">SA_SB_counts!CA19/2751</f>
        <v>0.00181752090149037</v>
      </c>
      <c r="CB19" s="0" t="n">
        <f aca="false">SA_SB_counts!CB19/2751</f>
        <v>0</v>
      </c>
      <c r="CC19" s="0" t="n">
        <f aca="false">SA_SB_counts!CC19/2751</f>
        <v>0</v>
      </c>
      <c r="CD19" s="0" t="n">
        <f aca="false">SA_SB_counts!CD19/2751</f>
        <v>0</v>
      </c>
      <c r="CE19" s="0" t="n">
        <f aca="false">SA_SB_counts!CE19/2751</f>
        <v>0</v>
      </c>
      <c r="CF19" s="0" t="n">
        <f aca="false">SA_SB_counts!CF19/2751</f>
        <v>0</v>
      </c>
      <c r="CG19" s="0" t="n">
        <f aca="false">SA_SB_counts!CG19/2751</f>
        <v>0</v>
      </c>
      <c r="CH19" s="0" t="n">
        <f aca="false">SA_SB_counts!CH19/2751</f>
        <v>0</v>
      </c>
      <c r="CI19" s="0" t="n">
        <f aca="false">SA_SB_counts!CI19/2751</f>
        <v>0</v>
      </c>
      <c r="CJ19" s="0" t="n">
        <f aca="false">SA_SB_counts!CJ19/2751</f>
        <v>0.00727008360596147</v>
      </c>
      <c r="CK19" s="0" t="n">
        <f aca="false">SA_SB_counts!CK19/2751</f>
        <v>0</v>
      </c>
      <c r="CL19" s="0" t="n">
        <f aca="false">SA_SB_counts!CL19/2751</f>
        <v>0</v>
      </c>
      <c r="CM19" s="0" t="n">
        <f aca="false">SA_SB_counts!CM19/2751</f>
        <v>0</v>
      </c>
      <c r="CN19" s="0" t="n">
        <f aca="false">SA_SB_counts!CN19/2751</f>
        <v>0</v>
      </c>
      <c r="CO19" s="0" t="n">
        <f aca="false">SA_SB_counts!CO19/2751</f>
        <v>0</v>
      </c>
      <c r="CP19" s="0" t="n">
        <f aca="false">SA_SB_counts!CP19/2751</f>
        <v>0.00145401672119229</v>
      </c>
      <c r="CQ19" s="0" t="n">
        <f aca="false">SA_SB_counts!CQ19/2751</f>
        <v>0.00654307524536532</v>
      </c>
      <c r="CR19" s="0" t="n">
        <f aca="false">SA_SB_counts!CR19/2751</f>
        <v>0</v>
      </c>
      <c r="CS19" s="0" t="n">
        <f aca="false">SA_SB_counts!CS19/2751</f>
        <v>0</v>
      </c>
      <c r="CT19" s="0" t="n">
        <f aca="false">SA_SB_counts!CT19/2751</f>
        <v>0</v>
      </c>
      <c r="CU19" s="0" t="n">
        <f aca="false">SA_SB_counts!CU19/2751</f>
        <v>0.0123591421301345</v>
      </c>
      <c r="CV19" s="0" t="n">
        <f aca="false">SA_SB_counts!CV19/2751</f>
        <v>0.0334423845874228</v>
      </c>
      <c r="CW19" s="0" t="n">
        <f aca="false">SA_SB_counts!CW19/2751</f>
        <v>0.00218102508178844</v>
      </c>
      <c r="CX19" s="0" t="n">
        <f aca="false">SA_SB_counts!CX19/2751</f>
        <v>0.0163576881134133</v>
      </c>
      <c r="CY19" s="0" t="n">
        <f aca="false">SA_SB_counts!CY19/2751</f>
        <v>0</v>
      </c>
      <c r="CZ19" s="0" t="n">
        <f aca="false">SA_SB_counts!CZ19/2751</f>
        <v>0</v>
      </c>
      <c r="DA19" s="0" t="n">
        <f aca="false">SA_SB_counts!DA19/2751</f>
        <v>0</v>
      </c>
      <c r="DB19" s="0" t="n">
        <f aca="false">SA_SB_counts!DB19/2751</f>
        <v>0</v>
      </c>
      <c r="DC19" s="0" t="n">
        <f aca="false">SA_SB_counts!DC19/2751</f>
        <v>0</v>
      </c>
      <c r="DD19" s="0" t="n">
        <f aca="false">SA_SB_counts!DD19/2751</f>
        <v>0</v>
      </c>
      <c r="DE19" s="0" t="n">
        <f aca="false">SA_SB_counts!DE19/2751</f>
        <v>0</v>
      </c>
      <c r="DF19" s="0" t="n">
        <f aca="false">SA_SB_counts!DF19/2751</f>
        <v>0.00327153762268266</v>
      </c>
      <c r="DG19" s="0" t="n">
        <f aca="false">SA_SB_counts!DG19/2751</f>
        <v>0.00254452926208651</v>
      </c>
      <c r="DH19" s="0" t="n">
        <f aca="false">SA_SB_counts!DH19/2751</f>
        <v>0</v>
      </c>
      <c r="DI19" s="0" t="n">
        <f aca="false">SA_SB_counts!DI19/2751</f>
        <v>0</v>
      </c>
      <c r="DJ19" s="0" t="n">
        <f aca="false">SA_SB_counts!DJ19/2751</f>
        <v>0</v>
      </c>
      <c r="DK19" s="0" t="n">
        <f aca="false">SA_SB_counts!DK19/2751</f>
        <v>0</v>
      </c>
      <c r="DL19" s="0" t="n">
        <f aca="false">SA_SB_counts!DL19/2751</f>
        <v>0.0668847691748455</v>
      </c>
      <c r="DM19" s="0" t="n">
        <f aca="false">SA_SB_counts!DM19/2751</f>
        <v>0</v>
      </c>
      <c r="DN19" s="0" t="n">
        <f aca="false">SA_SB_counts!DN19/2751</f>
        <v>0</v>
      </c>
      <c r="DO19" s="0" t="n">
        <f aca="false">SA_SB_counts!DO19/2751</f>
        <v>0.00290803344238459</v>
      </c>
      <c r="DP19" s="0" t="n">
        <f aca="false">SA_SB_counts!DP19/2751</f>
        <v>0</v>
      </c>
      <c r="DQ19" s="0" t="n">
        <f aca="false">SA_SB_counts!DQ19/2751</f>
        <v>0</v>
      </c>
      <c r="DR19" s="0" t="n">
        <f aca="false">SA_SB_counts!DR19/2751</f>
        <v>0</v>
      </c>
      <c r="DS19" s="0" t="n">
        <f aca="false">SA_SB_counts!DS19/2751</f>
        <v>0</v>
      </c>
      <c r="DT19" s="0" t="n">
        <f aca="false">SA_SB_counts!DT19/2751</f>
        <v>0</v>
      </c>
      <c r="DU19" s="0" t="n">
        <f aca="false">SA_SB_counts!DU19/2751</f>
        <v>0</v>
      </c>
      <c r="DV19" s="0" t="n">
        <f aca="false">SA_SB_counts!DV19/2751</f>
        <v>0</v>
      </c>
      <c r="DW19" s="0" t="n">
        <f aca="false">SA_SB_counts!DW19/2751</f>
        <v>0.0174482006543075</v>
      </c>
      <c r="DX19" s="0" t="n">
        <f aca="false">SA_SB_counts!DX19/2751</f>
        <v>0</v>
      </c>
      <c r="DY19" s="0" t="n">
        <f aca="false">SA_SB_counts!DY19/2751</f>
        <v>0</v>
      </c>
      <c r="DZ19" s="0" t="n">
        <f aca="false">SA_SB_counts!DZ19/2751</f>
        <v>0</v>
      </c>
      <c r="EA19" s="0" t="n">
        <f aca="false">SA_SB_counts!EA19/2751</f>
        <v>0</v>
      </c>
      <c r="EB19" s="0" t="n">
        <f aca="false">SA_SB_counts!EB19/2751</f>
        <v>0</v>
      </c>
      <c r="EC19" s="0" t="n">
        <f aca="false">SA_SB_counts!EC19/2751</f>
        <v>0</v>
      </c>
      <c r="ED19" s="0" t="n">
        <f aca="false">SA_SB_counts!ED19/2751</f>
        <v>0.0374409305707016</v>
      </c>
      <c r="EE19" s="0" t="n">
        <f aca="false">SA_SB_counts!EE19/2751</f>
        <v>0.00436205016357688</v>
      </c>
      <c r="EF19" s="0" t="n">
        <f aca="false">SA_SB_counts!EF19/2751</f>
        <v>0</v>
      </c>
      <c r="EG19" s="0" t="n">
        <f aca="false">SA_SB_counts!EG19/2751</f>
        <v>0.00145401672119229</v>
      </c>
      <c r="EH19" s="0" t="n">
        <f aca="false">SA_SB_counts!EH19/2751</f>
        <v>0.00109051254089422</v>
      </c>
      <c r="EI19" s="0" t="n">
        <f aca="false">SA_SB_counts!EI19/2751</f>
        <v>0.00363504180298073</v>
      </c>
      <c r="EJ19" s="0" t="n">
        <f aca="false">SA_SB_counts!EJ19/2751</f>
        <v>0</v>
      </c>
    </row>
    <row r="22" customFormat="false" ht="16" hidden="false" customHeight="false" outlineLevel="0" collapsed="false">
      <c r="A22" s="0" t="s">
        <v>449</v>
      </c>
      <c r="B22" s="0" t="s">
        <v>450</v>
      </c>
      <c r="C22" s="0" t="s">
        <v>297</v>
      </c>
      <c r="D22" s="0" t="s">
        <v>298</v>
      </c>
      <c r="E22" s="0" t="s">
        <v>299</v>
      </c>
      <c r="F22" s="0" t="s">
        <v>300</v>
      </c>
      <c r="G22" s="0" t="s">
        <v>301</v>
      </c>
      <c r="H22" s="0" t="s">
        <v>302</v>
      </c>
      <c r="I22" s="0" t="s">
        <v>303</v>
      </c>
      <c r="J22" s="0" t="s">
        <v>304</v>
      </c>
      <c r="K22" s="0" t="s">
        <v>305</v>
      </c>
      <c r="L22" s="0" t="s">
        <v>306</v>
      </c>
      <c r="M22" s="0" t="s">
        <v>307</v>
      </c>
      <c r="N22" s="0" t="s">
        <v>308</v>
      </c>
      <c r="O22" s="0" t="s">
        <v>309</v>
      </c>
      <c r="P22" s="0" t="s">
        <v>310</v>
      </c>
      <c r="Q22" s="0" t="s">
        <v>311</v>
      </c>
      <c r="R22" s="0" t="s">
        <v>312</v>
      </c>
      <c r="S22" s="0" t="s">
        <v>313</v>
      </c>
      <c r="T22" s="0" t="s">
        <v>314</v>
      </c>
      <c r="U22" s="0" t="s">
        <v>315</v>
      </c>
      <c r="V22" s="0" t="s">
        <v>316</v>
      </c>
      <c r="W22" s="0" t="s">
        <v>317</v>
      </c>
      <c r="X22" s="0" t="s">
        <v>318</v>
      </c>
      <c r="Y22" s="0" t="s">
        <v>319</v>
      </c>
      <c r="Z22" s="0" t="s">
        <v>320</v>
      </c>
      <c r="AA22" s="0" t="s">
        <v>321</v>
      </c>
      <c r="AB22" s="0" t="s">
        <v>322</v>
      </c>
      <c r="AC22" s="0" t="s">
        <v>323</v>
      </c>
      <c r="AD22" s="0" t="s">
        <v>324</v>
      </c>
      <c r="AE22" s="0" t="s">
        <v>325</v>
      </c>
      <c r="AF22" s="0" t="s">
        <v>326</v>
      </c>
      <c r="AG22" s="0" t="s">
        <v>327</v>
      </c>
      <c r="AH22" s="0" t="s">
        <v>328</v>
      </c>
      <c r="AI22" s="0" t="s">
        <v>329</v>
      </c>
      <c r="AJ22" s="0" t="s">
        <v>330</v>
      </c>
      <c r="AK22" s="0" t="s">
        <v>331</v>
      </c>
      <c r="AL22" s="0" t="s">
        <v>332</v>
      </c>
      <c r="AM22" s="0" t="s">
        <v>333</v>
      </c>
      <c r="AN22" s="0" t="s">
        <v>67</v>
      </c>
      <c r="AO22" s="0" t="s">
        <v>334</v>
      </c>
      <c r="AP22" s="0" t="s">
        <v>335</v>
      </c>
      <c r="AQ22" s="0" t="s">
        <v>336</v>
      </c>
      <c r="AR22" s="0" t="s">
        <v>337</v>
      </c>
      <c r="AS22" s="0" t="s">
        <v>338</v>
      </c>
      <c r="AT22" s="0" t="s">
        <v>339</v>
      </c>
      <c r="AU22" s="0" t="s">
        <v>340</v>
      </c>
      <c r="AV22" s="0" t="s">
        <v>341</v>
      </c>
      <c r="AW22" s="0" t="s">
        <v>342</v>
      </c>
      <c r="AX22" s="0" t="s">
        <v>343</v>
      </c>
      <c r="AY22" s="0" t="s">
        <v>344</v>
      </c>
      <c r="AZ22" s="0" t="s">
        <v>58</v>
      </c>
      <c r="BA22" s="0" t="s">
        <v>345</v>
      </c>
      <c r="BB22" s="0" t="s">
        <v>346</v>
      </c>
      <c r="BC22" s="0" t="s">
        <v>347</v>
      </c>
      <c r="BD22" s="0" t="s">
        <v>348</v>
      </c>
      <c r="BE22" s="0" t="s">
        <v>349</v>
      </c>
      <c r="BF22" s="0" t="s">
        <v>350</v>
      </c>
      <c r="BG22" s="0" t="s">
        <v>351</v>
      </c>
      <c r="BH22" s="0" t="s">
        <v>352</v>
      </c>
      <c r="BI22" s="0" t="s">
        <v>353</v>
      </c>
      <c r="BJ22" s="0" t="s">
        <v>354</v>
      </c>
      <c r="BK22" s="0" t="s">
        <v>355</v>
      </c>
      <c r="BL22" s="0" t="s">
        <v>356</v>
      </c>
      <c r="BM22" s="0" t="s">
        <v>357</v>
      </c>
      <c r="BN22" s="0" t="s">
        <v>358</v>
      </c>
      <c r="BO22" s="0" t="s">
        <v>359</v>
      </c>
      <c r="BP22" s="0" t="s">
        <v>360</v>
      </c>
      <c r="BQ22" s="0" t="s">
        <v>361</v>
      </c>
      <c r="BR22" s="0" t="s">
        <v>362</v>
      </c>
      <c r="BS22" s="0" t="s">
        <v>363</v>
      </c>
      <c r="BT22" s="0" t="s">
        <v>364</v>
      </c>
      <c r="BU22" s="0" t="s">
        <v>365</v>
      </c>
      <c r="BV22" s="0" t="s">
        <v>366</v>
      </c>
      <c r="BW22" s="0" t="s">
        <v>367</v>
      </c>
      <c r="BX22" s="0" t="s">
        <v>368</v>
      </c>
      <c r="BY22" s="0" t="s">
        <v>369</v>
      </c>
      <c r="BZ22" s="0" t="s">
        <v>370</v>
      </c>
      <c r="CA22" s="0" t="s">
        <v>91</v>
      </c>
      <c r="CB22" s="0" t="s">
        <v>371</v>
      </c>
      <c r="CC22" s="0" t="s">
        <v>372</v>
      </c>
      <c r="CD22" s="0" t="s">
        <v>373</v>
      </c>
      <c r="CE22" s="0" t="s">
        <v>11</v>
      </c>
      <c r="CF22" s="0" t="s">
        <v>374</v>
      </c>
      <c r="CG22" s="0" t="s">
        <v>375</v>
      </c>
      <c r="CH22" s="0" t="s">
        <v>376</v>
      </c>
      <c r="CI22" s="0" t="s">
        <v>377</v>
      </c>
      <c r="CJ22" s="0" t="s">
        <v>378</v>
      </c>
      <c r="CK22" s="0" t="s">
        <v>379</v>
      </c>
      <c r="CL22" s="0" t="s">
        <v>380</v>
      </c>
      <c r="CM22" s="0" t="s">
        <v>381</v>
      </c>
      <c r="CN22" s="0" t="s">
        <v>382</v>
      </c>
      <c r="CO22" s="0" t="s">
        <v>383</v>
      </c>
      <c r="CP22" s="0" t="s">
        <v>384</v>
      </c>
      <c r="CQ22" s="0" t="s">
        <v>385</v>
      </c>
      <c r="CR22" s="0" t="s">
        <v>386</v>
      </c>
      <c r="CS22" s="0" t="s">
        <v>387</v>
      </c>
      <c r="CT22" s="0" t="s">
        <v>388</v>
      </c>
      <c r="CU22" s="0" t="s">
        <v>389</v>
      </c>
      <c r="CV22" s="0" t="s">
        <v>390</v>
      </c>
      <c r="CW22" s="0" t="s">
        <v>391</v>
      </c>
      <c r="CX22" s="0" t="s">
        <v>392</v>
      </c>
      <c r="CY22" s="0" t="s">
        <v>393</v>
      </c>
      <c r="CZ22" s="0" t="s">
        <v>394</v>
      </c>
      <c r="DA22" s="0" t="s">
        <v>395</v>
      </c>
      <c r="DB22" s="0" t="s">
        <v>396</v>
      </c>
      <c r="DC22" s="0" t="s">
        <v>397</v>
      </c>
      <c r="DD22" s="0" t="s">
        <v>398</v>
      </c>
      <c r="DE22" s="0" t="s">
        <v>399</v>
      </c>
      <c r="DF22" s="0" t="s">
        <v>400</v>
      </c>
      <c r="DG22" s="0" t="s">
        <v>401</v>
      </c>
      <c r="DH22" s="0" t="s">
        <v>402</v>
      </c>
      <c r="DI22" s="0" t="s">
        <v>403</v>
      </c>
      <c r="DJ22" s="0" t="s">
        <v>404</v>
      </c>
      <c r="DK22" s="0" t="s">
        <v>405</v>
      </c>
      <c r="DL22" s="0" t="s">
        <v>95</v>
      </c>
      <c r="DM22" s="0" t="s">
        <v>406</v>
      </c>
      <c r="DN22" s="0" t="s">
        <v>407</v>
      </c>
      <c r="DO22" s="0" t="s">
        <v>408</v>
      </c>
      <c r="DP22" s="0" t="s">
        <v>409</v>
      </c>
      <c r="DQ22" s="0" t="s">
        <v>410</v>
      </c>
      <c r="DR22" s="0" t="s">
        <v>411</v>
      </c>
      <c r="DS22" s="0" t="s">
        <v>412</v>
      </c>
      <c r="DT22" s="0" t="s">
        <v>413</v>
      </c>
      <c r="DU22" s="0" t="s">
        <v>414</v>
      </c>
      <c r="DV22" s="0" t="s">
        <v>415</v>
      </c>
      <c r="DW22" s="0" t="s">
        <v>416</v>
      </c>
      <c r="DX22" s="0" t="s">
        <v>417</v>
      </c>
      <c r="DY22" s="0" t="s">
        <v>418</v>
      </c>
      <c r="DZ22" s="0" t="s">
        <v>419</v>
      </c>
      <c r="EA22" s="0" t="s">
        <v>420</v>
      </c>
      <c r="EB22" s="0" t="s">
        <v>421</v>
      </c>
      <c r="EC22" s="0" t="s">
        <v>422</v>
      </c>
      <c r="ED22" s="0" t="s">
        <v>423</v>
      </c>
      <c r="EE22" s="0" t="s">
        <v>424</v>
      </c>
      <c r="EF22" s="0" t="s">
        <v>425</v>
      </c>
      <c r="EG22" s="0" t="s">
        <v>426</v>
      </c>
      <c r="EH22" s="0" t="s">
        <v>427</v>
      </c>
      <c r="EI22" s="0" t="s">
        <v>428</v>
      </c>
      <c r="EJ22" s="0" t="s">
        <v>429</v>
      </c>
      <c r="EK22" s="0" t="s">
        <v>430</v>
      </c>
    </row>
    <row r="23" customFormat="false" ht="16" hidden="false" customHeight="false" outlineLevel="3" collapsed="false">
      <c r="A23" s="0" t="s">
        <v>431</v>
      </c>
      <c r="B23" s="0" t="s">
        <v>275</v>
      </c>
      <c r="C23" s="0" t="n">
        <v>0.0303219756173804</v>
      </c>
      <c r="D23" s="0" t="n">
        <v>0.00760654371157653</v>
      </c>
      <c r="E23" s="0" t="n">
        <v>0.106491611962071</v>
      </c>
      <c r="F23" s="0" t="n">
        <v>0</v>
      </c>
      <c r="G23" s="0" t="n">
        <v>0.135458997603418</v>
      </c>
      <c r="H23" s="0" t="n">
        <v>0</v>
      </c>
      <c r="I23" s="0" t="n">
        <v>0.0482442429926019</v>
      </c>
      <c r="J23" s="0" t="n">
        <v>0.00208398457851412</v>
      </c>
      <c r="K23" s="0" t="n">
        <v>0.00916953214546212</v>
      </c>
      <c r="L23" s="0" t="n">
        <v>0.0456392622694592</v>
      </c>
      <c r="M23" s="0" t="n">
        <v>0</v>
      </c>
      <c r="N23" s="0" t="n">
        <v>0.0470980514744191</v>
      </c>
      <c r="O23" s="0" t="n">
        <v>0.291966239449828</v>
      </c>
      <c r="P23" s="0" t="n">
        <v>0</v>
      </c>
      <c r="Q23" s="0" t="n">
        <v>0.0107325205793477</v>
      </c>
      <c r="R23" s="0" t="n">
        <v>0.00302177763884547</v>
      </c>
      <c r="S23" s="0" t="n">
        <v>0.00052099614462853</v>
      </c>
      <c r="T23" s="0" t="n">
        <v>0.00416796915702824</v>
      </c>
      <c r="U23" s="0" t="n">
        <v>0.000833593831405648</v>
      </c>
      <c r="V23" s="0" t="n">
        <v>0.0236532249661353</v>
      </c>
      <c r="W23" s="0" t="n">
        <v>0.0125039074710847</v>
      </c>
      <c r="X23" s="0" t="n">
        <v>0.0100031259768678</v>
      </c>
      <c r="Y23" s="0" t="n">
        <v>0.00333437532562259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0.000625195373554236</v>
      </c>
      <c r="AI23" s="0" t="n">
        <v>0.00625195373554236</v>
      </c>
      <c r="AJ23" s="0" t="n">
        <v>0.0362613316661457</v>
      </c>
      <c r="AK23" s="0" t="n">
        <v>0.00197978534958841</v>
      </c>
      <c r="AL23" s="0" t="n">
        <v>0.00104199228925706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0.00104199228925706</v>
      </c>
      <c r="AU23" s="0" t="n">
        <v>0.00052099614462853</v>
      </c>
      <c r="AV23" s="0" t="n">
        <v>0</v>
      </c>
      <c r="AW23" s="0" t="n">
        <v>0.0271959987496093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0.00250078149421694</v>
      </c>
      <c r="BG23" s="0" t="n">
        <v>0.00302177763884547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0.000729394602479942</v>
      </c>
      <c r="BM23" s="0" t="n">
        <v>0.00500156298843389</v>
      </c>
      <c r="BN23" s="0" t="n">
        <v>0.0016671876628113</v>
      </c>
      <c r="BO23" s="0" t="n">
        <v>0.0532458059810357</v>
      </c>
      <c r="BP23" s="0" t="n">
        <v>0</v>
      </c>
      <c r="BQ23" s="0" t="n">
        <v>0.00948212983223924</v>
      </c>
      <c r="BR23" s="0" t="n">
        <v>0</v>
      </c>
      <c r="BS23" s="0" t="n">
        <v>0.00250078149421694</v>
      </c>
      <c r="BT23" s="0" t="n">
        <v>0</v>
      </c>
      <c r="BU23" s="0" t="n">
        <v>0</v>
      </c>
      <c r="BV23" s="0" t="n">
        <v>0.0108367198082734</v>
      </c>
      <c r="BW23" s="0" t="n">
        <v>0.00250078149421694</v>
      </c>
      <c r="BX23" s="0" t="n">
        <v>0.001771386891737</v>
      </c>
      <c r="BY23" s="0" t="n">
        <v>0.00896113368761071</v>
      </c>
      <c r="BZ23" s="0" t="n">
        <v>0.00375117224132541</v>
      </c>
      <c r="CA23" s="0" t="n">
        <v>0</v>
      </c>
      <c r="CB23" s="0" t="n">
        <v>0.00156298843388559</v>
      </c>
      <c r="CC23" s="0" t="n">
        <v>0</v>
      </c>
      <c r="CD23" s="0" t="n">
        <v>0.00187558612066271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0.0069813483380223</v>
      </c>
      <c r="CM23" s="0" t="n">
        <v>0</v>
      </c>
      <c r="CN23" s="0" t="n">
        <v>0</v>
      </c>
      <c r="CO23" s="0" t="n">
        <v>0</v>
      </c>
      <c r="CP23" s="0" t="n">
        <v>0.0034385745545483</v>
      </c>
      <c r="CQ23" s="0" t="n">
        <v>0</v>
      </c>
      <c r="CR23" s="0" t="n">
        <v>0.00145878920495988</v>
      </c>
      <c r="CS23" s="0" t="n">
        <v>0</v>
      </c>
      <c r="CT23" s="0" t="n">
        <v>0</v>
      </c>
      <c r="CU23" s="0" t="n">
        <v>0</v>
      </c>
      <c r="CV23" s="0" t="n">
        <v>0</v>
      </c>
      <c r="CW23" s="0" t="n">
        <v>0</v>
      </c>
      <c r="CX23" s="0" t="n">
        <v>0.00125039074710847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0</v>
      </c>
      <c r="DE23" s="0" t="n">
        <v>0.00323017609669688</v>
      </c>
      <c r="DF23" s="0" t="n">
        <v>0</v>
      </c>
      <c r="DG23" s="0" t="n">
        <v>0</v>
      </c>
      <c r="DH23" s="0" t="n">
        <v>0.000312597686777118</v>
      </c>
      <c r="DI23" s="0" t="n">
        <v>0</v>
      </c>
      <c r="DJ23" s="0" t="n">
        <v>0</v>
      </c>
      <c r="DK23" s="0" t="n">
        <v>0</v>
      </c>
      <c r="DL23" s="0" t="n">
        <v>0</v>
      </c>
      <c r="DM23" s="0" t="n">
        <v>0</v>
      </c>
      <c r="DN23" s="0" t="n">
        <v>0.00239658226529124</v>
      </c>
      <c r="DO23" s="0" t="n">
        <v>0</v>
      </c>
      <c r="DP23" s="0" t="n">
        <v>0.00218818380743982</v>
      </c>
      <c r="DQ23" s="0" t="n">
        <v>0</v>
      </c>
      <c r="DR23" s="0" t="n">
        <v>0</v>
      </c>
      <c r="DS23" s="0" t="n">
        <v>0.00156298843388559</v>
      </c>
      <c r="DT23" s="0" t="n">
        <v>0</v>
      </c>
      <c r="DU23" s="0" t="n">
        <v>0</v>
      </c>
      <c r="DV23" s="0" t="n">
        <v>0</v>
      </c>
      <c r="DW23" s="0" t="n">
        <v>0</v>
      </c>
      <c r="DX23" s="0" t="n">
        <v>0</v>
      </c>
      <c r="DY23" s="0" t="n">
        <v>0</v>
      </c>
      <c r="DZ23" s="0" t="n">
        <v>0</v>
      </c>
      <c r="EA23" s="0" t="n">
        <v>0</v>
      </c>
      <c r="EB23" s="0" t="n">
        <v>0</v>
      </c>
      <c r="EC23" s="0" t="n">
        <v>0</v>
      </c>
      <c r="ED23" s="0" t="n">
        <v>0</v>
      </c>
      <c r="EE23" s="0" t="n">
        <v>0</v>
      </c>
      <c r="EF23" s="0" t="n">
        <v>0</v>
      </c>
      <c r="EG23" s="0" t="n">
        <v>0</v>
      </c>
      <c r="EH23" s="0" t="n">
        <v>0</v>
      </c>
      <c r="EI23" s="0" t="n">
        <v>0</v>
      </c>
      <c r="EJ23" s="0" t="n">
        <v>0</v>
      </c>
      <c r="EK23" s="0" t="n">
        <v>0</v>
      </c>
    </row>
    <row r="24" customFormat="false" ht="16" hidden="false" customHeight="false" outlineLevel="3" collapsed="false">
      <c r="A24" s="0" t="s">
        <v>432</v>
      </c>
      <c r="B24" s="0" t="s">
        <v>275</v>
      </c>
      <c r="C24" s="0" t="n">
        <v>0.0103851146689745</v>
      </c>
      <c r="D24" s="0" t="n">
        <v>0.0117914322803981</v>
      </c>
      <c r="E24" s="0" t="n">
        <v>0.0831890956295976</v>
      </c>
      <c r="F24" s="0" t="n">
        <v>0.000540891389009087</v>
      </c>
      <c r="G24" s="0" t="n">
        <v>0.130463003028992</v>
      </c>
      <c r="H24" s="0" t="n">
        <v>0</v>
      </c>
      <c r="I24" s="0" t="n">
        <v>0.0419731717871052</v>
      </c>
      <c r="J24" s="0" t="n">
        <v>0.00324534833405452</v>
      </c>
      <c r="K24" s="0" t="n">
        <v>0.00270445694504543</v>
      </c>
      <c r="L24" s="0" t="n">
        <v>0.0109260060579836</v>
      </c>
      <c r="M24" s="0" t="n">
        <v>0</v>
      </c>
      <c r="N24" s="0" t="n">
        <v>0.00692340977931631</v>
      </c>
      <c r="O24" s="0" t="n">
        <v>0.0387278234530506</v>
      </c>
      <c r="P24" s="0" t="n">
        <v>0.000757247944612722</v>
      </c>
      <c r="Q24" s="0" t="n">
        <v>0.00302899177845089</v>
      </c>
      <c r="R24" s="0" t="n">
        <v>0</v>
      </c>
      <c r="S24" s="0" t="n">
        <v>0.00638251839030723</v>
      </c>
      <c r="T24" s="0" t="n">
        <v>0.00237992211163998</v>
      </c>
      <c r="U24" s="0" t="n">
        <v>0</v>
      </c>
      <c r="V24" s="0" t="n">
        <v>0.0492211163998269</v>
      </c>
      <c r="W24" s="0" t="n">
        <v>0.00389441800086543</v>
      </c>
      <c r="X24" s="0" t="n">
        <v>0.0130895716140199</v>
      </c>
      <c r="Y24" s="0" t="n">
        <v>0</v>
      </c>
      <c r="Z24" s="0" t="n">
        <v>0.0018390307226309</v>
      </c>
      <c r="AA24" s="0" t="n">
        <v>0</v>
      </c>
      <c r="AB24" s="0" t="n">
        <v>0</v>
      </c>
      <c r="AC24" s="0" t="n">
        <v>0.00118996105581999</v>
      </c>
      <c r="AD24" s="0" t="n">
        <v>0</v>
      </c>
      <c r="AE24" s="0" t="n">
        <v>0</v>
      </c>
      <c r="AF24" s="0" t="n">
        <v>0</v>
      </c>
      <c r="AG24" s="0" t="n">
        <v>0.00573344872349632</v>
      </c>
      <c r="AH24" s="0" t="n">
        <v>0.00205538727823453</v>
      </c>
      <c r="AI24" s="0" t="n">
        <v>0.423409779316313</v>
      </c>
      <c r="AJ24" s="0" t="n">
        <v>0.0151449588922544</v>
      </c>
      <c r="AK24" s="0" t="n">
        <v>0.00324534833405452</v>
      </c>
      <c r="AL24" s="0" t="n">
        <v>0.00292081350064907</v>
      </c>
      <c r="AM24" s="0" t="n">
        <v>0.00140631761142363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0.0024881003894418</v>
      </c>
      <c r="AS24" s="0" t="n">
        <v>0.000649069666810905</v>
      </c>
      <c r="AT24" s="0" t="n">
        <v>0.00259627866724362</v>
      </c>
      <c r="AU24" s="0" t="n">
        <v>0.000757247944612722</v>
      </c>
      <c r="AV24" s="0" t="n">
        <v>0</v>
      </c>
      <c r="AW24" s="0" t="n">
        <v>0.0340761575075725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0.00173085244482908</v>
      </c>
      <c r="BH24" s="0" t="n">
        <v>0</v>
      </c>
      <c r="BI24" s="0" t="n">
        <v>0</v>
      </c>
      <c r="BJ24" s="0" t="n">
        <v>0</v>
      </c>
      <c r="BK24" s="0" t="n">
        <v>0.000216356555603635</v>
      </c>
      <c r="BL24" s="0" t="n">
        <v>0</v>
      </c>
      <c r="BM24" s="0" t="n">
        <v>0.00129813933362181</v>
      </c>
      <c r="BN24" s="0" t="n">
        <v>0</v>
      </c>
      <c r="BO24" s="0" t="n">
        <v>0</v>
      </c>
      <c r="BP24" s="0" t="n">
        <v>0</v>
      </c>
      <c r="BQ24" s="0" t="n">
        <v>0.00573344872349632</v>
      </c>
      <c r="BR24" s="0" t="n">
        <v>0</v>
      </c>
      <c r="BS24" s="0" t="n">
        <v>0.0018390307226309</v>
      </c>
      <c r="BT24" s="0" t="n">
        <v>0</v>
      </c>
      <c r="BU24" s="0" t="n">
        <v>0</v>
      </c>
      <c r="BV24" s="0" t="n">
        <v>0.0300735612289052</v>
      </c>
      <c r="BW24" s="0" t="n">
        <v>0</v>
      </c>
      <c r="BX24" s="0" t="n">
        <v>0.00324534833405452</v>
      </c>
      <c r="BY24" s="0" t="n">
        <v>0.00411077455646906</v>
      </c>
      <c r="BZ24" s="0" t="n">
        <v>0.00854608394634357</v>
      </c>
      <c r="CA24" s="0" t="n">
        <v>0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0.00302899177845089</v>
      </c>
      <c r="CM24" s="0" t="n">
        <v>0.00118996105581999</v>
      </c>
      <c r="CN24" s="0" t="n">
        <v>0.00118996105581999</v>
      </c>
      <c r="CO24" s="0" t="n">
        <v>0</v>
      </c>
      <c r="CP24" s="0" t="n">
        <v>0</v>
      </c>
      <c r="CQ24" s="0" t="n">
        <v>0.00151449588922544</v>
      </c>
      <c r="CR24" s="0" t="n">
        <v>0.00151449588922544</v>
      </c>
      <c r="CS24" s="0" t="n">
        <v>0</v>
      </c>
      <c r="CT24" s="0" t="n">
        <v>0</v>
      </c>
      <c r="CU24" s="0" t="n">
        <v>0</v>
      </c>
      <c r="CV24" s="0" t="n">
        <v>0.00638251839030723</v>
      </c>
      <c r="CW24" s="0" t="n">
        <v>0</v>
      </c>
      <c r="CX24" s="0" t="n">
        <v>0</v>
      </c>
      <c r="CY24" s="0" t="n">
        <v>0.00237992211163998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0.00118996105581999</v>
      </c>
      <c r="DT24" s="0" t="n">
        <v>0</v>
      </c>
      <c r="DU24" s="0" t="n">
        <v>0.000324534833405452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0.00173085244482908</v>
      </c>
      <c r="EB24" s="0" t="n">
        <v>0</v>
      </c>
      <c r="EC24" s="0" t="n">
        <v>0</v>
      </c>
      <c r="ED24" s="0" t="n">
        <v>0</v>
      </c>
      <c r="EE24" s="0" t="n">
        <v>0</v>
      </c>
      <c r="EF24" s="0" t="n">
        <v>0</v>
      </c>
      <c r="EG24" s="0" t="n">
        <v>0</v>
      </c>
      <c r="EH24" s="0" t="n">
        <v>0</v>
      </c>
      <c r="EI24" s="0" t="n">
        <v>0.00205538727823453</v>
      </c>
      <c r="EJ24" s="0" t="n">
        <v>0.00356988316745997</v>
      </c>
      <c r="EK24" s="0" t="n">
        <v>0</v>
      </c>
    </row>
    <row r="25" customFormat="false" ht="16" hidden="false" customHeight="false" outlineLevel="3" collapsed="false">
      <c r="A25" s="0" t="s">
        <v>433</v>
      </c>
      <c r="B25" s="0" t="s">
        <v>275</v>
      </c>
      <c r="C25" s="0" t="n">
        <v>0.00600679028466963</v>
      </c>
      <c r="D25" s="0" t="n">
        <v>0.00835727343954035</v>
      </c>
      <c r="E25" s="0" t="n">
        <v>0.0976756333246278</v>
      </c>
      <c r="F25" s="0" t="n">
        <v>0</v>
      </c>
      <c r="G25" s="0" t="n">
        <v>0.0378688952729172</v>
      </c>
      <c r="H25" s="0" t="n">
        <v>0</v>
      </c>
      <c r="I25" s="0" t="n">
        <v>0.0235048315487072</v>
      </c>
      <c r="J25" s="0" t="n">
        <v>0</v>
      </c>
      <c r="K25" s="0" t="n">
        <v>0.00156698876991382</v>
      </c>
      <c r="L25" s="0" t="n">
        <v>0.00522329589971272</v>
      </c>
      <c r="M25" s="0" t="n">
        <v>0</v>
      </c>
      <c r="N25" s="0" t="n">
        <v>0.00966309741446853</v>
      </c>
      <c r="O25" s="0" t="n">
        <v>0.0462261687124576</v>
      </c>
      <c r="P25" s="0" t="n">
        <v>0.00208931835988509</v>
      </c>
      <c r="Q25" s="0" t="n">
        <v>0.00940193261948289</v>
      </c>
      <c r="R25" s="0" t="n">
        <v>0.00130582397492818</v>
      </c>
      <c r="S25" s="0" t="n">
        <v>0.0135805693392531</v>
      </c>
      <c r="T25" s="0" t="n">
        <v>0.00130582397492818</v>
      </c>
      <c r="U25" s="0" t="n">
        <v>0.00156698876991382</v>
      </c>
      <c r="V25" s="0" t="n">
        <v>0.00600679028466963</v>
      </c>
      <c r="W25" s="0" t="n">
        <v>0.00339514233481327</v>
      </c>
      <c r="X25" s="0" t="n">
        <v>0</v>
      </c>
      <c r="Y25" s="0" t="n">
        <v>0.00104465917994254</v>
      </c>
      <c r="Z25" s="0" t="n">
        <v>0.00235048315487072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0.00705144946461217</v>
      </c>
      <c r="AH25" s="0" t="n">
        <v>0</v>
      </c>
      <c r="AI25" s="0" t="n">
        <v>0.415774353617132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0.0514494646121703</v>
      </c>
      <c r="AR25" s="0" t="n">
        <v>0.00470096630974145</v>
      </c>
      <c r="AS25" s="0" t="n">
        <v>0</v>
      </c>
      <c r="AT25" s="0" t="n">
        <v>0.00470096630974145</v>
      </c>
      <c r="AU25" s="0" t="n">
        <v>0</v>
      </c>
      <c r="AV25" s="0" t="n">
        <v>0</v>
      </c>
      <c r="AW25" s="0" t="n">
        <v>0.0253329851136067</v>
      </c>
      <c r="AX25" s="0" t="n">
        <v>0</v>
      </c>
      <c r="AY25" s="0" t="n">
        <v>0</v>
      </c>
      <c r="AZ25" s="0" t="n">
        <v>0</v>
      </c>
      <c r="BA25" s="0" t="n">
        <v>0.00235048315487072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  <c r="BN25" s="0" t="n">
        <v>0</v>
      </c>
      <c r="BO25" s="0" t="n">
        <v>0.0174980412640376</v>
      </c>
      <c r="BP25" s="0" t="n">
        <v>0</v>
      </c>
      <c r="BQ25" s="0" t="n">
        <v>0</v>
      </c>
      <c r="BR25" s="0" t="n">
        <v>0</v>
      </c>
      <c r="BS25" s="0" t="n">
        <v>0</v>
      </c>
      <c r="BT25" s="0" t="n">
        <v>0</v>
      </c>
      <c r="BU25" s="0" t="n">
        <v>0</v>
      </c>
      <c r="BV25" s="0" t="n">
        <v>0.00835727343954035</v>
      </c>
      <c r="BW25" s="0" t="n">
        <v>0</v>
      </c>
      <c r="BX25" s="0" t="n">
        <v>0</v>
      </c>
      <c r="BY25" s="0" t="n">
        <v>0.00208931835988509</v>
      </c>
      <c r="BZ25" s="0" t="n">
        <v>0.00522329589971272</v>
      </c>
      <c r="CA25" s="0" t="n">
        <v>0</v>
      </c>
      <c r="CB25" s="0" t="n">
        <v>0.000783494384956908</v>
      </c>
      <c r="CC25" s="0" t="n">
        <v>0.00287281274484199</v>
      </c>
      <c r="CD25" s="0" t="n">
        <v>0</v>
      </c>
      <c r="CE25" s="0" t="n">
        <v>0</v>
      </c>
      <c r="CF25" s="0" t="n">
        <v>0</v>
      </c>
      <c r="CG25" s="0" t="n">
        <v>0.00130582397492818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  <c r="CM25" s="0" t="n">
        <v>0</v>
      </c>
      <c r="CN25" s="0" t="n">
        <v>0</v>
      </c>
      <c r="CO25" s="0" t="n">
        <v>0</v>
      </c>
      <c r="CP25" s="0" t="n">
        <v>0</v>
      </c>
      <c r="CQ25" s="0" t="n">
        <v>0</v>
      </c>
      <c r="CR25" s="0" t="n">
        <v>0</v>
      </c>
      <c r="CS25" s="0" t="n">
        <v>0.00156698876991382</v>
      </c>
      <c r="CT25" s="0" t="n">
        <v>0</v>
      </c>
      <c r="CU25" s="0" t="n">
        <v>0</v>
      </c>
      <c r="CV25" s="0" t="n">
        <v>0</v>
      </c>
      <c r="CW25" s="0" t="n">
        <v>0.13345521023766</v>
      </c>
      <c r="CX25" s="0" t="n">
        <v>0</v>
      </c>
      <c r="CY25" s="0" t="n">
        <v>0.0107077565944111</v>
      </c>
      <c r="CZ25" s="0" t="n">
        <v>0</v>
      </c>
      <c r="DA25" s="0" t="n">
        <v>0</v>
      </c>
      <c r="DB25" s="0" t="n">
        <v>0</v>
      </c>
      <c r="DC25" s="0" t="n">
        <v>0</v>
      </c>
      <c r="DD25" s="0" t="n">
        <v>0</v>
      </c>
      <c r="DE25" s="0" t="n">
        <v>0</v>
      </c>
      <c r="DF25" s="0" t="n">
        <v>0</v>
      </c>
      <c r="DG25" s="0" t="n">
        <v>0</v>
      </c>
      <c r="DH25" s="0" t="n">
        <v>0</v>
      </c>
      <c r="DI25" s="0" t="n">
        <v>0</v>
      </c>
      <c r="DJ25" s="0" t="n">
        <v>0</v>
      </c>
      <c r="DK25" s="0" t="n">
        <v>0</v>
      </c>
      <c r="DL25" s="0" t="n">
        <v>0</v>
      </c>
      <c r="DM25" s="0" t="n">
        <v>0</v>
      </c>
      <c r="DN25" s="0" t="n">
        <v>0.0036563071297989</v>
      </c>
      <c r="DO25" s="0" t="n">
        <v>0.00287281274484199</v>
      </c>
      <c r="DP25" s="0" t="n">
        <v>0</v>
      </c>
      <c r="DQ25" s="0" t="n">
        <v>0</v>
      </c>
      <c r="DR25" s="0" t="n">
        <v>0</v>
      </c>
      <c r="DS25" s="0" t="n">
        <v>0</v>
      </c>
      <c r="DT25" s="0" t="n">
        <v>0</v>
      </c>
      <c r="DU25" s="0" t="n">
        <v>0</v>
      </c>
      <c r="DV25" s="0" t="n">
        <v>0.000783494384956908</v>
      </c>
      <c r="DW25" s="0" t="n">
        <v>0</v>
      </c>
      <c r="DX25" s="0" t="n">
        <v>0</v>
      </c>
      <c r="DY25" s="0" t="n">
        <v>0</v>
      </c>
      <c r="DZ25" s="0" t="n">
        <v>0.0193261948289371</v>
      </c>
      <c r="EA25" s="0" t="n">
        <v>0</v>
      </c>
      <c r="EB25" s="0" t="n">
        <v>0</v>
      </c>
      <c r="EC25" s="0" t="n">
        <v>0</v>
      </c>
      <c r="ED25" s="0" t="n">
        <v>0</v>
      </c>
      <c r="EE25" s="0" t="n">
        <v>0</v>
      </c>
      <c r="EF25" s="0" t="n">
        <v>0</v>
      </c>
      <c r="EG25" s="0" t="n">
        <v>0</v>
      </c>
      <c r="EH25" s="0" t="n">
        <v>0</v>
      </c>
      <c r="EI25" s="0" t="n">
        <v>0</v>
      </c>
      <c r="EJ25" s="0" t="n">
        <v>0</v>
      </c>
      <c r="EK25" s="0" t="n">
        <v>0</v>
      </c>
    </row>
    <row r="26" customFormat="false" ht="16" hidden="false" customHeight="false" outlineLevel="3" collapsed="false">
      <c r="A26" s="0" t="s">
        <v>434</v>
      </c>
      <c r="B26" s="0" t="s">
        <v>275</v>
      </c>
      <c r="C26" s="0" t="n">
        <v>0.0019782393669634</v>
      </c>
      <c r="D26" s="0" t="n">
        <v>0.00890207715133531</v>
      </c>
      <c r="E26" s="0" t="n">
        <v>0.104564080825208</v>
      </c>
      <c r="F26" s="0" t="n">
        <v>0.000989119683481701</v>
      </c>
      <c r="G26" s="0" t="n">
        <v>0.0840751730959446</v>
      </c>
      <c r="H26" s="0" t="n">
        <v>0.00240214780274127</v>
      </c>
      <c r="I26" s="0" t="n">
        <v>0.116574819838915</v>
      </c>
      <c r="J26" s="0" t="n">
        <v>0.00141302811925957</v>
      </c>
      <c r="K26" s="0" t="n">
        <v>0.0139889783806698</v>
      </c>
      <c r="L26" s="0" t="n">
        <v>0.0375865479723047</v>
      </c>
      <c r="M26" s="0" t="n">
        <v>0.000847816871555744</v>
      </c>
      <c r="N26" s="0" t="n">
        <v>0.000706514059629787</v>
      </c>
      <c r="O26" s="0" t="n">
        <v>0.120955207008619</v>
      </c>
      <c r="P26" s="0" t="n">
        <v>0.00565211247703829</v>
      </c>
      <c r="Q26" s="0" t="n">
        <v>0.0258584145824502</v>
      </c>
      <c r="R26" s="0" t="n">
        <v>0</v>
      </c>
      <c r="S26" s="0" t="n">
        <v>0</v>
      </c>
      <c r="T26" s="0" t="n">
        <v>0.00692383778437191</v>
      </c>
      <c r="U26" s="0" t="n">
        <v>0.00113042249540766</v>
      </c>
      <c r="V26" s="0" t="n">
        <v>0.0247279920870425</v>
      </c>
      <c r="W26" s="0" t="n">
        <v>0.00819556309170553</v>
      </c>
      <c r="X26" s="0" t="n">
        <v>0.0210541189769676</v>
      </c>
      <c r="Y26" s="0" t="n">
        <v>0.00522820404126042</v>
      </c>
      <c r="Z26" s="0" t="n">
        <v>0.00113042249540766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0.00127172530733362</v>
      </c>
      <c r="AG26" s="0" t="n">
        <v>0.00452168998163063</v>
      </c>
      <c r="AH26" s="0" t="n">
        <v>0.0029673590504451</v>
      </c>
      <c r="AI26" s="0" t="n">
        <v>0</v>
      </c>
      <c r="AJ26" s="0" t="n">
        <v>0.0423908435777872</v>
      </c>
      <c r="AK26" s="0" t="n">
        <v>0.00169563374311149</v>
      </c>
      <c r="AL26" s="0" t="n">
        <v>0.00466299279355659</v>
      </c>
      <c r="AM26" s="0" t="n">
        <v>0.000989119683481701</v>
      </c>
      <c r="AN26" s="0" t="n">
        <v>0.00141302811925957</v>
      </c>
      <c r="AO26" s="0" t="n">
        <v>0.00664123216051999</v>
      </c>
      <c r="AP26" s="0" t="n">
        <v>0</v>
      </c>
      <c r="AQ26" s="0" t="n">
        <v>0</v>
      </c>
      <c r="AR26" s="0" t="n">
        <v>0.0019782393669634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0.039564787339268</v>
      </c>
      <c r="AX26" s="0" t="n">
        <v>0.00169563374311149</v>
      </c>
      <c r="AY26" s="0" t="n">
        <v>0.00565211247703829</v>
      </c>
      <c r="AZ26" s="0" t="n">
        <v>0</v>
      </c>
      <c r="BA26" s="0" t="n">
        <v>0</v>
      </c>
      <c r="BB26" s="0" t="n">
        <v>0</v>
      </c>
      <c r="BC26" s="0" t="n">
        <v>0.000847816871555744</v>
      </c>
      <c r="BD26" s="0" t="n">
        <v>0</v>
      </c>
      <c r="BE26" s="0" t="n">
        <v>0</v>
      </c>
      <c r="BF26" s="0" t="n">
        <v>0.00183693655503745</v>
      </c>
      <c r="BG26" s="0" t="n">
        <v>0.00692383778437191</v>
      </c>
      <c r="BH26" s="0" t="n">
        <v>0</v>
      </c>
      <c r="BI26" s="0" t="n">
        <v>0</v>
      </c>
      <c r="BJ26" s="0" t="n">
        <v>0.00226084499081532</v>
      </c>
      <c r="BK26" s="0" t="n">
        <v>0</v>
      </c>
      <c r="BL26" s="0" t="n">
        <v>0</v>
      </c>
      <c r="BM26" s="0" t="n">
        <v>0.0039564787339268</v>
      </c>
      <c r="BN26" s="0" t="n">
        <v>0.00409778154585276</v>
      </c>
      <c r="BO26" s="0" t="n">
        <v>0</v>
      </c>
      <c r="BP26" s="0" t="n">
        <v>0</v>
      </c>
      <c r="BQ26" s="0" t="n">
        <v>0.0129998586971881</v>
      </c>
      <c r="BR26" s="0" t="n">
        <v>0</v>
      </c>
      <c r="BS26" s="0" t="n">
        <v>0.00226084499081532</v>
      </c>
      <c r="BT26" s="0" t="n">
        <v>0</v>
      </c>
      <c r="BU26" s="0" t="n">
        <v>0</v>
      </c>
      <c r="BV26" s="0" t="n">
        <v>0.0121520418256323</v>
      </c>
      <c r="BW26" s="0" t="n">
        <v>0.00324996467429702</v>
      </c>
      <c r="BX26" s="0" t="n">
        <v>0.00254345061466723</v>
      </c>
      <c r="BY26" s="0" t="n">
        <v>0.0039564787339268</v>
      </c>
      <c r="BZ26" s="0" t="n">
        <v>0.00494559841740851</v>
      </c>
      <c r="CA26" s="0" t="n">
        <v>0</v>
      </c>
      <c r="CB26" s="0" t="n">
        <v>0.00353257029814893</v>
      </c>
      <c r="CC26" s="0" t="n">
        <v>0.0235975695916349</v>
      </c>
      <c r="CD26" s="0" t="n">
        <v>0.0039564787339268</v>
      </c>
      <c r="CE26" s="0" t="n">
        <v>0</v>
      </c>
      <c r="CF26" s="0" t="n">
        <v>0.00127172530733362</v>
      </c>
      <c r="CG26" s="0" t="n">
        <v>0</v>
      </c>
      <c r="CH26" s="0" t="n">
        <v>0</v>
      </c>
      <c r="CI26" s="0" t="n">
        <v>0</v>
      </c>
      <c r="CJ26" s="0" t="n">
        <v>0.000989119683481701</v>
      </c>
      <c r="CK26" s="0" t="n">
        <v>0</v>
      </c>
      <c r="CL26" s="0" t="n">
        <v>0.0101738024586689</v>
      </c>
      <c r="CM26" s="0" t="n">
        <v>0</v>
      </c>
      <c r="CN26" s="0" t="n">
        <v>0</v>
      </c>
      <c r="CO26" s="0" t="n">
        <v>0.000847816871555744</v>
      </c>
      <c r="CP26" s="0" t="n">
        <v>0</v>
      </c>
      <c r="CQ26" s="0" t="n">
        <v>0</v>
      </c>
      <c r="CR26" s="0" t="n">
        <v>0</v>
      </c>
      <c r="CS26" s="0" t="n">
        <v>0</v>
      </c>
      <c r="CT26" s="0" t="n">
        <v>0.00226084499081532</v>
      </c>
      <c r="CU26" s="0" t="n">
        <v>0</v>
      </c>
      <c r="CV26" s="0" t="n">
        <v>0.023314963967783</v>
      </c>
      <c r="CW26" s="0" t="n">
        <v>0</v>
      </c>
      <c r="CX26" s="0" t="n">
        <v>0</v>
      </c>
      <c r="CY26" s="0" t="n">
        <v>0.00254345061466723</v>
      </c>
      <c r="CZ26" s="0" t="n">
        <v>0.00127172530733362</v>
      </c>
      <c r="DA26" s="0" t="n">
        <v>0</v>
      </c>
      <c r="DB26" s="0" t="n">
        <v>0</v>
      </c>
      <c r="DC26" s="0" t="n">
        <v>0.00211954217888936</v>
      </c>
      <c r="DD26" s="0" t="n">
        <v>0</v>
      </c>
      <c r="DE26" s="0" t="n">
        <v>0.00551080966511234</v>
      </c>
      <c r="DF26" s="0" t="n">
        <v>0</v>
      </c>
      <c r="DG26" s="0" t="n">
        <v>0</v>
      </c>
      <c r="DH26" s="0" t="n">
        <v>0</v>
      </c>
      <c r="DI26" s="0" t="n">
        <v>0</v>
      </c>
      <c r="DJ26" s="0" t="n">
        <v>0</v>
      </c>
      <c r="DK26" s="0" t="n">
        <v>0.00141302811925957</v>
      </c>
      <c r="DL26" s="0" t="n">
        <v>0</v>
      </c>
      <c r="DM26" s="0" t="n">
        <v>0</v>
      </c>
      <c r="DN26" s="0" t="n">
        <v>0.140031086618624</v>
      </c>
      <c r="DO26" s="0" t="n">
        <v>0</v>
      </c>
      <c r="DP26" s="0" t="n">
        <v>0.00282605623851915</v>
      </c>
      <c r="DQ26" s="0" t="n">
        <v>0</v>
      </c>
      <c r="DR26" s="0" t="n">
        <v>0.000706514059629787</v>
      </c>
      <c r="DS26" s="0" t="n">
        <v>0</v>
      </c>
      <c r="DT26" s="0" t="n">
        <v>0</v>
      </c>
      <c r="DU26" s="0" t="n">
        <v>0</v>
      </c>
      <c r="DV26" s="0" t="n">
        <v>0</v>
      </c>
      <c r="DW26" s="0" t="n">
        <v>0</v>
      </c>
      <c r="DX26" s="0" t="n">
        <v>0</v>
      </c>
      <c r="DY26" s="0" t="n">
        <v>0</v>
      </c>
      <c r="DZ26" s="0" t="n">
        <v>0</v>
      </c>
      <c r="EA26" s="0" t="n">
        <v>0</v>
      </c>
      <c r="EB26" s="0" t="n">
        <v>0</v>
      </c>
      <c r="EC26" s="0" t="n">
        <v>0</v>
      </c>
      <c r="ED26" s="0" t="n">
        <v>0</v>
      </c>
      <c r="EE26" s="0" t="n">
        <v>0</v>
      </c>
      <c r="EF26" s="0" t="n">
        <v>0</v>
      </c>
      <c r="EG26" s="0" t="n">
        <v>0.00127172530733362</v>
      </c>
      <c r="EH26" s="0" t="n">
        <v>0</v>
      </c>
      <c r="EI26" s="0" t="n">
        <v>0</v>
      </c>
      <c r="EJ26" s="0" t="n">
        <v>0</v>
      </c>
      <c r="EK26" s="0" t="n">
        <v>0</v>
      </c>
    </row>
    <row r="27" customFormat="false" ht="16" hidden="false" customHeight="false" outlineLevel="3" collapsed="false">
      <c r="A27" s="0" t="s">
        <v>435</v>
      </c>
      <c r="B27" s="0" t="s">
        <v>275</v>
      </c>
      <c r="C27" s="0" t="n">
        <v>0.0153788447111778</v>
      </c>
      <c r="D27" s="0" t="n">
        <v>0.0217554388597149</v>
      </c>
      <c r="E27" s="0" t="n">
        <v>0.139909977494374</v>
      </c>
      <c r="F27" s="0" t="n">
        <v>0</v>
      </c>
      <c r="G27" s="0" t="n">
        <v>0.0930232558139535</v>
      </c>
      <c r="H27" s="0" t="n">
        <v>0</v>
      </c>
      <c r="I27" s="0" t="n">
        <v>0.0986496624156039</v>
      </c>
      <c r="J27" s="0" t="n">
        <v>0.00937734433608402</v>
      </c>
      <c r="K27" s="0" t="n">
        <v>0</v>
      </c>
      <c r="L27" s="0" t="n">
        <v>0.0345086271567892</v>
      </c>
      <c r="M27" s="0" t="n">
        <v>0</v>
      </c>
      <c r="N27" s="0" t="n">
        <v>0.0243810952738185</v>
      </c>
      <c r="O27" s="0" t="n">
        <v>0.157164291072768</v>
      </c>
      <c r="P27" s="0" t="n">
        <v>0.00300075018754689</v>
      </c>
      <c r="Q27" s="0" t="n">
        <v>0.0067516879219805</v>
      </c>
      <c r="R27" s="0" t="n">
        <v>0</v>
      </c>
      <c r="S27" s="0" t="n">
        <v>0.00225056264066016</v>
      </c>
      <c r="T27" s="0" t="n">
        <v>0</v>
      </c>
      <c r="U27" s="0" t="n">
        <v>0</v>
      </c>
      <c r="V27" s="0" t="n">
        <v>0.0127531882970743</v>
      </c>
      <c r="W27" s="0" t="n">
        <v>0.0086271567891973</v>
      </c>
      <c r="X27" s="0" t="n">
        <v>0.0138784696174044</v>
      </c>
      <c r="Y27" s="0" t="n">
        <v>0</v>
      </c>
      <c r="Z27" s="0" t="n">
        <v>0.00937734433608402</v>
      </c>
      <c r="AA27" s="0" t="n">
        <v>0.0108777194298575</v>
      </c>
      <c r="AB27" s="0" t="n">
        <v>0</v>
      </c>
      <c r="AC27" s="0" t="n">
        <v>0.00300075018754689</v>
      </c>
      <c r="AD27" s="0" t="n">
        <v>0</v>
      </c>
      <c r="AE27" s="0" t="n">
        <v>0</v>
      </c>
      <c r="AF27" s="0" t="n">
        <v>0.00375093773443361</v>
      </c>
      <c r="AG27" s="0" t="n">
        <v>0.018754688672168</v>
      </c>
      <c r="AH27" s="0" t="n">
        <v>0.00300075018754689</v>
      </c>
      <c r="AI27" s="0" t="n">
        <v>0.00637659414853713</v>
      </c>
      <c r="AJ27" s="0" t="n">
        <v>0.0255063765941485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0.0240060015003751</v>
      </c>
      <c r="AT27" s="0" t="n">
        <v>0.00487621905476369</v>
      </c>
      <c r="AU27" s="0" t="n">
        <v>0.00412603150787697</v>
      </c>
      <c r="AV27" s="0" t="n">
        <v>0</v>
      </c>
      <c r="AW27" s="0" t="n">
        <v>0.123030757689422</v>
      </c>
      <c r="AX27" s="0" t="n">
        <v>0</v>
      </c>
      <c r="AY27" s="0" t="n">
        <v>0.00412603150787697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0.00225056264066016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  <c r="BN27" s="0" t="n">
        <v>0</v>
      </c>
      <c r="BO27" s="0" t="n">
        <v>0.0153788447111778</v>
      </c>
      <c r="BP27" s="0" t="n">
        <v>0</v>
      </c>
      <c r="BQ27" s="0" t="n">
        <v>0.0123780945236309</v>
      </c>
      <c r="BR27" s="0" t="n">
        <v>0</v>
      </c>
      <c r="BS27" s="0" t="n">
        <v>0.00300075018754689</v>
      </c>
      <c r="BT27" s="0" t="n">
        <v>0</v>
      </c>
      <c r="BU27" s="0" t="n">
        <v>0</v>
      </c>
      <c r="BV27" s="0" t="n">
        <v>0.00412603150787697</v>
      </c>
      <c r="BW27" s="0" t="n">
        <v>0.0018754688672168</v>
      </c>
      <c r="BX27" s="0" t="n">
        <v>0</v>
      </c>
      <c r="BY27" s="0" t="n">
        <v>0.00412603150787697</v>
      </c>
      <c r="BZ27" s="0" t="n">
        <v>0.0086271567891973</v>
      </c>
      <c r="CA27" s="0" t="n">
        <v>0</v>
      </c>
      <c r="CB27" s="0" t="n">
        <v>0</v>
      </c>
      <c r="CC27" s="0" t="n">
        <v>0.00525131282820705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0.00712678169542386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</v>
      </c>
      <c r="CQ27" s="0" t="n">
        <v>0</v>
      </c>
      <c r="CR27" s="0" t="n">
        <v>0.00562640660165041</v>
      </c>
      <c r="CS27" s="0" t="n">
        <v>0</v>
      </c>
      <c r="CT27" s="0" t="n">
        <v>0</v>
      </c>
      <c r="CU27" s="0" t="n">
        <v>0</v>
      </c>
      <c r="CV27" s="0" t="n">
        <v>0.00487621905476369</v>
      </c>
      <c r="CW27" s="0" t="n">
        <v>0</v>
      </c>
      <c r="CX27" s="0" t="n">
        <v>0</v>
      </c>
      <c r="CY27" s="0" t="n">
        <v>0.0202550637659415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0.00712678169542386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0.00412603150787697</v>
      </c>
      <c r="DQ27" s="0" t="n">
        <v>0</v>
      </c>
      <c r="DR27" s="0" t="n">
        <v>0</v>
      </c>
      <c r="DS27" s="0" t="n">
        <v>0.00375093773443361</v>
      </c>
      <c r="DT27" s="0" t="n">
        <v>0</v>
      </c>
      <c r="DU27" s="0" t="n">
        <v>0</v>
      </c>
      <c r="DV27" s="0" t="n">
        <v>0</v>
      </c>
      <c r="DW27" s="0" t="n">
        <v>0.00262565641410353</v>
      </c>
      <c r="DX27" s="0" t="n">
        <v>0</v>
      </c>
      <c r="DY27" s="0" t="n">
        <v>0</v>
      </c>
      <c r="DZ27" s="0" t="n">
        <v>0</v>
      </c>
      <c r="EA27" s="0" t="n">
        <v>0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0.0018754688672168</v>
      </c>
      <c r="EI27" s="0" t="n">
        <v>0</v>
      </c>
      <c r="EJ27" s="0" t="n">
        <v>0</v>
      </c>
      <c r="EK27" s="0" t="n">
        <v>0.00337584396099025</v>
      </c>
    </row>
    <row r="28" customFormat="false" ht="16" hidden="false" customHeight="false" outlineLevel="3" collapsed="false">
      <c r="A28" s="0" t="s">
        <v>436</v>
      </c>
      <c r="B28" s="0" t="s">
        <v>275</v>
      </c>
      <c r="C28" s="0" t="n">
        <v>0.00957854406130268</v>
      </c>
      <c r="D28" s="0" t="n">
        <v>0.0205254515599343</v>
      </c>
      <c r="E28" s="0" t="n">
        <v>0.175424192665572</v>
      </c>
      <c r="F28" s="0" t="n">
        <v>0</v>
      </c>
      <c r="G28" s="0" t="n">
        <v>0.031472359058566</v>
      </c>
      <c r="H28" s="0" t="n">
        <v>0</v>
      </c>
      <c r="I28" s="0" t="n">
        <v>0.0227148330596606</v>
      </c>
      <c r="J28" s="0" t="n">
        <v>0</v>
      </c>
      <c r="K28" s="0" t="n">
        <v>0.00711548987411056</v>
      </c>
      <c r="L28" s="0" t="n">
        <v>0.00355774493705528</v>
      </c>
      <c r="M28" s="0" t="n">
        <v>0</v>
      </c>
      <c r="N28" s="0" t="n">
        <v>0.0251778872468528</v>
      </c>
      <c r="O28" s="0" t="n">
        <v>0.142857142857143</v>
      </c>
      <c r="P28" s="0" t="n">
        <v>0</v>
      </c>
      <c r="Q28" s="0" t="n">
        <v>0.000821018062397373</v>
      </c>
      <c r="R28" s="0" t="n">
        <v>0.00218938149972633</v>
      </c>
      <c r="S28" s="0" t="n">
        <v>0.00711548987411056</v>
      </c>
      <c r="T28" s="0" t="n">
        <v>0.00164203612479475</v>
      </c>
      <c r="U28" s="0" t="n">
        <v>0</v>
      </c>
      <c r="V28" s="0" t="n">
        <v>0.0207991242474001</v>
      </c>
      <c r="W28" s="0" t="n">
        <v>0.00684181718664477</v>
      </c>
      <c r="X28" s="0" t="n">
        <v>0.0394088669950739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0.0793650793650794</v>
      </c>
      <c r="AE28" s="0" t="n">
        <v>0</v>
      </c>
      <c r="AF28" s="0" t="n">
        <v>0</v>
      </c>
      <c r="AG28" s="0" t="n">
        <v>0</v>
      </c>
      <c r="AH28" s="0" t="n">
        <v>0.0030103995621237</v>
      </c>
      <c r="AI28" s="0" t="n">
        <v>0.00684181718664477</v>
      </c>
      <c r="AJ28" s="0" t="n">
        <v>0.0172413793103448</v>
      </c>
      <c r="AK28" s="0" t="n">
        <v>0</v>
      </c>
      <c r="AL28" s="0" t="n">
        <v>0.00383141762452107</v>
      </c>
      <c r="AM28" s="0" t="n">
        <v>0</v>
      </c>
      <c r="AN28" s="0" t="n">
        <v>0</v>
      </c>
      <c r="AO28" s="0" t="n">
        <v>0.00656814449917898</v>
      </c>
      <c r="AP28" s="0" t="n">
        <v>0</v>
      </c>
      <c r="AQ28" s="0" t="n">
        <v>0</v>
      </c>
      <c r="AR28" s="0" t="n">
        <v>0.00547345374931582</v>
      </c>
      <c r="AS28" s="0" t="n">
        <v>0</v>
      </c>
      <c r="AT28" s="0" t="n">
        <v>0.00711548987411056</v>
      </c>
      <c r="AU28" s="0" t="n">
        <v>0</v>
      </c>
      <c r="AV28" s="0" t="n">
        <v>0</v>
      </c>
      <c r="AW28" s="0" t="n">
        <v>0.0194307608100712</v>
      </c>
      <c r="AX28" s="0" t="n">
        <v>0</v>
      </c>
      <c r="AY28" s="0" t="n">
        <v>0.00246305418719212</v>
      </c>
      <c r="AZ28" s="0" t="n">
        <v>0.00328407224958949</v>
      </c>
      <c r="BA28" s="0" t="n">
        <v>0</v>
      </c>
      <c r="BB28" s="0" t="n">
        <v>0</v>
      </c>
      <c r="BC28" s="0" t="n">
        <v>0.00136836343732895</v>
      </c>
      <c r="BD28" s="0" t="n">
        <v>0</v>
      </c>
      <c r="BE28" s="0" t="n">
        <v>0</v>
      </c>
      <c r="BF28" s="0" t="n">
        <v>0</v>
      </c>
      <c r="BG28" s="0" t="n">
        <v>0.00656814449917898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  <c r="BN28" s="0" t="n">
        <v>0</v>
      </c>
      <c r="BO28" s="0" t="n">
        <v>0.0440613026819923</v>
      </c>
      <c r="BP28" s="0" t="n">
        <v>0</v>
      </c>
      <c r="BQ28" s="0" t="n">
        <v>0.00574712643678161</v>
      </c>
      <c r="BR28" s="0" t="n">
        <v>0.00437876299945266</v>
      </c>
      <c r="BS28" s="0" t="n">
        <v>0.00629447181171319</v>
      </c>
      <c r="BT28" s="0" t="n">
        <v>0</v>
      </c>
      <c r="BU28" s="0" t="n">
        <v>0</v>
      </c>
      <c r="BV28" s="0" t="n">
        <v>0.0134099616858238</v>
      </c>
      <c r="BW28" s="0" t="n">
        <v>0.00519978106185003</v>
      </c>
      <c r="BX28" s="0" t="n">
        <v>0.000821018062397373</v>
      </c>
      <c r="BY28" s="0" t="n">
        <v>0</v>
      </c>
      <c r="BZ28" s="0" t="n">
        <v>0.00355774493705528</v>
      </c>
      <c r="CA28" s="0" t="n">
        <v>0</v>
      </c>
      <c r="CB28" s="0" t="n">
        <v>0.00355774493705528</v>
      </c>
      <c r="CC28" s="0" t="n">
        <v>0.00410509031198686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0.013136288998358</v>
      </c>
      <c r="CM28" s="0" t="n">
        <v>0.00218938149972633</v>
      </c>
      <c r="CN28" s="0" t="n">
        <v>0.0101258894362343</v>
      </c>
      <c r="CO28" s="0" t="n">
        <v>0</v>
      </c>
      <c r="CP28" s="0" t="n">
        <v>0</v>
      </c>
      <c r="CQ28" s="0" t="n">
        <v>0</v>
      </c>
      <c r="CR28" s="0" t="n">
        <v>0.00273672687465791</v>
      </c>
      <c r="CS28" s="0" t="n">
        <v>0</v>
      </c>
      <c r="CT28" s="0" t="n">
        <v>0</v>
      </c>
      <c r="CU28" s="0" t="n">
        <v>0</v>
      </c>
      <c r="CV28" s="0" t="n">
        <v>0</v>
      </c>
      <c r="CW28" s="0" t="n">
        <v>0</v>
      </c>
      <c r="CX28" s="0" t="n">
        <v>0</v>
      </c>
      <c r="CY28" s="0" t="n">
        <v>0</v>
      </c>
      <c r="CZ28" s="0" t="n">
        <v>0</v>
      </c>
      <c r="DA28" s="0" t="n">
        <v>0</v>
      </c>
      <c r="DB28" s="0" t="n">
        <v>0</v>
      </c>
      <c r="DC28" s="0" t="n">
        <v>0</v>
      </c>
      <c r="DD28" s="0" t="n">
        <v>0</v>
      </c>
      <c r="DE28" s="0" t="n">
        <v>0</v>
      </c>
      <c r="DF28" s="0" t="n">
        <v>0</v>
      </c>
      <c r="DG28" s="0" t="n">
        <v>0</v>
      </c>
      <c r="DH28" s="0" t="n">
        <v>0</v>
      </c>
      <c r="DI28" s="0" t="n">
        <v>0</v>
      </c>
      <c r="DJ28" s="0" t="n">
        <v>0</v>
      </c>
      <c r="DK28" s="0" t="n">
        <v>0</v>
      </c>
      <c r="DL28" s="0" t="n">
        <v>0</v>
      </c>
      <c r="DM28" s="0" t="n">
        <v>0</v>
      </c>
      <c r="DN28" s="0" t="n">
        <v>0.18336070060208</v>
      </c>
      <c r="DO28" s="0" t="n">
        <v>0</v>
      </c>
      <c r="DP28" s="0" t="n">
        <v>0.00766283524904215</v>
      </c>
      <c r="DQ28" s="0" t="n">
        <v>0</v>
      </c>
      <c r="DR28" s="0" t="n">
        <v>0</v>
      </c>
      <c r="DS28" s="0" t="n">
        <v>0</v>
      </c>
      <c r="DT28" s="0" t="n">
        <v>0</v>
      </c>
      <c r="DU28" s="0" t="n">
        <v>0</v>
      </c>
      <c r="DV28" s="0" t="n">
        <v>0</v>
      </c>
      <c r="DW28" s="0" t="n">
        <v>0</v>
      </c>
      <c r="DX28" s="0" t="n">
        <v>0.00273672687465791</v>
      </c>
      <c r="DY28" s="0" t="n">
        <v>0</v>
      </c>
      <c r="DZ28" s="0" t="n">
        <v>0</v>
      </c>
      <c r="EA28" s="0" t="n">
        <v>0</v>
      </c>
      <c r="EB28" s="0" t="n">
        <v>0</v>
      </c>
      <c r="EC28" s="0" t="n">
        <v>0</v>
      </c>
      <c r="ED28" s="0" t="n">
        <v>0</v>
      </c>
      <c r="EE28" s="0" t="n">
        <v>0.00629447181171319</v>
      </c>
      <c r="EF28" s="0" t="n">
        <v>0</v>
      </c>
      <c r="EG28" s="0" t="n">
        <v>0</v>
      </c>
      <c r="EH28" s="0" t="n">
        <v>0</v>
      </c>
      <c r="EI28" s="0" t="n">
        <v>0.000821018062397373</v>
      </c>
      <c r="EJ28" s="0" t="n">
        <v>0</v>
      </c>
      <c r="EK28" s="0" t="n">
        <v>0</v>
      </c>
    </row>
    <row r="29" customFormat="false" ht="16" hidden="false" customHeight="false" outlineLevel="3" collapsed="false">
      <c r="A29" s="0" t="s">
        <v>437</v>
      </c>
      <c r="B29" s="0" t="s">
        <v>275</v>
      </c>
      <c r="C29" s="0" t="n">
        <v>0.0017825311942959</v>
      </c>
      <c r="D29" s="0" t="n">
        <v>0.00668449197860963</v>
      </c>
      <c r="E29" s="0" t="n">
        <v>0.0784313725490196</v>
      </c>
      <c r="F29" s="0" t="n">
        <v>0.000668449197860963</v>
      </c>
      <c r="G29" s="0" t="n">
        <v>0.157976827094474</v>
      </c>
      <c r="H29" s="0" t="n">
        <v>0.00245098039215686</v>
      </c>
      <c r="I29" s="0" t="n">
        <v>0.142602495543672</v>
      </c>
      <c r="J29" s="0" t="n">
        <v>0.00245098039215686</v>
      </c>
      <c r="K29" s="0" t="n">
        <v>0.00155971479500891</v>
      </c>
      <c r="L29" s="0" t="n">
        <v>0.0124777183600713</v>
      </c>
      <c r="M29" s="0" t="n">
        <v>0.00222816399286987</v>
      </c>
      <c r="N29" s="0" t="n">
        <v>0.018270944741533</v>
      </c>
      <c r="O29" s="0" t="n">
        <v>0.20855614973262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0.00111408199643494</v>
      </c>
      <c r="U29" s="0" t="n">
        <v>0.0260695187165775</v>
      </c>
      <c r="V29" s="0" t="n">
        <v>0.00490196078431373</v>
      </c>
      <c r="W29" s="0" t="n">
        <v>0.00757575757575758</v>
      </c>
      <c r="X29" s="0" t="n">
        <v>0.00334224598930481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0.00334224598930481</v>
      </c>
      <c r="AE29" s="0" t="n">
        <v>0</v>
      </c>
      <c r="AF29" s="0" t="n">
        <v>0</v>
      </c>
      <c r="AG29" s="0" t="n">
        <v>0</v>
      </c>
      <c r="AH29" s="0" t="n">
        <v>0.0017825311942959</v>
      </c>
      <c r="AI29" s="0" t="n">
        <v>0.00646167557932264</v>
      </c>
      <c r="AJ29" s="0" t="n">
        <v>0.0238413547237077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0.00824420677361854</v>
      </c>
      <c r="AS29" s="0" t="n">
        <v>0</v>
      </c>
      <c r="AT29" s="0" t="n">
        <v>0.000668449197860963</v>
      </c>
      <c r="AU29" s="0" t="n">
        <v>0</v>
      </c>
      <c r="AV29" s="0" t="n">
        <v>0</v>
      </c>
      <c r="AW29" s="0" t="n">
        <v>0.0773172905525847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0.000668449197860963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0.00245098039215686</v>
      </c>
      <c r="BM29" s="0" t="n">
        <v>0</v>
      </c>
      <c r="BN29" s="0" t="n">
        <v>0.00267379679144385</v>
      </c>
      <c r="BO29" s="0" t="n">
        <v>0</v>
      </c>
      <c r="BP29" s="0" t="n">
        <v>0</v>
      </c>
      <c r="BQ29" s="0" t="n">
        <v>0.00958110516934046</v>
      </c>
      <c r="BR29" s="0" t="n">
        <v>0</v>
      </c>
      <c r="BS29" s="0" t="n">
        <v>0.00623885918003565</v>
      </c>
      <c r="BT29" s="0" t="n">
        <v>0</v>
      </c>
      <c r="BU29" s="0" t="n">
        <v>0</v>
      </c>
      <c r="BV29" s="0" t="n">
        <v>0</v>
      </c>
      <c r="BW29" s="0" t="n">
        <v>0</v>
      </c>
      <c r="BX29" s="0" t="n">
        <v>0</v>
      </c>
      <c r="BY29" s="0" t="n">
        <v>0.00133689839572193</v>
      </c>
      <c r="BZ29" s="0" t="n">
        <v>0</v>
      </c>
      <c r="CA29" s="0" t="n">
        <v>0</v>
      </c>
      <c r="CB29" s="0" t="n">
        <v>0</v>
      </c>
      <c r="CC29" s="0" t="n">
        <v>0</v>
      </c>
      <c r="CD29" s="0" t="n">
        <v>0.00378787878787879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0.0071301247771836</v>
      </c>
      <c r="CM29" s="0" t="n">
        <v>0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0</v>
      </c>
      <c r="CS29" s="0" t="n">
        <v>0</v>
      </c>
      <c r="CT29" s="0" t="n">
        <v>0</v>
      </c>
      <c r="CU29" s="0" t="n">
        <v>0</v>
      </c>
      <c r="CV29" s="0" t="n">
        <v>0.0118092691622103</v>
      </c>
      <c r="CW29" s="0" t="n">
        <v>0.00623885918003565</v>
      </c>
      <c r="CX29" s="0" t="n">
        <v>0</v>
      </c>
      <c r="CY29" s="0" t="n">
        <v>0.0799910873440285</v>
      </c>
      <c r="CZ29" s="0" t="n">
        <v>0</v>
      </c>
      <c r="DA29" s="0" t="n">
        <v>0</v>
      </c>
      <c r="DB29" s="0" t="n">
        <v>0</v>
      </c>
      <c r="DC29" s="0" t="n">
        <v>0</v>
      </c>
      <c r="DD29" s="0" t="n">
        <v>0</v>
      </c>
      <c r="DE29" s="0" t="n">
        <v>0</v>
      </c>
      <c r="DF29" s="0" t="n">
        <v>0</v>
      </c>
      <c r="DG29" s="0" t="n">
        <v>0</v>
      </c>
      <c r="DH29" s="0" t="n">
        <v>0.00222816399286987</v>
      </c>
      <c r="DI29" s="0" t="n">
        <v>0</v>
      </c>
      <c r="DJ29" s="0" t="n">
        <v>0</v>
      </c>
      <c r="DK29" s="0" t="n">
        <v>0</v>
      </c>
      <c r="DL29" s="0" t="n">
        <v>0</v>
      </c>
      <c r="DM29" s="0" t="n">
        <v>0</v>
      </c>
      <c r="DN29" s="0" t="n">
        <v>0.0568181818181818</v>
      </c>
      <c r="DO29" s="0" t="n">
        <v>0</v>
      </c>
      <c r="DP29" s="0" t="n">
        <v>0.00334224598930481</v>
      </c>
      <c r="DQ29" s="0" t="n">
        <v>0</v>
      </c>
      <c r="DR29" s="0" t="n">
        <v>0</v>
      </c>
      <c r="DS29" s="0" t="n">
        <v>0</v>
      </c>
      <c r="DT29" s="0" t="n">
        <v>0</v>
      </c>
      <c r="DU29" s="0" t="n">
        <v>0</v>
      </c>
      <c r="DV29" s="0" t="n">
        <v>0</v>
      </c>
      <c r="DW29" s="0" t="n">
        <v>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0</v>
      </c>
      <c r="EC29" s="0" t="n">
        <v>0</v>
      </c>
      <c r="ED29" s="0" t="n">
        <v>0</v>
      </c>
      <c r="EE29" s="0" t="n">
        <v>0</v>
      </c>
      <c r="EF29" s="0" t="n">
        <v>0</v>
      </c>
      <c r="EG29" s="0" t="n">
        <v>0</v>
      </c>
      <c r="EH29" s="0" t="n">
        <v>0</v>
      </c>
      <c r="EI29" s="0" t="n">
        <v>0</v>
      </c>
      <c r="EJ29" s="0" t="n">
        <v>0.00490196078431373</v>
      </c>
      <c r="EK29" s="0" t="n">
        <v>0</v>
      </c>
    </row>
    <row r="30" customFormat="false" ht="16" hidden="false" customHeight="false" outlineLevel="3" collapsed="false">
      <c r="A30" s="0" t="s">
        <v>438</v>
      </c>
      <c r="B30" s="0" t="s">
        <v>275</v>
      </c>
      <c r="C30" s="0" t="n">
        <v>0.0244173140954495</v>
      </c>
      <c r="D30" s="0" t="n">
        <v>0.0188679245283019</v>
      </c>
      <c r="E30" s="0" t="n">
        <v>0.0839807621161672</v>
      </c>
      <c r="F30" s="0" t="n">
        <v>0</v>
      </c>
      <c r="G30" s="0" t="n">
        <v>0.0926748057713652</v>
      </c>
      <c r="H30" s="0" t="n">
        <v>0</v>
      </c>
      <c r="I30" s="0" t="n">
        <v>0.0621531631520533</v>
      </c>
      <c r="J30" s="0" t="n">
        <v>0.00795412504624491</v>
      </c>
      <c r="K30" s="0" t="n">
        <v>0.0127635960044395</v>
      </c>
      <c r="L30" s="0" t="n">
        <v>0.0170181280059193</v>
      </c>
      <c r="M30" s="0" t="n">
        <v>0</v>
      </c>
      <c r="N30" s="0" t="n">
        <v>0</v>
      </c>
      <c r="O30" s="0" t="n">
        <v>0.0956344802071772</v>
      </c>
      <c r="P30" s="0" t="n">
        <v>0.0144284128745838</v>
      </c>
      <c r="Q30" s="0" t="n">
        <v>0.014613392526822</v>
      </c>
      <c r="R30" s="0" t="n">
        <v>0.00332963374028857</v>
      </c>
      <c r="S30" s="0" t="n">
        <v>0</v>
      </c>
      <c r="T30" s="0" t="n">
        <v>0.00166481687014428</v>
      </c>
      <c r="U30" s="0" t="n">
        <v>0</v>
      </c>
      <c r="V30" s="0" t="n">
        <v>0.0467998520162782</v>
      </c>
      <c r="W30" s="0" t="n">
        <v>0.0112837587865335</v>
      </c>
      <c r="X30" s="0" t="n">
        <v>0.00517943026267111</v>
      </c>
      <c r="Y30" s="0" t="n">
        <v>0</v>
      </c>
      <c r="Z30" s="0" t="n">
        <v>0.0048094709581946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0.00258971513133555</v>
      </c>
      <c r="AG30" s="0" t="n">
        <v>0</v>
      </c>
      <c r="AH30" s="0" t="n">
        <v>0.00702922678505364</v>
      </c>
      <c r="AI30" s="0" t="n">
        <v>0.0253422123566408</v>
      </c>
      <c r="AJ30" s="0" t="n">
        <v>0.0645578986311506</v>
      </c>
      <c r="AK30" s="0" t="n">
        <v>0.00610432852386238</v>
      </c>
      <c r="AL30" s="0" t="n">
        <v>0.00203477617462079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0.00129485756566778</v>
      </c>
      <c r="AR30" s="0" t="n">
        <v>0.00203477617462079</v>
      </c>
      <c r="AS30" s="0" t="n">
        <v>0</v>
      </c>
      <c r="AT30" s="0" t="n">
        <v>0</v>
      </c>
      <c r="AU30" s="0" t="n">
        <v>0.00499445061043285</v>
      </c>
      <c r="AV30" s="0" t="n">
        <v>0.000554938956714761</v>
      </c>
      <c r="AW30" s="0" t="n">
        <v>0.219940806511284</v>
      </c>
      <c r="AX30" s="0" t="n">
        <v>0</v>
      </c>
      <c r="AY30" s="0" t="n">
        <v>0</v>
      </c>
      <c r="AZ30" s="0" t="n">
        <v>0</v>
      </c>
      <c r="BA30" s="0" t="n">
        <v>0.00166481687014428</v>
      </c>
      <c r="BB30" s="0" t="n">
        <v>0</v>
      </c>
      <c r="BC30" s="0" t="n">
        <v>0</v>
      </c>
      <c r="BD30" s="0" t="n">
        <v>0</v>
      </c>
      <c r="BE30" s="0" t="n">
        <v>0.00166481687014428</v>
      </c>
      <c r="BF30" s="0" t="n">
        <v>0.0024047354790973</v>
      </c>
      <c r="BG30" s="0" t="n">
        <v>0.00221975582685905</v>
      </c>
      <c r="BH30" s="0" t="n">
        <v>0.000554938956714761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</v>
      </c>
      <c r="BO30" s="0" t="n">
        <v>0</v>
      </c>
      <c r="BP30" s="0" t="n">
        <v>0</v>
      </c>
      <c r="BQ30" s="0" t="n">
        <v>0.00776914539400666</v>
      </c>
      <c r="BR30" s="0" t="n">
        <v>0</v>
      </c>
      <c r="BS30" s="0" t="n">
        <v>0.0024047354790973</v>
      </c>
      <c r="BT30" s="0" t="n">
        <v>0</v>
      </c>
      <c r="BU30" s="0" t="n">
        <v>0</v>
      </c>
      <c r="BV30" s="0" t="n">
        <v>0.012393636699963</v>
      </c>
      <c r="BW30" s="0" t="n">
        <v>0.0120236773954865</v>
      </c>
      <c r="BX30" s="0" t="n">
        <v>0</v>
      </c>
      <c r="BY30" s="0" t="n">
        <v>0.000554938956714761</v>
      </c>
      <c r="BZ30" s="0" t="n">
        <v>0.00702922678505364</v>
      </c>
      <c r="CA30" s="0" t="n">
        <v>0.00369959304476508</v>
      </c>
      <c r="CB30" s="0" t="n">
        <v>0.00314465408805031</v>
      </c>
      <c r="CC30" s="0" t="n">
        <v>0.00258971513133555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0.00406955234924158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0.00203477617462079</v>
      </c>
      <c r="CS30" s="0" t="n">
        <v>0</v>
      </c>
      <c r="CT30" s="0" t="n">
        <v>0</v>
      </c>
      <c r="CU30" s="0" t="n">
        <v>0</v>
      </c>
      <c r="CV30" s="0" t="n">
        <v>0.0135035146133925</v>
      </c>
      <c r="CW30" s="0" t="n">
        <v>0.00795412504624491</v>
      </c>
      <c r="CX30" s="0" t="n">
        <v>0.00295967443581206</v>
      </c>
      <c r="CY30" s="0" t="n">
        <v>0.036440991490936</v>
      </c>
      <c r="CZ30" s="0" t="n">
        <v>0</v>
      </c>
      <c r="DA30" s="0" t="n">
        <v>0</v>
      </c>
      <c r="DB30" s="0" t="n">
        <v>0</v>
      </c>
      <c r="DC30" s="0" t="n">
        <v>0.00184979652238254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0.00166481687014428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0.012393636699963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0.00295967443581206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</row>
    <row r="31" customFormat="false" ht="16" hidden="false" customHeight="false" outlineLevel="3" collapsed="false">
      <c r="A31" s="0" t="s">
        <v>439</v>
      </c>
      <c r="B31" s="0" t="s">
        <v>275</v>
      </c>
      <c r="C31" s="0" t="n">
        <v>0.0193063504102599</v>
      </c>
      <c r="D31" s="0" t="n">
        <v>0.00358546507619113</v>
      </c>
      <c r="E31" s="0" t="n">
        <v>0.0422671171481762</v>
      </c>
      <c r="F31" s="0" t="n">
        <v>0.00137902502930428</v>
      </c>
      <c r="G31" s="0" t="n">
        <v>0.114528028683721</v>
      </c>
      <c r="H31" s="0" t="n">
        <v>0</v>
      </c>
      <c r="I31" s="0" t="n">
        <v>0.18527201268703</v>
      </c>
      <c r="J31" s="0" t="n">
        <v>0</v>
      </c>
      <c r="K31" s="0" t="n">
        <v>0.00475763635109977</v>
      </c>
      <c r="L31" s="0" t="n">
        <v>0.037371578294146</v>
      </c>
      <c r="M31" s="0" t="n">
        <v>0.000896366269047783</v>
      </c>
      <c r="N31" s="0" t="n">
        <v>0.00799834516996483</v>
      </c>
      <c r="O31" s="0" t="n">
        <v>0.29780045507826</v>
      </c>
      <c r="P31" s="0" t="n">
        <v>0</v>
      </c>
      <c r="Q31" s="0" t="n">
        <v>0.00186168378956078</v>
      </c>
      <c r="R31" s="0" t="n">
        <v>0.000896366269047783</v>
      </c>
      <c r="S31" s="0" t="n">
        <v>0.00165483003516514</v>
      </c>
      <c r="T31" s="0" t="n">
        <v>0.00434392884230849</v>
      </c>
      <c r="U31" s="0" t="n">
        <v>0.00158587878369992</v>
      </c>
      <c r="V31" s="0" t="n">
        <v>0.0191684479073295</v>
      </c>
      <c r="W31" s="0" t="n">
        <v>0.00406812383644763</v>
      </c>
      <c r="X31" s="0" t="n">
        <v>0.0104116389712473</v>
      </c>
      <c r="Y31" s="0" t="n">
        <v>0</v>
      </c>
      <c r="Z31" s="0" t="n">
        <v>0</v>
      </c>
      <c r="AA31" s="0" t="n">
        <v>0</v>
      </c>
      <c r="AB31" s="0" t="n">
        <v>0.00206853754395642</v>
      </c>
      <c r="AC31" s="0" t="n">
        <v>0</v>
      </c>
      <c r="AD31" s="0" t="n">
        <v>0</v>
      </c>
      <c r="AE31" s="0" t="n">
        <v>0</v>
      </c>
      <c r="AF31" s="0" t="n">
        <v>0.000896366269047783</v>
      </c>
      <c r="AG31" s="0" t="n">
        <v>0.000275805005860856</v>
      </c>
      <c r="AH31" s="0" t="n">
        <v>0</v>
      </c>
      <c r="AI31" s="0" t="n">
        <v>0.101496242156795</v>
      </c>
      <c r="AJ31" s="0" t="n">
        <v>0.00268909880714335</v>
      </c>
      <c r="AK31" s="0" t="n">
        <v>0.00296490381300421</v>
      </c>
      <c r="AL31" s="0" t="n">
        <v>0.00179273253809557</v>
      </c>
      <c r="AM31" s="0" t="n">
        <v>0</v>
      </c>
      <c r="AN31" s="0" t="n">
        <v>0</v>
      </c>
      <c r="AO31" s="0" t="n">
        <v>0.00696407639798662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0.00151692753223471</v>
      </c>
      <c r="AU31" s="0" t="n">
        <v>0</v>
      </c>
      <c r="AV31" s="0" t="n">
        <v>0</v>
      </c>
      <c r="AW31" s="0" t="n">
        <v>0.0504033648210715</v>
      </c>
      <c r="AX31" s="0" t="n">
        <v>0</v>
      </c>
      <c r="AY31" s="0" t="n">
        <v>0</v>
      </c>
      <c r="AZ31" s="0" t="n">
        <v>0</v>
      </c>
      <c r="BA31" s="0" t="n">
        <v>0.00606771012893884</v>
      </c>
      <c r="BB31" s="0" t="n">
        <v>0.000413707508791285</v>
      </c>
      <c r="BC31" s="0" t="n">
        <v>0</v>
      </c>
      <c r="BD31" s="0" t="n">
        <v>0</v>
      </c>
      <c r="BE31" s="0" t="n">
        <v>0</v>
      </c>
      <c r="BF31" s="0" t="n">
        <v>0.000275805005860856</v>
      </c>
      <c r="BG31" s="0" t="n">
        <v>0</v>
      </c>
      <c r="BH31" s="0" t="n">
        <v>0</v>
      </c>
      <c r="BI31" s="0" t="n">
        <v>0.000482658760256499</v>
      </c>
      <c r="BJ31" s="0" t="n">
        <v>0</v>
      </c>
      <c r="BK31" s="0" t="n">
        <v>0</v>
      </c>
      <c r="BL31" s="0" t="n">
        <v>0</v>
      </c>
      <c r="BM31" s="0" t="n">
        <v>0.000965317520512997</v>
      </c>
      <c r="BN31" s="0" t="n">
        <v>0</v>
      </c>
      <c r="BO31" s="0" t="n">
        <v>0.00103426877197821</v>
      </c>
      <c r="BP31" s="0" t="n">
        <v>0</v>
      </c>
      <c r="BQ31" s="0" t="n">
        <v>0.00565400262014756</v>
      </c>
      <c r="BR31" s="0" t="n">
        <v>0.000206853754395642</v>
      </c>
      <c r="BS31" s="0" t="n">
        <v>0.00186168378956078</v>
      </c>
      <c r="BT31" s="0" t="n">
        <v>0</v>
      </c>
      <c r="BU31" s="0" t="n">
        <v>0</v>
      </c>
      <c r="BV31" s="0" t="n">
        <v>0.00296490381300421</v>
      </c>
      <c r="BW31" s="0" t="n">
        <v>0.000827415017582569</v>
      </c>
      <c r="BX31" s="0" t="n">
        <v>0.000758463766117355</v>
      </c>
      <c r="BY31" s="0" t="n">
        <v>0</v>
      </c>
      <c r="BZ31" s="0" t="n">
        <v>0.00434392884230849</v>
      </c>
      <c r="CA31" s="0" t="n">
        <v>0</v>
      </c>
      <c r="CB31" s="0" t="n">
        <v>0.0014479762807695</v>
      </c>
      <c r="CC31" s="0" t="n">
        <v>0</v>
      </c>
      <c r="CD31" s="0" t="n">
        <v>0.00165483003516514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0.00268909880714335</v>
      </c>
      <c r="CM31" s="0" t="n">
        <v>0.00117217127490864</v>
      </c>
      <c r="CN31" s="0" t="n">
        <v>0</v>
      </c>
      <c r="CO31" s="0" t="n">
        <v>0</v>
      </c>
      <c r="CP31" s="0" t="n">
        <v>0</v>
      </c>
      <c r="CQ31" s="0" t="n">
        <v>0.00124112252637385</v>
      </c>
      <c r="CR31" s="0" t="n">
        <v>0.00337861132179549</v>
      </c>
      <c r="CS31" s="0" t="n">
        <v>0</v>
      </c>
      <c r="CT31" s="0" t="n">
        <v>0.0014479762807695</v>
      </c>
      <c r="CU31" s="0" t="n">
        <v>0</v>
      </c>
      <c r="CV31" s="0" t="n">
        <v>0.00337861132179549</v>
      </c>
      <c r="CW31" s="0" t="n">
        <v>0</v>
      </c>
      <c r="CX31" s="0" t="n">
        <v>0</v>
      </c>
      <c r="CY31" s="0" t="n">
        <v>0.0014479762807695</v>
      </c>
      <c r="CZ31" s="0" t="n">
        <v>0</v>
      </c>
      <c r="DA31" s="0" t="n">
        <v>0</v>
      </c>
      <c r="DB31" s="0" t="n">
        <v>0</v>
      </c>
      <c r="DC31" s="0" t="n">
        <v>0.000551610011721713</v>
      </c>
      <c r="DD31" s="0" t="n">
        <v>0</v>
      </c>
      <c r="DE31" s="0" t="n">
        <v>0.000413707508791285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0.0182031303868165</v>
      </c>
      <c r="DO31" s="0" t="n">
        <v>0</v>
      </c>
      <c r="DP31" s="0" t="n">
        <v>0.00310280631593463</v>
      </c>
      <c r="DQ31" s="0" t="n">
        <v>0</v>
      </c>
      <c r="DR31" s="0" t="n">
        <v>0</v>
      </c>
      <c r="DS31" s="0" t="n">
        <v>0.000551610011721713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0.00158587878369992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0.00165483003516514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</row>
    <row r="32" customFormat="false" ht="16" hidden="false" customHeight="false" outlineLevel="2" collapsed="false">
      <c r="B32" s="1" t="s">
        <v>276</v>
      </c>
      <c r="C32" s="0" t="n">
        <f aca="false">SUBTOTAL(7,C23:C31)</f>
        <v>0.0099377959072249</v>
      </c>
      <c r="D32" s="0" t="n">
        <f aca="false">SUBTOTAL(7,D23:D31)</f>
        <v>0.00667355996134169</v>
      </c>
      <c r="E32" s="0" t="n">
        <f aca="false">SUBTOTAL(7,E23:E31)</f>
        <v>0.0381963341729908</v>
      </c>
      <c r="F32" s="0" t="n">
        <f aca="false">SUBTOTAL(7,F23:F31)</f>
        <v>0.000524095773842101</v>
      </c>
      <c r="G32" s="0" t="n">
        <f aca="false">SUBTOTAL(7,G23:G31)</f>
        <v>0.0427403687814494</v>
      </c>
      <c r="H32" s="0" t="n">
        <f aca="false">SUBTOTAL(7,H23:H31)</f>
        <v>0.00107008383150609</v>
      </c>
      <c r="I32" s="0" t="n">
        <f aca="false">SUBTOTAL(7,I23:I31)</f>
        <v>0.0568779384042452</v>
      </c>
      <c r="J32" s="0" t="n">
        <f aca="false">SUBTOTAL(7,J23:J31)</f>
        <v>0.00346244076977189</v>
      </c>
      <c r="K32" s="0" t="n">
        <f aca="false">SUBTOTAL(7,K23:K31)</f>
        <v>0.00510657103371642</v>
      </c>
      <c r="L32" s="0" t="n">
        <f aca="false">SUBTOTAL(7,L23:L31)</f>
        <v>0.0160069699657792</v>
      </c>
      <c r="M32" s="0" t="n">
        <f aca="false">SUBTOTAL(7,M23:M31)</f>
        <v>0.000769228371370306</v>
      </c>
      <c r="N32" s="0" t="n">
        <f aca="false">SUBTOTAL(7,N23:N31)</f>
        <v>0.0150066328433308</v>
      </c>
      <c r="O32" s="0" t="n">
        <f aca="false">SUBTOTAL(7,O23:O31)</f>
        <v>0.0950024595933026</v>
      </c>
      <c r="P32" s="0" t="n">
        <f aca="false">SUBTOTAL(7,P23:P31)</f>
        <v>0.00473515938257281</v>
      </c>
      <c r="Q32" s="0" t="n">
        <f aca="false">SUBTOTAL(7,Q23:Q31)</f>
        <v>0.00830249061482067</v>
      </c>
      <c r="R32" s="0" t="n">
        <f aca="false">SUBTOTAL(7,R23:R31)</f>
        <v>0.00135536527952828</v>
      </c>
      <c r="S32" s="0" t="n">
        <f aca="false">SUBTOTAL(7,S23:S31)</f>
        <v>0.00465817513420638</v>
      </c>
      <c r="T32" s="0" t="n">
        <f aca="false">SUBTOTAL(7,T23:T31)</f>
        <v>0.00214116425977304</v>
      </c>
      <c r="U32" s="0" t="n">
        <f aca="false">SUBTOTAL(7,U23:U31)</f>
        <v>0.00850365553683874</v>
      </c>
      <c r="V32" s="0" t="n">
        <f aca="false">SUBTOTAL(7,V23:V31)</f>
        <v>0.0158038930714615</v>
      </c>
      <c r="W32" s="0" t="n">
        <f aca="false">SUBTOTAL(7,W23:W31)</f>
        <v>0.00322178193095856</v>
      </c>
      <c r="X32" s="0" t="n">
        <f aca="false">SUBTOTAL(7,X23:X31)</f>
        <v>0.0117374760678084</v>
      </c>
      <c r="Y32" s="0" t="n">
        <f aca="false">SUBTOTAL(7,Y23:Y31)</f>
        <v>0.00191337532440524</v>
      </c>
      <c r="Z32" s="0" t="n">
        <f aca="false">SUBTOTAL(7,Z23:Z31)</f>
        <v>0.00314187435068538</v>
      </c>
      <c r="AA32" s="0" t="n">
        <f aca="false">SUBTOTAL(7,AA23:AA31)</f>
        <v>0.00362590647661915</v>
      </c>
      <c r="AB32" s="0" t="n">
        <f aca="false">SUBTOTAL(7,AB23:AB31)</f>
        <v>0.000689512514652141</v>
      </c>
      <c r="AC32" s="0" t="n">
        <f aca="false">SUBTOTAL(7,AC23:AC31)</f>
        <v>0.00102890529944719</v>
      </c>
      <c r="AD32" s="0" t="n">
        <f aca="false">SUBTOTAL(7,AD23:AD31)</f>
        <v>0.0263389699164326</v>
      </c>
      <c r="AE32" s="0" t="n">
        <f aca="false">SUBTOTAL(7,AE23:AE31)</f>
        <v>0</v>
      </c>
      <c r="AF32" s="0" t="n">
        <f aca="false">SUBTOTAL(7,AF23:AF31)</f>
        <v>0.00137625454318638</v>
      </c>
      <c r="AG32" s="0" t="n">
        <f aca="false">SUBTOTAL(7,AG23:AG31)</f>
        <v>0.00620630918912331</v>
      </c>
      <c r="AH32" s="0" t="n">
        <f aca="false">SUBTOTAL(7,AH23:AH31)</f>
        <v>0.00216545081601412</v>
      </c>
      <c r="AI32" s="0" t="n">
        <f aca="false">SUBTOTAL(7,AI23:AI31)</f>
        <v>0.17815924693531</v>
      </c>
      <c r="AJ32" s="0" t="n">
        <f aca="false">SUBTOTAL(7,AJ23:AJ31)</f>
        <v>0.0202330458448076</v>
      </c>
      <c r="AK32" s="0" t="n">
        <f aca="false">SUBTOTAL(7,AK23:AK31)</f>
        <v>0.00209080103722574</v>
      </c>
      <c r="AL32" s="0" t="n">
        <f aca="false">SUBTOTAL(7,AL23:AL31)</f>
        <v>0.00172947098023803</v>
      </c>
      <c r="AM32" s="0" t="n">
        <f aca="false">SUBTOTAL(7,AM23:AM31)</f>
        <v>0.000538344464774457</v>
      </c>
      <c r="AN32" s="0" t="n">
        <f aca="false">SUBTOTAL(7,AN23:AN31)</f>
        <v>0.000471009373086524</v>
      </c>
      <c r="AO32" s="0" t="n">
        <f aca="false">SUBTOTAL(7,AO23:AO31)</f>
        <v>0.00336389203604183</v>
      </c>
      <c r="AP32" s="0" t="n">
        <f aca="false">SUBTOTAL(7,AP23:AP31)</f>
        <v>0</v>
      </c>
      <c r="AQ32" s="0" t="n">
        <f aca="false">SUBTOTAL(7,AQ23:AQ31)</f>
        <v>0.0171012317063508</v>
      </c>
      <c r="AR32" s="0" t="n">
        <f aca="false">SUBTOTAL(7,AR23:AR31)</f>
        <v>0.0028563487956249</v>
      </c>
      <c r="AS32" s="0" t="n">
        <f aca="false">SUBTOTAL(7,AS23:AS31)</f>
        <v>0.00797784437342679</v>
      </c>
      <c r="AT32" s="0" t="n">
        <f aca="false">SUBTOTAL(7,AT23:AT31)</f>
        <v>0.00251866663015108</v>
      </c>
      <c r="AU32" s="0" t="n">
        <f aca="false">SUBTOTAL(7,AU23:AU31)</f>
        <v>0.00196210028586097</v>
      </c>
      <c r="AV32" s="0" t="n">
        <f aca="false">SUBTOTAL(7,AV23:AV31)</f>
        <v>0.000184979652238254</v>
      </c>
      <c r="AW32" s="0" t="n">
        <f aca="false">SUBTOTAL(7,AW23:AW31)</f>
        <v>0.0654910288275368</v>
      </c>
      <c r="AX32" s="0" t="n">
        <f aca="false">SUBTOTAL(7,AX23:AX31)</f>
        <v>0.000565211247703829</v>
      </c>
      <c r="AY32" s="0" t="n">
        <f aca="false">SUBTOTAL(7,AY23:AY31)</f>
        <v>0.00219053327407064</v>
      </c>
      <c r="AZ32" s="0" t="n">
        <f aca="false">SUBTOTAL(7,AZ23:AZ31)</f>
        <v>0.00109469074986316</v>
      </c>
      <c r="BA32" s="0" t="n">
        <f aca="false">SUBTOTAL(7,BA23:BA31)</f>
        <v>0.00205600184610927</v>
      </c>
      <c r="BB32" s="0" t="n">
        <f aca="false">SUBTOTAL(7,BB23:BB31)</f>
        <v>0.000137902502930428</v>
      </c>
      <c r="BC32" s="0" t="n">
        <f aca="false">SUBTOTAL(7,BC23:BC31)</f>
        <v>0.000505654860570419</v>
      </c>
      <c r="BD32" s="0" t="n">
        <f aca="false">SUBTOTAL(7,BD23:BD31)</f>
        <v>0.000222816399286987</v>
      </c>
      <c r="BE32" s="0" t="n">
        <f aca="false">SUBTOTAL(7,BE23:BE31)</f>
        <v>0.000554938956714761</v>
      </c>
      <c r="BF32" s="0" t="n">
        <f aca="false">SUBTOTAL(7,BF23:BF31)</f>
        <v>0.00111882647584419</v>
      </c>
      <c r="BG32" s="0" t="n">
        <f aca="false">SUBTOTAL(7,BG23:BG31)</f>
        <v>0.00277493457578511</v>
      </c>
      <c r="BH32" s="0" t="n">
        <f aca="false">SUBTOTAL(7,BH23:BH31)</f>
        <v>0.000749870968475216</v>
      </c>
      <c r="BI32" s="0" t="n">
        <f aca="false">SUBTOTAL(7,BI23:BI31)</f>
        <v>0.000160886253418833</v>
      </c>
      <c r="BJ32" s="0" t="n">
        <f aca="false">SUBTOTAL(7,BJ23:BJ31)</f>
        <v>0.000753614996938439</v>
      </c>
      <c r="BK32" s="0" t="n">
        <f aca="false">SUBTOTAL(7,BK23:BK31)</f>
        <v>7.21188518678783E-005</v>
      </c>
      <c r="BL32" s="0" t="n">
        <f aca="false">SUBTOTAL(7,BL23:BL31)</f>
        <v>0.000822758801003499</v>
      </c>
      <c r="BM32" s="0" t="n">
        <f aca="false">SUBTOTAL(7,BM23:BM31)</f>
        <v>0.00191360338249393</v>
      </c>
      <c r="BN32" s="0" t="n">
        <f aca="false">SUBTOTAL(7,BN23:BN31)</f>
        <v>0.00153329658759365</v>
      </c>
      <c r="BO32" s="0" t="n">
        <f aca="false">SUBTOTAL(7,BO23:BO31)</f>
        <v>0.0206371549391149</v>
      </c>
      <c r="BP32" s="0" t="n">
        <f aca="false">SUBTOTAL(7,BP23:BP31)</f>
        <v>0</v>
      </c>
      <c r="BQ32" s="0" t="n">
        <f aca="false">SUBTOTAL(7,BQ23:BQ31)</f>
        <v>0.00399764485830927</v>
      </c>
      <c r="BR32" s="0" t="n">
        <f aca="false">SUBTOTAL(7,BR23:BR31)</f>
        <v>0.00145258057682686</v>
      </c>
      <c r="BS32" s="0" t="n">
        <f aca="false">SUBTOTAL(7,BS23:BS31)</f>
        <v>0.00206450449945436</v>
      </c>
      <c r="BT32" s="0" t="n">
        <f aca="false">SUBTOTAL(7,BT23:BT31)</f>
        <v>0</v>
      </c>
      <c r="BU32" s="0" t="n">
        <f aca="false">SUBTOTAL(7,BU23:BU31)</f>
        <v>0</v>
      </c>
      <c r="BV32" s="0" t="n">
        <f aca="false">SUBTOTAL(7,BV23:BV31)</f>
        <v>0.00873400857238256</v>
      </c>
      <c r="BW32" s="0" t="n">
        <f aca="false">SUBTOTAL(7,BW23:BW31)</f>
        <v>0.00386276670128558</v>
      </c>
      <c r="BX32" s="0" t="n">
        <f aca="false">SUBTOTAL(7,BX23:BX31)</f>
        <v>0.00123019680911766</v>
      </c>
      <c r="BY32" s="0" t="n">
        <f aca="false">SUBTOTAL(7,BY23:BY31)</f>
        <v>0.00287530592884079</v>
      </c>
      <c r="BZ32" s="0" t="n">
        <f aca="false">SUBTOTAL(7,BZ23:BZ31)</f>
        <v>0.00271235837687732</v>
      </c>
      <c r="CA32" s="0" t="n">
        <f aca="false">SUBTOTAL(7,CA23:CA31)</f>
        <v>0.00123319768158836</v>
      </c>
      <c r="CB32" s="0" t="n">
        <f aca="false">SUBTOTAL(7,CB23:CB31)</f>
        <v>0.00151283896162406</v>
      </c>
      <c r="CC32" s="0" t="n">
        <f aca="false">SUBTOTAL(7,CC23:CC31)</f>
        <v>0.00751874478893548</v>
      </c>
      <c r="CD32" s="0" t="n">
        <f aca="false">SUBTOTAL(7,CD23:CD31)</f>
        <v>0.00166333749725182</v>
      </c>
      <c r="CE32" s="0" t="n">
        <f aca="false">SUBTOTAL(7,CE23:CE31)</f>
        <v>0</v>
      </c>
      <c r="CF32" s="0" t="n">
        <f aca="false">SUBTOTAL(7,CF23:CF31)</f>
        <v>0.000423908435777872</v>
      </c>
      <c r="CG32" s="0" t="n">
        <f aca="false">SUBTOTAL(7,CG23:CG31)</f>
        <v>0.000435274658309393</v>
      </c>
      <c r="CH32" s="0" t="n">
        <f aca="false">SUBTOTAL(7,CH23:CH31)</f>
        <v>0</v>
      </c>
      <c r="CI32" s="0" t="n">
        <f aca="false">SUBTOTAL(7,CI23:CI31)</f>
        <v>0</v>
      </c>
      <c r="CJ32" s="0" t="n">
        <f aca="false">SUBTOTAL(7,CJ23:CJ31)</f>
        <v>0.000329706561160567</v>
      </c>
      <c r="CK32" s="0" t="n">
        <f aca="false">SUBTOTAL(7,CK23:CK31)</f>
        <v>0.00237559389847462</v>
      </c>
      <c r="CL32" s="0" t="n">
        <f aca="false">SUBTOTAL(7,CL23:CL31)</f>
        <v>0.00481236945970573</v>
      </c>
      <c r="CM32" s="0" t="n">
        <f aca="false">SUBTOTAL(7,CM23:CM31)</f>
        <v>0.00140919097310571</v>
      </c>
      <c r="CN32" s="0" t="n">
        <f aca="false">SUBTOTAL(7,CN23:CN31)</f>
        <v>0.00334891841027392</v>
      </c>
      <c r="CO32" s="0" t="n">
        <f aca="false">SUBTOTAL(7,CO23:CO31)</f>
        <v>0.000282605623851915</v>
      </c>
      <c r="CP32" s="0" t="n">
        <f aca="false">SUBTOTAL(7,CP23:CP31)</f>
        <v>0.00114619151818277</v>
      </c>
      <c r="CQ32" s="0" t="n">
        <f aca="false">SUBTOTAL(7,CQ23:CQ31)</f>
        <v>0.000611388600091701</v>
      </c>
      <c r="CR32" s="0" t="n">
        <f aca="false">SUBTOTAL(7,CR23:CR31)</f>
        <v>0.0018691685406851</v>
      </c>
      <c r="CS32" s="0" t="n">
        <f aca="false">SUBTOTAL(7,CS23:CS31)</f>
        <v>0.000522329589971272</v>
      </c>
      <c r="CT32" s="0" t="n">
        <f aca="false">SUBTOTAL(7,CT23:CT31)</f>
        <v>0.0008425914326823</v>
      </c>
      <c r="CU32" s="0" t="n">
        <f aca="false">SUBTOTAL(7,CU23:CU31)</f>
        <v>0</v>
      </c>
      <c r="CV32" s="0" t="n">
        <f aca="false">SUBTOTAL(7,CV23:CV31)</f>
        <v>0.00787877844282781</v>
      </c>
      <c r="CW32" s="0" t="n">
        <f aca="false">SUBTOTAL(7,CW23:CW31)</f>
        <v>0.0440032151839526</v>
      </c>
      <c r="CX32" s="0" t="n">
        <f aca="false">SUBTOTAL(7,CX23:CX31)</f>
        <v>0.00102186987670238</v>
      </c>
      <c r="CY32" s="0" t="n">
        <f aca="false">SUBTOTAL(7,CY23:CY31)</f>
        <v>0.0265484361689099</v>
      </c>
      <c r="CZ32" s="0" t="n">
        <f aca="false">SUBTOTAL(7,CZ23:CZ31)</f>
        <v>0.000423908435777872</v>
      </c>
      <c r="DA32" s="0" t="n">
        <f aca="false">SUBTOTAL(7,DA23:DA31)</f>
        <v>0</v>
      </c>
      <c r="DB32" s="0" t="n">
        <f aca="false">SUBTOTAL(7,DB23:DB31)</f>
        <v>0</v>
      </c>
      <c r="DC32" s="0" t="n">
        <f aca="false">SUBTOTAL(7,DC23:DC31)</f>
        <v>0.000862226938905494</v>
      </c>
      <c r="DD32" s="0" t="n">
        <f aca="false">SUBTOTAL(7,DD23:DD31)</f>
        <v>0</v>
      </c>
      <c r="DE32" s="0" t="n">
        <f aca="false">SUBTOTAL(7,DE23:DE31)</f>
        <v>0.00198941477741013</v>
      </c>
      <c r="DF32" s="0" t="n">
        <f aca="false">SUBTOTAL(7,DF23:DF31)</f>
        <v>0</v>
      </c>
      <c r="DG32" s="0" t="n">
        <f aca="false">SUBTOTAL(7,DG23:DG31)</f>
        <v>0</v>
      </c>
      <c r="DH32" s="0" t="n">
        <f aca="false">SUBTOTAL(7,DH23:DH31)</f>
        <v>0.00235467381857894</v>
      </c>
      <c r="DI32" s="0" t="n">
        <f aca="false">SUBTOTAL(7,DI23:DI31)</f>
        <v>0</v>
      </c>
      <c r="DJ32" s="0" t="n">
        <f aca="false">SUBTOTAL(7,DJ23:DJ31)</f>
        <v>0</v>
      </c>
      <c r="DK32" s="0" t="n">
        <f aca="false">SUBTOTAL(7,DK23:DK31)</f>
        <v>0.000471009373086524</v>
      </c>
      <c r="DL32" s="0" t="n">
        <f aca="false">SUBTOTAL(7,DL23:DL31)</f>
        <v>0</v>
      </c>
      <c r="DM32" s="0" t="n">
        <f aca="false">SUBTOTAL(7,DM23:DM31)</f>
        <v>0</v>
      </c>
      <c r="DN32" s="0" t="n">
        <f aca="false">SUBTOTAL(7,DN23:DN31)</f>
        <v>0.069490694516483</v>
      </c>
      <c r="DO32" s="0" t="n">
        <f aca="false">SUBTOTAL(7,DO23:DO31)</f>
        <v>0.000957604248280665</v>
      </c>
      <c r="DP32" s="0" t="n">
        <f aca="false">SUBTOTAL(7,DP23:DP31)</f>
        <v>0.00390143475333027</v>
      </c>
      <c r="DQ32" s="0" t="n">
        <f aca="false">SUBTOTAL(7,DQ23:DQ31)</f>
        <v>0</v>
      </c>
      <c r="DR32" s="0" t="n">
        <f aca="false">SUBTOTAL(7,DR23:DR31)</f>
        <v>0.000235504686543262</v>
      </c>
      <c r="DS32" s="0" t="n">
        <f aca="false">SUBTOTAL(7,DS23:DS31)</f>
        <v>0.00126004126705945</v>
      </c>
      <c r="DT32" s="0" t="n">
        <f aca="false">SUBTOTAL(7,DT23:DT31)</f>
        <v>0</v>
      </c>
      <c r="DU32" s="0" t="n">
        <f aca="false">SUBTOTAL(7,DU23:DU31)</f>
        <v>0.000108178277801817</v>
      </c>
      <c r="DV32" s="0" t="n">
        <f aca="false">SUBTOTAL(7,DV23:DV31)</f>
        <v>0.000261164794985636</v>
      </c>
      <c r="DW32" s="0" t="n">
        <f aca="false">SUBTOTAL(7,DW23:DW31)</f>
        <v>0.000875218804701175</v>
      </c>
      <c r="DX32" s="0" t="n">
        <f aca="false">SUBTOTAL(7,DX23:DX31)</f>
        <v>0.000995526450970599</v>
      </c>
      <c r="DY32" s="0" t="n">
        <f aca="false">SUBTOTAL(7,DY23:DY31)</f>
        <v>0</v>
      </c>
      <c r="DZ32" s="0" t="n">
        <f aca="false">SUBTOTAL(7,DZ23:DZ31)</f>
        <v>0.00644206494297902</v>
      </c>
      <c r="EA32" s="0" t="n">
        <f aca="false">SUBTOTAL(7,EA23:EA31)</f>
        <v>0.000576950814943026</v>
      </c>
      <c r="EB32" s="0" t="n">
        <f aca="false">SUBTOTAL(7,EB23:EB31)</f>
        <v>0</v>
      </c>
      <c r="EC32" s="0" t="n">
        <f aca="false">SUBTOTAL(7,EC23:EC31)</f>
        <v>0</v>
      </c>
      <c r="ED32" s="0" t="n">
        <f aca="false">SUBTOTAL(7,ED23:ED31)</f>
        <v>0</v>
      </c>
      <c r="EE32" s="0" t="n">
        <f aca="false">SUBTOTAL(7,EE23:EE31)</f>
        <v>0.00217645491524036</v>
      </c>
      <c r="EF32" s="0" t="n">
        <f aca="false">SUBTOTAL(7,EF23:EF31)</f>
        <v>0</v>
      </c>
      <c r="EG32" s="0" t="n">
        <f aca="false">SUBTOTAL(7,EG23:EG31)</f>
        <v>0.000423908435777872</v>
      </c>
      <c r="EH32" s="0" t="n">
        <f aca="false">SUBTOTAL(7,EH23:EH31)</f>
        <v>0.000625156289072268</v>
      </c>
      <c r="EI32" s="0" t="n">
        <f aca="false">SUBTOTAL(7,EI23:EI31)</f>
        <v>0.00070528244949949</v>
      </c>
      <c r="EJ32" s="0" t="n">
        <f aca="false">SUBTOTAL(7,EJ23:EJ31)</f>
        <v>0.00189732058257006</v>
      </c>
      <c r="EK32" s="0" t="n">
        <f aca="false">SUBTOTAL(7,EK23:EK31)</f>
        <v>0.00112528132033008</v>
      </c>
    </row>
    <row r="33" customFormat="false" ht="16" hidden="false" customHeight="false" outlineLevel="1" collapsed="false">
      <c r="B33" s="1" t="s">
        <v>277</v>
      </c>
      <c r="C33" s="0" t="n">
        <f aca="false">SUBTOTAL(1,C23:C31)</f>
        <v>0.0132395227122749</v>
      </c>
      <c r="D33" s="0" t="n">
        <f aca="false">SUBTOTAL(1,D23:D31)</f>
        <v>0.0120084553984002</v>
      </c>
      <c r="E33" s="0" t="n">
        <f aca="false">SUBTOTAL(1,E23:E31)</f>
        <v>0.101325982634979</v>
      </c>
      <c r="F33" s="0" t="n">
        <f aca="false">SUBTOTAL(1,F23:F31)</f>
        <v>0.000397498366628448</v>
      </c>
      <c r="G33" s="0" t="n">
        <f aca="false">SUBTOTAL(1,G23:G31)</f>
        <v>0.0975045939359278</v>
      </c>
      <c r="H33" s="0" t="n">
        <f aca="false">SUBTOTAL(1,H23:H31)</f>
        <v>0.000539236466099793</v>
      </c>
      <c r="I33" s="0" t="n">
        <f aca="false">SUBTOTAL(1,I23:I31)</f>
        <v>0.0824099147805944</v>
      </c>
      <c r="J33" s="0" t="n">
        <f aca="false">SUBTOTAL(1,J23:J31)</f>
        <v>0.00294720120070156</v>
      </c>
      <c r="K33" s="0" t="n">
        <f aca="false">SUBTOTAL(1,K23:K31)</f>
        <v>0.00595848814063888</v>
      </c>
      <c r="L33" s="0" t="n">
        <f aca="false">SUBTOTAL(1,L23:L31)</f>
        <v>0.0227009898837157</v>
      </c>
      <c r="M33" s="0" t="n">
        <f aca="false">SUBTOTAL(1,M23:M31)</f>
        <v>0.000441371903719267</v>
      </c>
      <c r="N33" s="0" t="n">
        <f aca="false">SUBTOTAL(1,N23:N31)</f>
        <v>0.0155799272400003</v>
      </c>
      <c r="O33" s="0" t="n">
        <f aca="false">SUBTOTAL(1,O23:O31)</f>
        <v>0.15554310639688</v>
      </c>
      <c r="P33" s="0" t="n">
        <f aca="false">SUBTOTAL(1,P23:P31)</f>
        <v>0.00288087131596298</v>
      </c>
      <c r="Q33" s="0" t="n">
        <f aca="false">SUBTOTAL(1,Q23:Q31)</f>
        <v>0.00811884909561027</v>
      </c>
      <c r="R33" s="0" t="n">
        <f aca="false">SUBTOTAL(1,R23:R31)</f>
        <v>0.00119366479142626</v>
      </c>
      <c r="S33" s="0" t="n">
        <f aca="false">SUBTOTAL(1,S23:S31)</f>
        <v>0.00350055182490274</v>
      </c>
      <c r="T33" s="0" t="n">
        <f aca="false">SUBTOTAL(1,T23:T31)</f>
        <v>0.00261582409573897</v>
      </c>
      <c r="U33" s="0" t="n">
        <f aca="false">SUBTOTAL(1,U23:U31)</f>
        <v>0.00346515584411162</v>
      </c>
      <c r="V33" s="0" t="n">
        <f aca="false">SUBTOTAL(1,V23:V31)</f>
        <v>0.0231146329988967</v>
      </c>
      <c r="W33" s="0" t="n">
        <f aca="false">SUBTOTAL(1,W23:W31)</f>
        <v>0.00737618278589441</v>
      </c>
      <c r="X33" s="0" t="n">
        <f aca="false">SUBTOTAL(1,X23:X31)</f>
        <v>0.0129297187115063</v>
      </c>
      <c r="Y33" s="0" t="n">
        <f aca="false">SUBTOTAL(1,Y23:Y31)</f>
        <v>0.00106747094964728</v>
      </c>
      <c r="Z33" s="0" t="n">
        <f aca="false">SUBTOTAL(1,Z23:Z31)</f>
        <v>0.00216741685190977</v>
      </c>
      <c r="AA33" s="0" t="n">
        <f aca="false">SUBTOTAL(1,AA23:AA31)</f>
        <v>0.00120863549220639</v>
      </c>
      <c r="AB33" s="0" t="n">
        <f aca="false">SUBTOTAL(1,AB23:AB31)</f>
        <v>0.000229837504884047</v>
      </c>
      <c r="AC33" s="0" t="n">
        <f aca="false">SUBTOTAL(1,AC23:AC31)</f>
        <v>0.00046563458259632</v>
      </c>
      <c r="AD33" s="0" t="n">
        <f aca="false">SUBTOTAL(1,AD23:AD31)</f>
        <v>0.0091897028171538</v>
      </c>
      <c r="AE33" s="0" t="n">
        <f aca="false">SUBTOTAL(1,AE23:AE31)</f>
        <v>0</v>
      </c>
      <c r="AF33" s="0" t="n">
        <f aca="false">SUBTOTAL(1,AF23:AF31)</f>
        <v>0.00094541604912784</v>
      </c>
      <c r="AG33" s="0" t="n">
        <f aca="false">SUBTOTAL(1,AG23:AG31)</f>
        <v>0.00403745353864089</v>
      </c>
      <c r="AH33" s="0" t="n">
        <f aca="false">SUBTOTAL(1,AH23:AH31)</f>
        <v>0.00227453882569489</v>
      </c>
      <c r="AI33" s="0" t="n">
        <f aca="false">SUBTOTAL(1,AI23:AI31)</f>
        <v>0.110217180899659</v>
      </c>
      <c r="AJ33" s="0" t="n">
        <f aca="false">SUBTOTAL(1,AJ23:AJ31)</f>
        <v>0.0252925824669647</v>
      </c>
      <c r="AK33" s="0" t="n">
        <f aca="false">SUBTOTAL(1,AK23:AK31)</f>
        <v>0.00177666664040233</v>
      </c>
      <c r="AL33" s="0" t="n">
        <f aca="false">SUBTOTAL(1,AL23:AL31)</f>
        <v>0.00180941388007779</v>
      </c>
      <c r="AM33" s="0" t="n">
        <f aca="false">SUBTOTAL(1,AM23:AM31)</f>
        <v>0.000266159699433925</v>
      </c>
      <c r="AN33" s="0" t="n">
        <f aca="false">SUBTOTAL(1,AN23:AN31)</f>
        <v>0.000157003124362175</v>
      </c>
      <c r="AO33" s="0" t="n">
        <f aca="false">SUBTOTAL(1,AO23:AO31)</f>
        <v>0.00224149478418729</v>
      </c>
      <c r="AP33" s="0" t="n">
        <f aca="false">SUBTOTAL(1,AP23:AP31)</f>
        <v>0</v>
      </c>
      <c r="AQ33" s="0" t="n">
        <f aca="false">SUBTOTAL(1,AQ23:AQ31)</f>
        <v>0.00586048024198201</v>
      </c>
      <c r="AR33" s="0" t="n">
        <f aca="false">SUBTOTAL(1,AR23:AR31)</f>
        <v>0.00276886030707798</v>
      </c>
      <c r="AS33" s="0" t="n">
        <f aca="false">SUBTOTAL(1,AS23:AS31)</f>
        <v>0.00273945235190956</v>
      </c>
      <c r="AT33" s="0" t="n">
        <f aca="false">SUBTOTAL(1,AT23:AT31)</f>
        <v>0.00250181365835689</v>
      </c>
      <c r="AU33" s="0" t="n">
        <f aca="false">SUBTOTAL(1,AU23:AU31)</f>
        <v>0.00115541402306123</v>
      </c>
      <c r="AV33" s="0" t="n">
        <f aca="false">SUBTOTAL(1,AV23:AV31)</f>
        <v>6.16598840794179E-005</v>
      </c>
      <c r="AW33" s="0" t="n">
        <f aca="false">SUBTOTAL(1,AW23:AW31)</f>
        <v>0.0684769898993878</v>
      </c>
      <c r="AX33" s="0" t="n">
        <f aca="false">SUBTOTAL(1,AX23:AX31)</f>
        <v>0.00018840374923461</v>
      </c>
      <c r="AY33" s="0" t="n">
        <f aca="false">SUBTOTAL(1,AY23:AY31)</f>
        <v>0.00136013313023415</v>
      </c>
      <c r="AZ33" s="0" t="n">
        <f aca="false">SUBTOTAL(1,AZ23:AZ31)</f>
        <v>0.000364896916621054</v>
      </c>
      <c r="BA33" s="0" t="n">
        <f aca="false">SUBTOTAL(1,BA23:BA31)</f>
        <v>0.00112033446155043</v>
      </c>
      <c r="BB33" s="0" t="n">
        <f aca="false">SUBTOTAL(1,BB23:BB31)</f>
        <v>4.59675009768094E-005</v>
      </c>
      <c r="BC33" s="0" t="n">
        <f aca="false">SUBTOTAL(1,BC23:BC31)</f>
        <v>0.000246242256542744</v>
      </c>
      <c r="BD33" s="0" t="n">
        <f aca="false">SUBTOTAL(1,BD23:BD31)</f>
        <v>7.42721330956625E-005</v>
      </c>
      <c r="BE33" s="0" t="n">
        <f aca="false">SUBTOTAL(1,BE23:BE31)</f>
        <v>0.000184979652238254</v>
      </c>
      <c r="BF33" s="0" t="n">
        <f aca="false">SUBTOTAL(1,BF23:BF31)</f>
        <v>0.000779806503801394</v>
      </c>
      <c r="BG33" s="0" t="n">
        <f aca="false">SUBTOTAL(1,BG23:BG31)</f>
        <v>0.00227381868823161</v>
      </c>
      <c r="BH33" s="0" t="n">
        <f aca="false">SUBTOTAL(1,BH23:BH31)</f>
        <v>0.000311722399708325</v>
      </c>
      <c r="BI33" s="0" t="n">
        <f aca="false">SUBTOTAL(1,BI23:BI31)</f>
        <v>5.3628751139611E-005</v>
      </c>
      <c r="BJ33" s="0" t="n">
        <f aca="false">SUBTOTAL(1,BJ23:BJ31)</f>
        <v>0.00025120499897948</v>
      </c>
      <c r="BK33" s="0" t="n">
        <f aca="false">SUBTOTAL(1,BK23:BK31)</f>
        <v>2.40396172892927E-005</v>
      </c>
      <c r="BL33" s="0" t="n">
        <f aca="false">SUBTOTAL(1,BL23:BL31)</f>
        <v>0.000353374999404089</v>
      </c>
      <c r="BM33" s="0" t="n">
        <f aca="false">SUBTOTAL(1,BM23:BM31)</f>
        <v>0.00124683317516617</v>
      </c>
      <c r="BN33" s="0" t="n">
        <f aca="false">SUBTOTAL(1,BN23:BN31)</f>
        <v>0.000937640666678656</v>
      </c>
      <c r="BO33" s="0" t="n">
        <f aca="false">SUBTOTAL(1,BO23:BO31)</f>
        <v>0.0145798070455802</v>
      </c>
      <c r="BP33" s="0" t="n">
        <f aca="false">SUBTOTAL(1,BP23:BP31)</f>
        <v>0</v>
      </c>
      <c r="BQ33" s="0" t="n">
        <f aca="false">SUBTOTAL(1,BQ23:BQ31)</f>
        <v>0.00770499015520343</v>
      </c>
      <c r="BR33" s="0" t="n">
        <f aca="false">SUBTOTAL(1,BR23:BR31)</f>
        <v>0.000509512972649811</v>
      </c>
      <c r="BS33" s="0" t="n">
        <f aca="false">SUBTOTAL(1,BS23:BS31)</f>
        <v>0.00293346196173522</v>
      </c>
      <c r="BT33" s="0" t="n">
        <f aca="false">SUBTOTAL(1,BT23:BT31)</f>
        <v>0</v>
      </c>
      <c r="BU33" s="0" t="n">
        <f aca="false">SUBTOTAL(1,BU23:BU31)</f>
        <v>0</v>
      </c>
      <c r="BV33" s="0" t="n">
        <f aca="false">SUBTOTAL(1,BV23:BV31)</f>
        <v>0.0104793477787799</v>
      </c>
      <c r="BW33" s="0" t="n">
        <f aca="false">SUBTOTAL(1,BW23:BW31)</f>
        <v>0.00285300983451665</v>
      </c>
      <c r="BX33" s="0" t="n">
        <f aca="false">SUBTOTAL(1,BX23:BX31)</f>
        <v>0.00101551862988594</v>
      </c>
      <c r="BY33" s="0" t="n">
        <f aca="false">SUBTOTAL(1,BY23:BY31)</f>
        <v>0.00279284157757837</v>
      </c>
      <c r="BZ33" s="0" t="n">
        <f aca="false">SUBTOTAL(1,BZ23:BZ31)</f>
        <v>0.0051138008731561</v>
      </c>
      <c r="CA33" s="0" t="n">
        <f aca="false">SUBTOTAL(1,CA23:CA31)</f>
        <v>0.000411065893862786</v>
      </c>
      <c r="CB33" s="0" t="n">
        <f aca="false">SUBTOTAL(1,CB23:CB31)</f>
        <v>0.0015588253803185</v>
      </c>
      <c r="CC33" s="0" t="n">
        <f aca="false">SUBTOTAL(1,CC23:CC31)</f>
        <v>0.00426850006755626</v>
      </c>
      <c r="CD33" s="0" t="n">
        <f aca="false">SUBTOTAL(1,CD23:CD31)</f>
        <v>0.00125275263084816</v>
      </c>
      <c r="CE33" s="0" t="n">
        <f aca="false">SUBTOTAL(1,CE23:CE31)</f>
        <v>0</v>
      </c>
      <c r="CF33" s="0" t="n">
        <f aca="false">SUBTOTAL(1,CF23:CF31)</f>
        <v>0.000141302811925957</v>
      </c>
      <c r="CG33" s="0" t="n">
        <f aca="false">SUBTOTAL(1,CG23:CG31)</f>
        <v>0.000145091552769798</v>
      </c>
      <c r="CH33" s="0" t="n">
        <f aca="false">SUBTOTAL(1,CH23:CH31)</f>
        <v>0</v>
      </c>
      <c r="CI33" s="0" t="n">
        <f aca="false">SUBTOTAL(1,CI23:CI31)</f>
        <v>0</v>
      </c>
      <c r="CJ33" s="0" t="n">
        <f aca="false">SUBTOTAL(1,CJ23:CJ31)</f>
        <v>0.000109902187053522</v>
      </c>
      <c r="CK33" s="0" t="n">
        <f aca="false">SUBTOTAL(1,CK23:CK31)</f>
        <v>0.000791864632824873</v>
      </c>
      <c r="CL33" s="0" t="n">
        <f aca="false">SUBTOTAL(1,CL23:CL31)</f>
        <v>0.00479329501753634</v>
      </c>
      <c r="CM33" s="0" t="n">
        <f aca="false">SUBTOTAL(1,CM23:CM31)</f>
        <v>0.000957896242188505</v>
      </c>
      <c r="CN33" s="0" t="n">
        <f aca="false">SUBTOTAL(1,CN23:CN31)</f>
        <v>0.00125731672133936</v>
      </c>
      <c r="CO33" s="0" t="n">
        <f aca="false">SUBTOTAL(1,CO23:CO31)</f>
        <v>9.42018746173049E-005</v>
      </c>
      <c r="CP33" s="0" t="n">
        <f aca="false">SUBTOTAL(1,CP23:CP31)</f>
        <v>0.000382063839394255</v>
      </c>
      <c r="CQ33" s="0" t="n">
        <f aca="false">SUBTOTAL(1,CQ23:CQ31)</f>
        <v>0.000306179823955478</v>
      </c>
      <c r="CR33" s="0" t="n">
        <f aca="false">SUBTOTAL(1,CR23:CR31)</f>
        <v>0.00186108956298999</v>
      </c>
      <c r="CS33" s="0" t="n">
        <f aca="false">SUBTOTAL(1,CS23:CS31)</f>
        <v>0.000174109863323757</v>
      </c>
      <c r="CT33" s="0" t="n">
        <f aca="false">SUBTOTAL(1,CT23:CT31)</f>
        <v>0.000412091252398313</v>
      </c>
      <c r="CU33" s="0" t="n">
        <f aca="false">SUBTOTAL(1,CU23:CU31)</f>
        <v>0</v>
      </c>
      <c r="CV33" s="0" t="n">
        <f aca="false">SUBTOTAL(1,CV23:CV31)</f>
        <v>0.0070294551678058</v>
      </c>
      <c r="CW33" s="0" t="n">
        <f aca="false">SUBTOTAL(1,CW23:CW31)</f>
        <v>0.0164053549404378</v>
      </c>
      <c r="CX33" s="0" t="n">
        <f aca="false">SUBTOTAL(1,CX23:CX31)</f>
        <v>0.000467785020324504</v>
      </c>
      <c r="CY33" s="0" t="n">
        <f aca="false">SUBTOTAL(1,CY23:CY31)</f>
        <v>0.0170851386891549</v>
      </c>
      <c r="CZ33" s="0" t="n">
        <f aca="false">SUBTOTAL(1,CZ23:CZ31)</f>
        <v>0.000141302811925957</v>
      </c>
      <c r="DA33" s="0" t="n">
        <f aca="false">SUBTOTAL(1,DA23:DA31)</f>
        <v>0</v>
      </c>
      <c r="DB33" s="0" t="n">
        <f aca="false">SUBTOTAL(1,DB23:DB31)</f>
        <v>0</v>
      </c>
      <c r="DC33" s="0" t="n">
        <f aca="false">SUBTOTAL(1,DC23:DC31)</f>
        <v>0.000502327634777068</v>
      </c>
      <c r="DD33" s="0" t="n">
        <f aca="false">SUBTOTAL(1,DD23:DD31)</f>
        <v>0</v>
      </c>
      <c r="DE33" s="0" t="n">
        <f aca="false">SUBTOTAL(1,DE23:DE31)</f>
        <v>0.00101718814117783</v>
      </c>
      <c r="DF33" s="0" t="n">
        <f aca="false">SUBTOTAL(1,DF23:DF31)</f>
        <v>0</v>
      </c>
      <c r="DG33" s="0" t="n">
        <f aca="false">SUBTOTAL(1,DG23:DG31)</f>
        <v>0</v>
      </c>
      <c r="DH33" s="0" t="n">
        <f aca="false">SUBTOTAL(1,DH23:DH31)</f>
        <v>0.00125915113835724</v>
      </c>
      <c r="DI33" s="0" t="n">
        <f aca="false">SUBTOTAL(1,DI23:DI31)</f>
        <v>0</v>
      </c>
      <c r="DJ33" s="0" t="n">
        <f aca="false">SUBTOTAL(1,DJ23:DJ31)</f>
        <v>0</v>
      </c>
      <c r="DK33" s="0" t="n">
        <f aca="false">SUBTOTAL(1,DK23:DK31)</f>
        <v>0.000157003124362175</v>
      </c>
      <c r="DL33" s="0" t="n">
        <f aca="false">SUBTOTAL(1,DL23:DL31)</f>
        <v>0</v>
      </c>
      <c r="DM33" s="0" t="n">
        <f aca="false">SUBTOTAL(1,DM23:DM31)</f>
        <v>0</v>
      </c>
      <c r="DN33" s="0" t="n">
        <f aca="false">SUBTOTAL(1,DN23:DN31)</f>
        <v>0.0449406654245325</v>
      </c>
      <c r="DO33" s="0" t="n">
        <f aca="false">SUBTOTAL(1,DO23:DO31)</f>
        <v>0.000319201416093555</v>
      </c>
      <c r="DP33" s="0" t="n">
        <f aca="false">SUBTOTAL(1,DP23:DP31)</f>
        <v>0.00396019953423117</v>
      </c>
      <c r="DQ33" s="0" t="n">
        <f aca="false">SUBTOTAL(1,DQ23:DQ31)</f>
        <v>0</v>
      </c>
      <c r="DR33" s="0" t="n">
        <f aca="false">SUBTOTAL(1,DR23:DR31)</f>
        <v>7.85015621810874E-005</v>
      </c>
      <c r="DS33" s="0" t="n">
        <f aca="false">SUBTOTAL(1,DS23:DS31)</f>
        <v>0.000783944137317878</v>
      </c>
      <c r="DT33" s="0" t="n">
        <f aca="false">SUBTOTAL(1,DT23:DT31)</f>
        <v>0</v>
      </c>
      <c r="DU33" s="0" t="n">
        <f aca="false">SUBTOTAL(1,DU23:DU31)</f>
        <v>3.60594259339391E-005</v>
      </c>
      <c r="DV33" s="0" t="n">
        <f aca="false">SUBTOTAL(1,DV23:DV31)</f>
        <v>8.70549316618786E-005</v>
      </c>
      <c r="DW33" s="0" t="n">
        <f aca="false">SUBTOTAL(1,DW23:DW31)</f>
        <v>0.000291739601567058</v>
      </c>
      <c r="DX33" s="0" t="n">
        <f aca="false">SUBTOTAL(1,DX23:DX31)</f>
        <v>0.000480289517595315</v>
      </c>
      <c r="DY33" s="0" t="n">
        <f aca="false">SUBTOTAL(1,DY23:DY31)</f>
        <v>0</v>
      </c>
      <c r="DZ33" s="0" t="n">
        <f aca="false">SUBTOTAL(1,DZ23:DZ31)</f>
        <v>0.00214735498099301</v>
      </c>
      <c r="EA33" s="0" t="n">
        <f aca="false">SUBTOTAL(1,EA23:EA31)</f>
        <v>0.000192316938314342</v>
      </c>
      <c r="EB33" s="0" t="n">
        <f aca="false">SUBTOTAL(1,EB23:EB31)</f>
        <v>0</v>
      </c>
      <c r="EC33" s="0" t="n">
        <f aca="false">SUBTOTAL(1,EC23:EC31)</f>
        <v>0</v>
      </c>
      <c r="ED33" s="0" t="n">
        <f aca="false">SUBTOTAL(1,ED23:ED31)</f>
        <v>0</v>
      </c>
      <c r="EE33" s="0" t="n">
        <f aca="false">SUBTOTAL(1,EE23:EE31)</f>
        <v>0.00121210847585449</v>
      </c>
      <c r="EF33" s="0" t="n">
        <f aca="false">SUBTOTAL(1,EF23:EF31)</f>
        <v>0</v>
      </c>
      <c r="EG33" s="0" t="n">
        <f aca="false">SUBTOTAL(1,EG23:EG31)</f>
        <v>0.000141302811925957</v>
      </c>
      <c r="EH33" s="0" t="n">
        <f aca="false">SUBTOTAL(1,EH23:EH31)</f>
        <v>0.000208385429690756</v>
      </c>
      <c r="EI33" s="0" t="n">
        <f aca="false">SUBTOTAL(1,EI23:EI31)</f>
        <v>0.000319600593403545</v>
      </c>
      <c r="EJ33" s="0" t="n">
        <f aca="false">SUBTOTAL(1,EJ23:EJ31)</f>
        <v>0.000941315994641522</v>
      </c>
      <c r="EK33" s="0" t="n">
        <f aca="false">SUBTOTAL(1,EK23:EK31)</f>
        <v>0.000375093773443361</v>
      </c>
    </row>
    <row r="34" customFormat="false" ht="16" hidden="false" customHeight="false" outlineLevel="3" collapsed="false">
      <c r="A34" s="0" t="s">
        <v>440</v>
      </c>
      <c r="B34" s="0" t="s">
        <v>278</v>
      </c>
      <c r="C34" s="0" t="n">
        <v>0.0241745283018868</v>
      </c>
      <c r="D34" s="0" t="n">
        <v>0.0147405660377359</v>
      </c>
      <c r="E34" s="0" t="n">
        <v>0.126179245283019</v>
      </c>
      <c r="F34" s="0" t="n">
        <v>0</v>
      </c>
      <c r="G34" s="0" t="n">
        <v>0.140919811320755</v>
      </c>
      <c r="H34" s="0" t="n">
        <v>0</v>
      </c>
      <c r="I34" s="0" t="n">
        <v>0.0849056603773585</v>
      </c>
      <c r="J34" s="0" t="n">
        <v>0</v>
      </c>
      <c r="K34" s="0" t="n">
        <v>0.00707547169811321</v>
      </c>
      <c r="L34" s="0" t="n">
        <v>0.0300707547169811</v>
      </c>
      <c r="M34" s="0" t="n">
        <v>0</v>
      </c>
      <c r="N34" s="0" t="n">
        <v>0.00825471698113208</v>
      </c>
      <c r="O34" s="0" t="n">
        <v>0.112617924528302</v>
      </c>
      <c r="P34" s="0" t="n">
        <v>0</v>
      </c>
      <c r="Q34" s="0" t="n">
        <v>0.00294811320754717</v>
      </c>
      <c r="R34" s="0" t="n">
        <v>0</v>
      </c>
      <c r="S34" s="0" t="n">
        <v>0.0147405660377359</v>
      </c>
      <c r="T34" s="0" t="n">
        <v>0</v>
      </c>
      <c r="U34" s="0" t="n">
        <v>0.00235849056603774</v>
      </c>
      <c r="V34" s="0" t="n">
        <v>0.0100235849056604</v>
      </c>
      <c r="W34" s="0" t="n">
        <v>0.0035377358490566</v>
      </c>
      <c r="X34" s="0" t="n">
        <v>0</v>
      </c>
      <c r="Y34" s="0" t="n">
        <v>0</v>
      </c>
      <c r="Z34" s="0" t="n">
        <v>0.00117924528301887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0.00884433962264151</v>
      </c>
      <c r="AF34" s="0" t="n">
        <v>0</v>
      </c>
      <c r="AG34" s="0" t="n">
        <v>0.0035377358490566</v>
      </c>
      <c r="AH34" s="0" t="n">
        <v>0</v>
      </c>
      <c r="AI34" s="0" t="n">
        <v>0.0106132075471698</v>
      </c>
      <c r="AJ34" s="0" t="n">
        <v>0.0341981132075472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0.00884433962264151</v>
      </c>
      <c r="AP34" s="0" t="n">
        <v>0.00766509433962264</v>
      </c>
      <c r="AQ34" s="0" t="n">
        <v>0</v>
      </c>
      <c r="AR34" s="0" t="n">
        <v>0</v>
      </c>
      <c r="AS34" s="0" t="n">
        <v>0.00235849056603774</v>
      </c>
      <c r="AT34" s="0" t="n">
        <v>0</v>
      </c>
      <c r="AU34" s="0" t="n">
        <v>0</v>
      </c>
      <c r="AV34" s="0" t="n">
        <v>0</v>
      </c>
      <c r="AW34" s="0" t="n">
        <v>0.0159198113207547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0.080188679245283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</v>
      </c>
      <c r="BO34" s="0" t="n">
        <v>0</v>
      </c>
      <c r="BP34" s="0" t="n">
        <v>0.0159198113207547</v>
      </c>
      <c r="BQ34" s="0" t="n">
        <v>0.00884433962264151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0.0106132075471698</v>
      </c>
      <c r="BW34" s="0" t="n">
        <v>0</v>
      </c>
      <c r="BX34" s="0" t="n">
        <v>0.00235849056603774</v>
      </c>
      <c r="BY34" s="0" t="n">
        <v>0</v>
      </c>
      <c r="BZ34" s="0" t="n">
        <v>0.00766509433962264</v>
      </c>
      <c r="CA34" s="0" t="n">
        <v>0</v>
      </c>
      <c r="CB34" s="0" t="n">
        <v>0</v>
      </c>
      <c r="CC34" s="0" t="n">
        <v>0</v>
      </c>
      <c r="CD34" s="0" t="n">
        <v>0.0035377358490566</v>
      </c>
      <c r="CE34" s="0" t="n">
        <v>0.013561320754717</v>
      </c>
      <c r="CF34" s="0" t="n">
        <v>0</v>
      </c>
      <c r="CG34" s="0" t="n">
        <v>0</v>
      </c>
      <c r="CH34" s="0" t="n">
        <v>0.00766509433962264</v>
      </c>
      <c r="CI34" s="0" t="n">
        <v>0.00530660377358491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0.0147405660377359</v>
      </c>
      <c r="CV34" s="0" t="n">
        <v>0.0188679245283019</v>
      </c>
      <c r="CW34" s="0" t="n">
        <v>0</v>
      </c>
      <c r="CX34" s="0" t="n">
        <v>0</v>
      </c>
      <c r="CY34" s="0" t="n">
        <v>0.0389150943396226</v>
      </c>
      <c r="CZ34" s="0" t="n">
        <v>0</v>
      </c>
      <c r="DA34" s="0" t="n">
        <v>0.00294811320754717</v>
      </c>
      <c r="DB34" s="0" t="n">
        <v>0.00117924528301887</v>
      </c>
      <c r="DC34" s="0" t="n">
        <v>0</v>
      </c>
      <c r="DD34" s="0" t="n">
        <v>0.00235849056603774</v>
      </c>
      <c r="DE34" s="0" t="n">
        <v>0.00589622641509434</v>
      </c>
      <c r="DF34" s="0" t="n">
        <v>0.00412735849056604</v>
      </c>
      <c r="DG34" s="0" t="n">
        <v>0.00235849056603774</v>
      </c>
      <c r="DH34" s="0" t="n">
        <v>0</v>
      </c>
      <c r="DI34" s="0" t="n">
        <v>0.0188679245283019</v>
      </c>
      <c r="DJ34" s="0" t="n">
        <v>0.00589622641509434</v>
      </c>
      <c r="DK34" s="0" t="n">
        <v>0</v>
      </c>
      <c r="DL34" s="0" t="n">
        <v>0.0035377358490566</v>
      </c>
      <c r="DM34" s="0" t="n">
        <v>0</v>
      </c>
      <c r="DN34" s="0" t="n">
        <v>0.0100235849056604</v>
      </c>
      <c r="DO34" s="0" t="n">
        <v>0</v>
      </c>
      <c r="DP34" s="0" t="n">
        <v>0.00589622641509434</v>
      </c>
      <c r="DQ34" s="0" t="n">
        <v>0</v>
      </c>
      <c r="DR34" s="0" t="n">
        <v>0</v>
      </c>
      <c r="DS34" s="0" t="n">
        <v>0</v>
      </c>
      <c r="DT34" s="0" t="n">
        <v>0.00825471698113208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0.00648584905660377</v>
      </c>
      <c r="EC34" s="0" t="n">
        <v>0</v>
      </c>
      <c r="ED34" s="0" t="n">
        <v>0.0106132075471698</v>
      </c>
      <c r="EE34" s="0" t="n">
        <v>0.00766509433962264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</row>
    <row r="35" customFormat="false" ht="16" hidden="false" customHeight="false" outlineLevel="3" collapsed="false">
      <c r="A35" s="0" t="s">
        <v>441</v>
      </c>
      <c r="B35" s="0" t="s">
        <v>278</v>
      </c>
      <c r="C35" s="0" t="n">
        <v>0.0140192612458857</v>
      </c>
      <c r="D35" s="0" t="n">
        <v>0.0281604291113007</v>
      </c>
      <c r="E35" s="0" t="n">
        <v>0.15457759356333</v>
      </c>
      <c r="F35" s="0" t="n">
        <v>0.000609533097647202</v>
      </c>
      <c r="G35" s="0" t="n">
        <v>0.0349871998049494</v>
      </c>
      <c r="H35" s="0" t="n">
        <v>0</v>
      </c>
      <c r="I35" s="0" t="n">
        <v>0.0629038156771913</v>
      </c>
      <c r="J35" s="0" t="n">
        <v>0.00256003901011825</v>
      </c>
      <c r="K35" s="0" t="n">
        <v>0.00548579787882482</v>
      </c>
      <c r="L35" s="0" t="n">
        <v>0.00658295745458979</v>
      </c>
      <c r="M35" s="0" t="n">
        <v>0.150067048640741</v>
      </c>
      <c r="N35" s="0" t="n">
        <v>0.0269413629160063</v>
      </c>
      <c r="O35" s="0" t="n">
        <v>0.105693039132025</v>
      </c>
      <c r="P35" s="0" t="n">
        <v>0</v>
      </c>
      <c r="Q35" s="0" t="n">
        <v>0.0112154089967085</v>
      </c>
      <c r="R35" s="0" t="n">
        <v>0.00341338534682433</v>
      </c>
      <c r="S35" s="0" t="n">
        <v>0.0160916737778861</v>
      </c>
      <c r="T35" s="0" t="n">
        <v>0.00902108984517859</v>
      </c>
      <c r="U35" s="0" t="n">
        <v>0</v>
      </c>
      <c r="V35" s="0" t="n">
        <v>0.0167012068755333</v>
      </c>
      <c r="W35" s="0" t="n">
        <v>0.00682677069364866</v>
      </c>
      <c r="X35" s="0" t="n">
        <v>0.0096306229428258</v>
      </c>
      <c r="Y35" s="0" t="n">
        <v>0.00231622577105937</v>
      </c>
      <c r="Z35" s="0" t="n">
        <v>0.00158478605388273</v>
      </c>
      <c r="AA35" s="0" t="n">
        <v>0</v>
      </c>
      <c r="AB35" s="0" t="n">
        <v>0</v>
      </c>
      <c r="AC35" s="0" t="n">
        <v>0.00402291844447154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0.0399853712056565</v>
      </c>
      <c r="AK35" s="0" t="n">
        <v>0</v>
      </c>
      <c r="AL35" s="0" t="n">
        <v>0.00694867731317811</v>
      </c>
      <c r="AM35" s="0" t="n">
        <v>0</v>
      </c>
      <c r="AN35" s="0" t="n">
        <v>0</v>
      </c>
      <c r="AO35" s="0" t="n">
        <v>0.00597342435694258</v>
      </c>
      <c r="AP35" s="0" t="n">
        <v>0</v>
      </c>
      <c r="AQ35" s="0" t="n">
        <v>0</v>
      </c>
      <c r="AR35" s="0" t="n">
        <v>0.00353529196635377</v>
      </c>
      <c r="AS35" s="0" t="n">
        <v>0</v>
      </c>
      <c r="AT35" s="0" t="n">
        <v>0.00707058393270755</v>
      </c>
      <c r="AU35" s="0" t="n">
        <v>0.0012190661952944</v>
      </c>
      <c r="AV35" s="0" t="n">
        <v>0</v>
      </c>
      <c r="AW35" s="0" t="n">
        <v>0.0496159941484823</v>
      </c>
      <c r="AX35" s="0" t="n">
        <v>0.00426673168353042</v>
      </c>
      <c r="AY35" s="0" t="n">
        <v>0.00280385224917713</v>
      </c>
      <c r="AZ35" s="0" t="n">
        <v>0</v>
      </c>
      <c r="BA35" s="0" t="n">
        <v>0.00182859929294161</v>
      </c>
      <c r="BB35" s="0" t="n">
        <v>0</v>
      </c>
      <c r="BC35" s="0" t="n">
        <v>0</v>
      </c>
      <c r="BD35" s="0" t="n">
        <v>0</v>
      </c>
      <c r="BE35" s="0" t="n">
        <v>0.00109715957576496</v>
      </c>
      <c r="BF35" s="0" t="n">
        <v>0.00365719858588321</v>
      </c>
      <c r="BG35" s="0" t="n">
        <v>0.00731439717176643</v>
      </c>
      <c r="BH35" s="0" t="n">
        <v>0</v>
      </c>
      <c r="BI35" s="0" t="n">
        <v>0.00182859929294161</v>
      </c>
      <c r="BJ35" s="0" t="n">
        <v>0</v>
      </c>
      <c r="BK35" s="0" t="n">
        <v>0.000243813239058881</v>
      </c>
      <c r="BL35" s="0" t="n">
        <v>0.00402291844447154</v>
      </c>
      <c r="BM35" s="0" t="n">
        <v>0</v>
      </c>
      <c r="BN35" s="0" t="n">
        <v>0</v>
      </c>
      <c r="BO35" s="0" t="n">
        <v>0.00304766548823601</v>
      </c>
      <c r="BP35" s="0" t="n">
        <v>0</v>
      </c>
      <c r="BQ35" s="0" t="n">
        <v>0.0164573936364745</v>
      </c>
      <c r="BR35" s="0" t="n">
        <v>0</v>
      </c>
      <c r="BS35" s="0" t="n">
        <v>0.00134097281482385</v>
      </c>
      <c r="BT35" s="0" t="n">
        <v>0</v>
      </c>
      <c r="BU35" s="0" t="n">
        <v>0</v>
      </c>
      <c r="BV35" s="0" t="n">
        <v>0.0180421796903572</v>
      </c>
      <c r="BW35" s="0" t="n">
        <v>0.000609533097647202</v>
      </c>
      <c r="BX35" s="0" t="n">
        <v>0.00219431915152993</v>
      </c>
      <c r="BY35" s="0" t="n">
        <v>0.00158478605388273</v>
      </c>
      <c r="BZ35" s="0" t="n">
        <v>0.00560770449835426</v>
      </c>
      <c r="CA35" s="0" t="n">
        <v>0</v>
      </c>
      <c r="CB35" s="0" t="n">
        <v>0.00414482506400098</v>
      </c>
      <c r="CC35" s="0" t="n">
        <v>0.000487626478117762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0.00377910520541265</v>
      </c>
      <c r="CL35" s="0" t="n">
        <v>0.00438863830305986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0.00109715957576496</v>
      </c>
      <c r="CR35" s="0" t="n">
        <v>0.0057296111178837</v>
      </c>
      <c r="CS35" s="0" t="n">
        <v>0</v>
      </c>
      <c r="CT35" s="0" t="n">
        <v>0</v>
      </c>
      <c r="CU35" s="0" t="n">
        <v>0</v>
      </c>
      <c r="CV35" s="0" t="n">
        <v>0.0063391442155309</v>
      </c>
      <c r="CW35" s="0" t="n">
        <v>0.00438863830305986</v>
      </c>
      <c r="CX35" s="0" t="n">
        <v>0.00207241253200049</v>
      </c>
      <c r="CY35" s="0" t="n">
        <v>0.0424235035962453</v>
      </c>
      <c r="CZ35" s="0" t="n">
        <v>0</v>
      </c>
      <c r="DA35" s="0" t="n">
        <v>0</v>
      </c>
      <c r="DB35" s="0" t="n">
        <v>0</v>
      </c>
      <c r="DC35" s="0" t="n">
        <v>0.00134097281482385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0.00207241253200049</v>
      </c>
      <c r="DI35" s="0" t="n">
        <v>0</v>
      </c>
      <c r="DJ35" s="0" t="n">
        <v>0</v>
      </c>
      <c r="DK35" s="0" t="n">
        <v>0.00170669267341217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0.0370596123369499</v>
      </c>
      <c r="DQ35" s="0" t="n">
        <v>0</v>
      </c>
      <c r="DR35" s="0" t="n">
        <v>0.00134097281482385</v>
      </c>
      <c r="DS35" s="0" t="n">
        <v>0.00463245154211874</v>
      </c>
      <c r="DT35" s="0" t="n">
        <v>0</v>
      </c>
      <c r="DU35" s="0" t="n">
        <v>0</v>
      </c>
      <c r="DV35" s="0" t="n">
        <v>0</v>
      </c>
      <c r="DW35" s="0" t="n">
        <v>0.000975252956235524</v>
      </c>
      <c r="DX35" s="0" t="n">
        <v>0.00707058393270755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0.00414482506400098</v>
      </c>
      <c r="EF35" s="0" t="n">
        <v>0</v>
      </c>
      <c r="EG35" s="0" t="n">
        <v>0</v>
      </c>
      <c r="EH35" s="0" t="n">
        <v>0.000487626478117762</v>
      </c>
      <c r="EI35" s="0" t="n">
        <v>0.000609533097647202</v>
      </c>
      <c r="EJ35" s="0" t="n">
        <v>0</v>
      </c>
      <c r="EK35" s="0" t="n">
        <v>0</v>
      </c>
    </row>
    <row r="36" customFormat="false" ht="16" hidden="false" customHeight="false" outlineLevel="3" collapsed="false">
      <c r="A36" s="0" t="s">
        <v>442</v>
      </c>
      <c r="B36" s="0" t="s">
        <v>278</v>
      </c>
      <c r="C36" s="0" t="n">
        <v>0.0308093994778068</v>
      </c>
      <c r="D36" s="0" t="n">
        <v>0.0134725848563969</v>
      </c>
      <c r="E36" s="0" t="n">
        <v>0.265169712793734</v>
      </c>
      <c r="F36" s="0" t="n">
        <v>0</v>
      </c>
      <c r="G36" s="0" t="n">
        <v>0.035822454308094</v>
      </c>
      <c r="H36" s="0" t="n">
        <v>0</v>
      </c>
      <c r="I36" s="0" t="n">
        <v>0.0472062663185379</v>
      </c>
      <c r="J36" s="0" t="n">
        <v>0.00219321148825065</v>
      </c>
      <c r="K36" s="0" t="n">
        <v>0.0139947780678851</v>
      </c>
      <c r="L36" s="0" t="n">
        <v>0.0190078328981723</v>
      </c>
      <c r="M36" s="0" t="n">
        <v>0</v>
      </c>
      <c r="N36" s="0" t="n">
        <v>0.0237075718015666</v>
      </c>
      <c r="O36" s="0" t="n">
        <v>0.134830287206266</v>
      </c>
      <c r="P36" s="0" t="n">
        <v>0.000522193211488251</v>
      </c>
      <c r="Q36" s="0" t="n">
        <v>0.00929503916449086</v>
      </c>
      <c r="R36" s="0" t="n">
        <v>0.0016710182767624</v>
      </c>
      <c r="S36" s="0" t="n">
        <v>0.0027154046997389</v>
      </c>
      <c r="T36" s="0" t="n">
        <v>0.00898172323759791</v>
      </c>
      <c r="U36" s="0" t="n">
        <v>0.0161879895561358</v>
      </c>
      <c r="V36" s="0" t="n">
        <v>0.0153524804177546</v>
      </c>
      <c r="W36" s="0" t="n">
        <v>0.00845953002610966</v>
      </c>
      <c r="X36" s="0" t="n">
        <v>0.0199477806788512</v>
      </c>
      <c r="Y36" s="0" t="n">
        <v>0.002088772845953</v>
      </c>
      <c r="Z36" s="0" t="n">
        <v>0</v>
      </c>
      <c r="AA36" s="0" t="n">
        <v>0</v>
      </c>
      <c r="AB36" s="0" t="n">
        <v>0</v>
      </c>
      <c r="AC36" s="0" t="n">
        <v>0.00469973890339426</v>
      </c>
      <c r="AD36" s="0" t="n">
        <v>0</v>
      </c>
      <c r="AE36" s="0" t="n">
        <v>0</v>
      </c>
      <c r="AF36" s="0" t="n">
        <v>0.0010443864229765</v>
      </c>
      <c r="AG36" s="0" t="n">
        <v>0.00626631853785901</v>
      </c>
      <c r="AH36" s="0" t="n">
        <v>0</v>
      </c>
      <c r="AI36" s="0" t="n">
        <v>0.00240208877284595</v>
      </c>
      <c r="AJ36" s="0" t="n">
        <v>0.00971279373368146</v>
      </c>
      <c r="AK36" s="0" t="n">
        <v>0</v>
      </c>
      <c r="AL36" s="0" t="n">
        <v>0.0039686684073107</v>
      </c>
      <c r="AM36" s="0" t="n">
        <v>0.000731070496083551</v>
      </c>
      <c r="AN36" s="0" t="n">
        <v>0</v>
      </c>
      <c r="AO36" s="0" t="n">
        <v>0.00584856396866841</v>
      </c>
      <c r="AP36" s="0" t="n">
        <v>0</v>
      </c>
      <c r="AQ36" s="0" t="n">
        <v>0</v>
      </c>
      <c r="AR36" s="0" t="n">
        <v>0.00793733681462141</v>
      </c>
      <c r="AS36" s="0" t="n">
        <v>0.000626631853785901</v>
      </c>
      <c r="AT36" s="0" t="n">
        <v>0.0016710182767624</v>
      </c>
      <c r="AU36" s="0" t="n">
        <v>0.0014621409921671</v>
      </c>
      <c r="AV36" s="0" t="n">
        <v>0</v>
      </c>
      <c r="AW36" s="0" t="n">
        <v>0.0610966057441253</v>
      </c>
      <c r="AX36" s="0" t="n">
        <v>0.00219321148825065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0.00010443864229765</v>
      </c>
      <c r="BE36" s="0" t="n">
        <v>0.0033420365535248</v>
      </c>
      <c r="BF36" s="0" t="n">
        <v>0.0152480417754569</v>
      </c>
      <c r="BG36" s="0" t="n">
        <v>0.0033420365535248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0.0039686684073107</v>
      </c>
      <c r="BN36" s="0" t="n">
        <v>0.0029242819843342</v>
      </c>
      <c r="BO36" s="0" t="n">
        <v>0.00344647519582245</v>
      </c>
      <c r="BP36" s="0" t="n">
        <v>0</v>
      </c>
      <c r="BQ36" s="0" t="n">
        <v>0.00762402088772846</v>
      </c>
      <c r="BR36" s="0" t="n">
        <v>0</v>
      </c>
      <c r="BS36" s="0" t="n">
        <v>0.0037597911227154</v>
      </c>
      <c r="BT36" s="0" t="n">
        <v>0.000417754569190601</v>
      </c>
      <c r="BU36" s="0" t="n">
        <v>0</v>
      </c>
      <c r="BV36" s="0" t="n">
        <v>0.0027154046997389</v>
      </c>
      <c r="BW36" s="0" t="n">
        <v>0.0029242819843342</v>
      </c>
      <c r="BX36" s="0" t="n">
        <v>0.0031331592689295</v>
      </c>
      <c r="BY36" s="0" t="n">
        <v>0.002088772845953</v>
      </c>
      <c r="BZ36" s="0" t="n">
        <v>0.00156657963446475</v>
      </c>
      <c r="CA36" s="0" t="n">
        <v>0</v>
      </c>
      <c r="CB36" s="0" t="n">
        <v>0</v>
      </c>
      <c r="CC36" s="0" t="n">
        <v>0</v>
      </c>
      <c r="CD36" s="0" t="n">
        <v>0.00647519582245431</v>
      </c>
      <c r="CE36" s="0" t="n">
        <v>0.00156657963446475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0.0033420365535248</v>
      </c>
      <c r="CL36" s="0" t="n">
        <v>0.0363446475195822</v>
      </c>
      <c r="CM36" s="0" t="n">
        <v>0.00198433420365535</v>
      </c>
      <c r="CN36" s="0" t="n">
        <v>0</v>
      </c>
      <c r="CO36" s="0" t="n">
        <v>0</v>
      </c>
      <c r="CP36" s="0" t="n">
        <v>0</v>
      </c>
      <c r="CQ36" s="0" t="n">
        <v>0.000939947780678851</v>
      </c>
      <c r="CR36" s="0" t="n">
        <v>0.0035509138381201</v>
      </c>
      <c r="CS36" s="0" t="n">
        <v>0</v>
      </c>
      <c r="CT36" s="0" t="n">
        <v>0</v>
      </c>
      <c r="CU36" s="0" t="n">
        <v>0</v>
      </c>
      <c r="CV36" s="0" t="n">
        <v>0.00939947780678851</v>
      </c>
      <c r="CW36" s="0" t="n">
        <v>0.0200522193211488</v>
      </c>
      <c r="CX36" s="0" t="n">
        <v>0.000626631853785901</v>
      </c>
      <c r="CY36" s="0" t="n">
        <v>0.00856396866840731</v>
      </c>
      <c r="CZ36" s="0" t="n">
        <v>0</v>
      </c>
      <c r="DA36" s="0" t="n">
        <v>0</v>
      </c>
      <c r="DB36" s="0" t="n">
        <v>0</v>
      </c>
      <c r="DC36" s="0" t="n">
        <v>0.000939947780678851</v>
      </c>
      <c r="DD36" s="0" t="n">
        <v>0</v>
      </c>
      <c r="DE36" s="0" t="n">
        <v>0</v>
      </c>
      <c r="DF36" s="0" t="n">
        <v>0</v>
      </c>
      <c r="DG36" s="0" t="n">
        <v>0.0025065274151436</v>
      </c>
      <c r="DH36" s="0" t="n">
        <v>0.00156657963446475</v>
      </c>
      <c r="DI36" s="0" t="n">
        <v>0</v>
      </c>
      <c r="DJ36" s="0" t="n">
        <v>0</v>
      </c>
      <c r="DK36" s="0" t="n">
        <v>0.000626631853785901</v>
      </c>
      <c r="DL36" s="0" t="n">
        <v>0</v>
      </c>
      <c r="DM36" s="0" t="n">
        <v>0.0393733681462141</v>
      </c>
      <c r="DN36" s="0" t="n">
        <v>0</v>
      </c>
      <c r="DO36" s="0" t="n">
        <v>0</v>
      </c>
      <c r="DP36" s="0" t="n">
        <v>0.00678851174934726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0.00845953002610966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0.0002088772845953</v>
      </c>
      <c r="ED36" s="0" t="n">
        <v>0</v>
      </c>
      <c r="EE36" s="0" t="n">
        <v>0.00584856396866841</v>
      </c>
      <c r="EF36" s="0" t="n">
        <v>0.00177545691906005</v>
      </c>
      <c r="EG36" s="0" t="n">
        <v>0</v>
      </c>
      <c r="EH36" s="0" t="n">
        <v>0</v>
      </c>
      <c r="EI36" s="0" t="n">
        <v>0.00135770234986945</v>
      </c>
      <c r="EJ36" s="0" t="n">
        <v>0</v>
      </c>
      <c r="EK36" s="0" t="n">
        <v>0</v>
      </c>
    </row>
    <row r="37" customFormat="false" ht="16" hidden="false" customHeight="false" outlineLevel="3" collapsed="false">
      <c r="A37" s="0" t="s">
        <v>443</v>
      </c>
      <c r="B37" s="0" t="s">
        <v>278</v>
      </c>
      <c r="C37" s="0" t="n">
        <v>0.0230068701070459</v>
      </c>
      <c r="D37" s="0" t="n">
        <v>0.0178942323054801</v>
      </c>
      <c r="E37" s="0" t="n">
        <v>0.154657293497364</v>
      </c>
      <c r="F37" s="0" t="n">
        <v>0</v>
      </c>
      <c r="G37" s="0" t="n">
        <v>0.159610161367631</v>
      </c>
      <c r="H37" s="0" t="n">
        <v>0</v>
      </c>
      <c r="I37" s="0" t="n">
        <v>0.0309953666719923</v>
      </c>
      <c r="J37" s="0" t="n">
        <v>0.00287585876338073</v>
      </c>
      <c r="K37" s="0" t="n">
        <v>0.00814826649624541</v>
      </c>
      <c r="L37" s="0" t="n">
        <v>0.0464930500079885</v>
      </c>
      <c r="M37" s="0" t="n">
        <v>0</v>
      </c>
      <c r="N37" s="0" t="n">
        <v>0.0287585876338073</v>
      </c>
      <c r="O37" s="0" t="n">
        <v>0.162805559993609</v>
      </c>
      <c r="P37" s="0" t="n">
        <v>0.00127815945039144</v>
      </c>
      <c r="Q37" s="0" t="n">
        <v>0.00830803642754434</v>
      </c>
      <c r="R37" s="0" t="n">
        <v>0.00175746924428823</v>
      </c>
      <c r="S37" s="0" t="n">
        <v>0.0188528518932737</v>
      </c>
      <c r="T37" s="0" t="n">
        <v>0.000958619587793577</v>
      </c>
      <c r="U37" s="0" t="n">
        <v>0.00175746924428823</v>
      </c>
      <c r="V37" s="0" t="n">
        <v>0.0194919316184694</v>
      </c>
      <c r="W37" s="0" t="n">
        <v>0.00463332800766896</v>
      </c>
      <c r="X37" s="0" t="n">
        <v>0.0138999840230069</v>
      </c>
      <c r="Y37" s="0" t="n">
        <v>0.000958619587793577</v>
      </c>
      <c r="Z37" s="0" t="n">
        <v>0</v>
      </c>
      <c r="AA37" s="0" t="n">
        <v>0</v>
      </c>
      <c r="AB37" s="0" t="n">
        <v>0</v>
      </c>
      <c r="AC37" s="0" t="n">
        <v>0.000639079725195718</v>
      </c>
      <c r="AD37" s="0" t="n">
        <v>0</v>
      </c>
      <c r="AE37" s="0" t="n">
        <v>0</v>
      </c>
      <c r="AF37" s="0" t="n">
        <v>0</v>
      </c>
      <c r="AG37" s="0" t="n">
        <v>0.0119827448474197</v>
      </c>
      <c r="AH37" s="0" t="n">
        <v>0.00319539862597859</v>
      </c>
      <c r="AI37" s="0" t="n">
        <v>0.00335516855727752</v>
      </c>
      <c r="AJ37" s="0" t="n">
        <v>0.0131011343665122</v>
      </c>
      <c r="AK37" s="0" t="n">
        <v>0</v>
      </c>
      <c r="AL37" s="0" t="n">
        <v>0.00127815945039144</v>
      </c>
      <c r="AM37" s="0" t="n">
        <v>0</v>
      </c>
      <c r="AN37" s="0" t="n">
        <v>0</v>
      </c>
      <c r="AO37" s="0" t="n">
        <v>0.00894711615274006</v>
      </c>
      <c r="AP37" s="0" t="n">
        <v>0</v>
      </c>
      <c r="AQ37" s="0" t="n">
        <v>0</v>
      </c>
      <c r="AR37" s="0" t="n">
        <v>0.0107045853970283</v>
      </c>
      <c r="AS37" s="0" t="n">
        <v>0.00143792938169037</v>
      </c>
      <c r="AT37" s="0" t="n">
        <v>0.00111838951909251</v>
      </c>
      <c r="AU37" s="0" t="n">
        <v>0</v>
      </c>
      <c r="AV37" s="0" t="n">
        <v>0</v>
      </c>
      <c r="AW37" s="0" t="n">
        <v>0.0565585556798211</v>
      </c>
      <c r="AX37" s="0" t="n">
        <v>0.0027160888320818</v>
      </c>
      <c r="AY37" s="0" t="n">
        <v>0</v>
      </c>
      <c r="AZ37" s="0" t="n">
        <v>0</v>
      </c>
      <c r="BA37" s="0" t="n">
        <v>0.00559194759546253</v>
      </c>
      <c r="BB37" s="0" t="n">
        <v>0.00223677903818501</v>
      </c>
      <c r="BC37" s="0" t="n">
        <v>0</v>
      </c>
      <c r="BD37" s="0" t="n">
        <v>0</v>
      </c>
      <c r="BE37" s="0" t="n">
        <v>0</v>
      </c>
      <c r="BF37" s="0" t="n">
        <v>0.00127815945039144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  <c r="BN37" s="0" t="n">
        <v>0</v>
      </c>
      <c r="BO37" s="0" t="n">
        <v>0.0043137881450711</v>
      </c>
      <c r="BP37" s="0" t="n">
        <v>0</v>
      </c>
      <c r="BQ37" s="0" t="n">
        <v>0.00862757629014219</v>
      </c>
      <c r="BR37" s="0" t="n">
        <v>0</v>
      </c>
      <c r="BS37" s="0" t="n">
        <v>0.0054321776641636</v>
      </c>
      <c r="BT37" s="0" t="n">
        <v>0</v>
      </c>
      <c r="BU37" s="0" t="n">
        <v>0</v>
      </c>
      <c r="BV37" s="0" t="n">
        <v>0.0146988336795015</v>
      </c>
      <c r="BW37" s="0" t="n">
        <v>0.00239654896948394</v>
      </c>
      <c r="BX37" s="0" t="n">
        <v>0.00111838951909251</v>
      </c>
      <c r="BY37" s="0" t="n">
        <v>0.00239654896948394</v>
      </c>
      <c r="BZ37" s="0" t="n">
        <v>0.00926665601533791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0.00127815945039144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0.0222080204505512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0.00143792938169037</v>
      </c>
      <c r="CR37" s="0" t="n">
        <v>0.00191723917558715</v>
      </c>
      <c r="CS37" s="0" t="n">
        <v>0</v>
      </c>
      <c r="CT37" s="0" t="n">
        <v>0</v>
      </c>
      <c r="CU37" s="0" t="n">
        <v>0</v>
      </c>
      <c r="CV37" s="0" t="n">
        <v>0.0198114714810673</v>
      </c>
      <c r="CW37" s="0" t="n">
        <v>0.0121425147787186</v>
      </c>
      <c r="CX37" s="0" t="n">
        <v>0.00207700910688608</v>
      </c>
      <c r="CY37" s="0" t="n">
        <v>0.00990573574053363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0.000639079725195718</v>
      </c>
      <c r="DF37" s="0" t="n">
        <v>0</v>
      </c>
      <c r="DG37" s="0" t="n">
        <v>0.00143792938169037</v>
      </c>
      <c r="DH37" s="0" t="n">
        <v>0.000639079725195718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0.0290781274964052</v>
      </c>
      <c r="DN37" s="0" t="n">
        <v>0.00495286787026682</v>
      </c>
      <c r="DO37" s="0" t="n">
        <v>0</v>
      </c>
      <c r="DP37" s="0" t="n">
        <v>0.00671033711455504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0.00143792938169037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0.000639079725195718</v>
      </c>
      <c r="EE37" s="0" t="n">
        <v>0.00191723917558715</v>
      </c>
      <c r="EF37" s="0" t="n">
        <v>0.00143792938169037</v>
      </c>
      <c r="EG37" s="0" t="n">
        <v>0</v>
      </c>
      <c r="EH37" s="0" t="n">
        <v>0.000798849656494648</v>
      </c>
      <c r="EI37" s="0" t="n">
        <v>0</v>
      </c>
      <c r="EJ37" s="0" t="n">
        <v>0</v>
      </c>
      <c r="EK37" s="0" t="n">
        <v>0</v>
      </c>
    </row>
    <row r="38" customFormat="false" ht="16" hidden="false" customHeight="false" outlineLevel="3" collapsed="false">
      <c r="A38" s="0" t="s">
        <v>444</v>
      </c>
      <c r="B38" s="0" t="s">
        <v>278</v>
      </c>
      <c r="C38" s="0" t="n">
        <v>0.0204280155642023</v>
      </c>
      <c r="D38" s="0" t="n">
        <v>0.0193162868260145</v>
      </c>
      <c r="E38" s="0" t="n">
        <v>0.213590883824347</v>
      </c>
      <c r="F38" s="0" t="n">
        <v>0</v>
      </c>
      <c r="G38" s="0" t="n">
        <v>0.0917176209005003</v>
      </c>
      <c r="H38" s="0" t="n">
        <v>0</v>
      </c>
      <c r="I38" s="0" t="n">
        <v>0.0144524735964425</v>
      </c>
      <c r="J38" s="0" t="n">
        <v>0.00194552529182879</v>
      </c>
      <c r="K38" s="0" t="n">
        <v>0.00903279599777654</v>
      </c>
      <c r="L38" s="0" t="n">
        <v>0.0159811006114508</v>
      </c>
      <c r="M38" s="0" t="n">
        <v>0</v>
      </c>
      <c r="N38" s="0" t="n">
        <v>0.042106725958866</v>
      </c>
      <c r="O38" s="0" t="n">
        <v>0.203724291272929</v>
      </c>
      <c r="P38" s="0" t="n">
        <v>0</v>
      </c>
      <c r="Q38" s="0" t="n">
        <v>0.00819899944413563</v>
      </c>
      <c r="R38" s="0" t="n">
        <v>0</v>
      </c>
      <c r="S38" s="0" t="n">
        <v>0.00972762645914397</v>
      </c>
      <c r="T38" s="0" t="n">
        <v>0.00708727070594775</v>
      </c>
      <c r="U38" s="0" t="n">
        <v>0.0163979988882713</v>
      </c>
      <c r="V38" s="0" t="n">
        <v>0.042384658143413</v>
      </c>
      <c r="W38" s="0" t="n">
        <v>0.00333518621456365</v>
      </c>
      <c r="X38" s="0" t="n">
        <v>0.0443301834352418</v>
      </c>
      <c r="Y38" s="0" t="n">
        <v>0.00917176209005003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0.0104224569205114</v>
      </c>
      <c r="AI38" s="0" t="n">
        <v>0.00722623679822123</v>
      </c>
      <c r="AJ38" s="0" t="n">
        <v>0.0254307948860478</v>
      </c>
      <c r="AK38" s="0" t="n">
        <v>0.00305725403001668</v>
      </c>
      <c r="AL38" s="0" t="n">
        <v>0.00778210116731518</v>
      </c>
      <c r="AM38" s="0" t="n">
        <v>0</v>
      </c>
      <c r="AN38" s="0" t="n">
        <v>0</v>
      </c>
      <c r="AO38" s="0" t="n">
        <v>0.00389105058365759</v>
      </c>
      <c r="AP38" s="0" t="n">
        <v>0</v>
      </c>
      <c r="AQ38" s="0" t="n">
        <v>0</v>
      </c>
      <c r="AR38" s="0" t="n">
        <v>0.0056976097832129</v>
      </c>
      <c r="AS38" s="0" t="n">
        <v>0.000277932184546971</v>
      </c>
      <c r="AT38" s="0" t="n">
        <v>0.0056976097832129</v>
      </c>
      <c r="AU38" s="0" t="n">
        <v>0</v>
      </c>
      <c r="AV38" s="0" t="n">
        <v>0</v>
      </c>
      <c r="AW38" s="0" t="n">
        <v>0.0343246247915509</v>
      </c>
      <c r="AX38" s="0" t="n">
        <v>0</v>
      </c>
      <c r="AY38" s="0" t="n">
        <v>0.00222345747637576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0.0104224569205114</v>
      </c>
      <c r="BG38" s="0" t="n">
        <v>0.00138966092273485</v>
      </c>
      <c r="BH38" s="0" t="n">
        <v>0</v>
      </c>
      <c r="BI38" s="0" t="n">
        <v>0</v>
      </c>
      <c r="BJ38" s="0" t="n">
        <v>0.0056976097832129</v>
      </c>
      <c r="BK38" s="0" t="n">
        <v>0</v>
      </c>
      <c r="BL38" s="0" t="n">
        <v>0</v>
      </c>
      <c r="BM38" s="0" t="n">
        <v>0.00277932184546971</v>
      </c>
      <c r="BN38" s="0" t="n">
        <v>0.00458588104502501</v>
      </c>
      <c r="BO38" s="0" t="n">
        <v>0</v>
      </c>
      <c r="BP38" s="0" t="n">
        <v>0</v>
      </c>
      <c r="BQ38" s="0" t="n">
        <v>0.0172317954419122</v>
      </c>
      <c r="BR38" s="0" t="n">
        <v>0.00138966092273485</v>
      </c>
      <c r="BS38" s="0" t="n">
        <v>0.00194552529182879</v>
      </c>
      <c r="BT38" s="0" t="n">
        <v>0</v>
      </c>
      <c r="BU38" s="0" t="n">
        <v>0</v>
      </c>
      <c r="BV38" s="0" t="n">
        <v>0</v>
      </c>
      <c r="BW38" s="0" t="n">
        <v>0</v>
      </c>
      <c r="BX38" s="0" t="n">
        <v>0.00166759310728182</v>
      </c>
      <c r="BY38" s="0" t="n">
        <v>0.00333518621456365</v>
      </c>
      <c r="BZ38" s="0" t="n">
        <v>0.000694830461367426</v>
      </c>
      <c r="CA38" s="0" t="n">
        <v>0</v>
      </c>
      <c r="CB38" s="0" t="n">
        <v>0</v>
      </c>
      <c r="CC38" s="0" t="n">
        <v>0.00138966092273485</v>
      </c>
      <c r="CD38" s="0" t="n">
        <v>0.00736520289049472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0.00250138966092273</v>
      </c>
      <c r="CL38" s="0" t="n">
        <v>0.00236242356864925</v>
      </c>
      <c r="CM38" s="0" t="n">
        <v>0.00125069483046137</v>
      </c>
      <c r="CN38" s="0" t="n">
        <v>0</v>
      </c>
      <c r="CO38" s="0" t="n">
        <v>0</v>
      </c>
      <c r="CP38" s="0" t="n">
        <v>0.000972762645914397</v>
      </c>
      <c r="CQ38" s="0" t="n">
        <v>0</v>
      </c>
      <c r="CR38" s="0" t="n">
        <v>0.00138966092273485</v>
      </c>
      <c r="CS38" s="0" t="n">
        <v>0</v>
      </c>
      <c r="CT38" s="0" t="n">
        <v>0</v>
      </c>
      <c r="CU38" s="0" t="n">
        <v>0</v>
      </c>
      <c r="CV38" s="0" t="n">
        <v>0.00778210116731518</v>
      </c>
      <c r="CW38" s="0" t="n">
        <v>0</v>
      </c>
      <c r="CX38" s="0" t="n">
        <v>0.00653140633685381</v>
      </c>
      <c r="CY38" s="0" t="n">
        <v>0.00597554196775987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0.00430794886047804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0.00277932184546971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0.0148693718732629</v>
      </c>
      <c r="DQ38" s="0" t="n">
        <v>0</v>
      </c>
      <c r="DR38" s="0" t="n">
        <v>0</v>
      </c>
      <c r="DS38" s="0" t="n">
        <v>0.00166759310728182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0.00277932184546971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0.00305725403001668</v>
      </c>
      <c r="EF38" s="0" t="n">
        <v>0.00194552529182879</v>
      </c>
      <c r="EG38" s="0" t="n">
        <v>0</v>
      </c>
      <c r="EH38" s="0" t="n">
        <v>0</v>
      </c>
      <c r="EI38" s="0" t="n">
        <v>0.000972762645914397</v>
      </c>
      <c r="EJ38" s="0" t="n">
        <v>0</v>
      </c>
      <c r="EK38" s="0" t="n">
        <v>0</v>
      </c>
    </row>
    <row r="39" customFormat="false" ht="16" hidden="false" customHeight="false" outlineLevel="3" collapsed="false">
      <c r="A39" s="0" t="s">
        <v>445</v>
      </c>
      <c r="B39" s="0" t="s">
        <v>278</v>
      </c>
      <c r="C39" s="0" t="n">
        <v>0.02</v>
      </c>
      <c r="D39" s="0" t="n">
        <v>0</v>
      </c>
      <c r="E39" s="0" t="n">
        <v>0.08</v>
      </c>
      <c r="F39" s="0" t="n">
        <v>0</v>
      </c>
      <c r="G39" s="0" t="n">
        <v>0.0892307692307692</v>
      </c>
      <c r="H39" s="0" t="n">
        <v>0</v>
      </c>
      <c r="I39" s="0" t="n">
        <v>0.0507692307692308</v>
      </c>
      <c r="J39" s="0" t="n">
        <v>0.00923076923076923</v>
      </c>
      <c r="K39" s="0" t="n">
        <v>0</v>
      </c>
      <c r="L39" s="0" t="n">
        <v>0</v>
      </c>
      <c r="M39" s="0" t="n">
        <v>0</v>
      </c>
      <c r="N39" s="0" t="n">
        <v>0.0553846153846154</v>
      </c>
      <c r="O39" s="0" t="n">
        <v>0.192307692307692</v>
      </c>
      <c r="P39" s="0" t="n">
        <v>0</v>
      </c>
      <c r="Q39" s="0" t="n">
        <v>0.0192307692307692</v>
      </c>
      <c r="R39" s="0" t="n">
        <v>0</v>
      </c>
      <c r="S39" s="0" t="n">
        <v>0</v>
      </c>
      <c r="T39" s="0" t="n">
        <v>0.00461538461538462</v>
      </c>
      <c r="U39" s="0" t="n">
        <v>0</v>
      </c>
      <c r="V39" s="0" t="n">
        <v>0.0453846153846154</v>
      </c>
      <c r="W39" s="0" t="n">
        <v>0.00307692307692308</v>
      </c>
      <c r="X39" s="0" t="n">
        <v>0.03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0.0115384615384615</v>
      </c>
      <c r="AH39" s="0" t="n">
        <v>0</v>
      </c>
      <c r="AI39" s="0" t="n">
        <v>0.0169230769230769</v>
      </c>
      <c r="AJ39" s="0" t="n">
        <v>0.0161538461538462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0.0423076923076923</v>
      </c>
      <c r="AP39" s="0" t="n">
        <v>0</v>
      </c>
      <c r="AQ39" s="0" t="n">
        <v>0</v>
      </c>
      <c r="AR39" s="0" t="n">
        <v>0.0130769230769231</v>
      </c>
      <c r="AS39" s="0" t="n">
        <v>0</v>
      </c>
      <c r="AT39" s="0" t="n">
        <v>0.0115384615384615</v>
      </c>
      <c r="AU39" s="0" t="n">
        <v>0</v>
      </c>
      <c r="AV39" s="0" t="n">
        <v>0</v>
      </c>
      <c r="AW39" s="0" t="n">
        <v>0.0430769230769231</v>
      </c>
      <c r="AX39" s="0" t="n">
        <v>0.00615384615384615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</v>
      </c>
      <c r="BR39" s="0" t="n">
        <v>0</v>
      </c>
      <c r="BS39" s="0" t="n">
        <v>0</v>
      </c>
      <c r="BT39" s="0" t="n">
        <v>0</v>
      </c>
      <c r="BU39" s="0" t="n">
        <v>0.00692307692307692</v>
      </c>
      <c r="BV39" s="0" t="n">
        <v>0.0376923076923077</v>
      </c>
      <c r="BW39" s="0" t="n">
        <v>0</v>
      </c>
      <c r="BX39" s="0" t="n">
        <v>0.00769230769230769</v>
      </c>
      <c r="BY39" s="0" t="n">
        <v>0.00846153846153846</v>
      </c>
      <c r="BZ39" s="0" t="n">
        <v>0.0176923076923077</v>
      </c>
      <c r="CA39" s="0" t="n">
        <v>0</v>
      </c>
      <c r="CB39" s="0" t="n">
        <v>0</v>
      </c>
      <c r="CC39" s="0" t="n">
        <v>0.00769230769230769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0.00230769230769231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0.00461538461538462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0.0376923076923077</v>
      </c>
      <c r="CW39" s="0" t="n">
        <v>0</v>
      </c>
      <c r="CX39" s="0" t="n">
        <v>0</v>
      </c>
      <c r="CY39" s="0" t="n">
        <v>0.0653846153846154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0.00846153846153846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0.0269230769230769</v>
      </c>
      <c r="DQ39" s="0" t="n">
        <v>0.00230769230769231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0.00615384615384615</v>
      </c>
      <c r="EI39" s="0" t="n">
        <v>0</v>
      </c>
      <c r="EJ39" s="0" t="n">
        <v>0</v>
      </c>
      <c r="EK39" s="0" t="n">
        <v>0</v>
      </c>
    </row>
    <row r="40" customFormat="false" ht="16" hidden="false" customHeight="false" outlineLevel="3" collapsed="false">
      <c r="A40" s="0" t="s">
        <v>446</v>
      </c>
      <c r="B40" s="0" t="s">
        <v>278</v>
      </c>
      <c r="C40" s="0" t="n">
        <v>0.0159205843790972</v>
      </c>
      <c r="D40" s="0" t="n">
        <v>0.0211650121745645</v>
      </c>
      <c r="E40" s="0" t="n">
        <v>0.195916838359243</v>
      </c>
      <c r="F40" s="0" t="n">
        <v>0</v>
      </c>
      <c r="G40" s="0" t="n">
        <v>0.0447649372541675</v>
      </c>
      <c r="H40" s="0" t="n">
        <v>0.00280951489042892</v>
      </c>
      <c r="I40" s="0" t="n">
        <v>0.0232253230942124</v>
      </c>
      <c r="J40" s="0" t="n">
        <v>0.00618093275894362</v>
      </c>
      <c r="K40" s="0" t="n">
        <v>0.00842854467128676</v>
      </c>
      <c r="L40" s="0" t="n">
        <v>0.0209777111818693</v>
      </c>
      <c r="M40" s="0" t="n">
        <v>0.0058063307735531</v>
      </c>
      <c r="N40" s="0" t="n">
        <v>0.0159205843790972</v>
      </c>
      <c r="O40" s="0" t="n">
        <v>0.0919647874133733</v>
      </c>
      <c r="P40" s="0" t="n">
        <v>0.000749203970781045</v>
      </c>
      <c r="Q40" s="0" t="n">
        <v>0.00805394268589624</v>
      </c>
      <c r="R40" s="0" t="n">
        <v>0.00262221389773366</v>
      </c>
      <c r="S40" s="0" t="n">
        <v>0.0151713804083162</v>
      </c>
      <c r="T40" s="0" t="n">
        <v>0.00468252481738153</v>
      </c>
      <c r="U40" s="0" t="n">
        <v>0.00505712680277206</v>
      </c>
      <c r="V40" s="0" t="n">
        <v>0.078104513953924</v>
      </c>
      <c r="W40" s="0" t="n">
        <v>0.00655553474433414</v>
      </c>
      <c r="X40" s="0" t="n">
        <v>0.0082412436785915</v>
      </c>
      <c r="Y40" s="0" t="n">
        <v>0.00206031091964787</v>
      </c>
      <c r="Z40" s="0" t="n">
        <v>0.00355871886120996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0.00355871886120996</v>
      </c>
      <c r="AH40" s="0" t="n">
        <v>0.00262221389773366</v>
      </c>
      <c r="AI40" s="0" t="n">
        <v>0.00561902978085784</v>
      </c>
      <c r="AJ40" s="0" t="n">
        <v>0.0556283948304926</v>
      </c>
      <c r="AK40" s="0" t="n">
        <v>0</v>
      </c>
      <c r="AL40" s="0" t="n">
        <v>0.00224761191234314</v>
      </c>
      <c r="AM40" s="0" t="n">
        <v>0</v>
      </c>
      <c r="AN40" s="0" t="n">
        <v>0</v>
      </c>
      <c r="AO40" s="0" t="n">
        <v>0.00730473871511519</v>
      </c>
      <c r="AP40" s="0" t="n">
        <v>0</v>
      </c>
      <c r="AQ40" s="0" t="n">
        <v>0.00262221389773366</v>
      </c>
      <c r="AR40" s="0" t="n">
        <v>0.00449522382468627</v>
      </c>
      <c r="AS40" s="0" t="n">
        <v>0.00973965162015359</v>
      </c>
      <c r="AT40" s="0" t="n">
        <v>0.0082412436785915</v>
      </c>
      <c r="AU40" s="0" t="n">
        <v>0.00187300992695261</v>
      </c>
      <c r="AV40" s="0" t="n">
        <v>0</v>
      </c>
      <c r="AW40" s="0" t="n">
        <v>0.033714178685147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0.00280951489042892</v>
      </c>
      <c r="BC40" s="0" t="n">
        <v>0</v>
      </c>
      <c r="BD40" s="0" t="n">
        <v>0.000561902978085784</v>
      </c>
      <c r="BE40" s="0" t="n">
        <v>0</v>
      </c>
      <c r="BF40" s="0" t="n">
        <v>0.0058063307735531</v>
      </c>
      <c r="BG40" s="0" t="n">
        <v>0.00187300992695261</v>
      </c>
      <c r="BH40" s="0" t="n">
        <v>0</v>
      </c>
      <c r="BI40" s="0" t="n">
        <v>0</v>
      </c>
      <c r="BJ40" s="0" t="n">
        <v>0.00224761191234314</v>
      </c>
      <c r="BK40" s="0" t="n">
        <v>0.00112380595617157</v>
      </c>
      <c r="BL40" s="0" t="n">
        <v>0.00412062183929575</v>
      </c>
      <c r="BM40" s="0" t="n">
        <v>0.00505712680277206</v>
      </c>
      <c r="BN40" s="0" t="n">
        <v>0</v>
      </c>
      <c r="BO40" s="0" t="n">
        <v>0.0058063307735531</v>
      </c>
      <c r="BP40" s="0" t="n">
        <v>0</v>
      </c>
      <c r="BQ40" s="0" t="n">
        <v>0.0198539052256977</v>
      </c>
      <c r="BR40" s="0" t="n">
        <v>0.000936504963476306</v>
      </c>
      <c r="BS40" s="0" t="n">
        <v>0.00262221389773366</v>
      </c>
      <c r="BT40" s="0" t="n">
        <v>0</v>
      </c>
      <c r="BU40" s="0" t="n">
        <v>0</v>
      </c>
      <c r="BV40" s="0" t="n">
        <v>0.033714178685147</v>
      </c>
      <c r="BW40" s="0" t="n">
        <v>0.00655553474433414</v>
      </c>
      <c r="BX40" s="0" t="n">
        <v>0.00187300992695261</v>
      </c>
      <c r="BY40" s="0" t="n">
        <v>0.000936504963476306</v>
      </c>
      <c r="BZ40" s="0" t="n">
        <v>0.0123618655178872</v>
      </c>
      <c r="CA40" s="0" t="n">
        <v>0</v>
      </c>
      <c r="CB40" s="0" t="n">
        <v>0.00262221389773366</v>
      </c>
      <c r="CC40" s="0" t="n">
        <v>0.00112380595617157</v>
      </c>
      <c r="CD40" s="0" t="n">
        <v>0.00187300992695261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0.00973965162015359</v>
      </c>
      <c r="CM40" s="0" t="n">
        <v>0.00299681588312418</v>
      </c>
      <c r="CN40" s="0" t="n">
        <v>0</v>
      </c>
      <c r="CO40" s="0" t="n">
        <v>0</v>
      </c>
      <c r="CP40" s="0" t="n">
        <v>0</v>
      </c>
      <c r="CQ40" s="0" t="n">
        <v>0.00131110694886683</v>
      </c>
      <c r="CR40" s="0" t="n">
        <v>0.00224761191234314</v>
      </c>
      <c r="CS40" s="0" t="n">
        <v>0</v>
      </c>
      <c r="CT40" s="0" t="n">
        <v>0</v>
      </c>
      <c r="CU40" s="0" t="n">
        <v>0</v>
      </c>
      <c r="CV40" s="0" t="n">
        <v>0.00767934070050571</v>
      </c>
      <c r="CW40" s="0" t="n">
        <v>0.029406255853156</v>
      </c>
      <c r="CX40" s="0" t="n">
        <v>0.00149840794156209</v>
      </c>
      <c r="CY40" s="0" t="n">
        <v>0.00842854467128676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0.00224761191234314</v>
      </c>
      <c r="DF40" s="0" t="n">
        <v>0</v>
      </c>
      <c r="DG40" s="0" t="n">
        <v>0.00187300992695261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0.0569395017793594</v>
      </c>
      <c r="DN40" s="0" t="n">
        <v>0.00355871886120996</v>
      </c>
      <c r="DO40" s="0" t="n">
        <v>0</v>
      </c>
      <c r="DP40" s="0" t="n">
        <v>0.0155459823937067</v>
      </c>
      <c r="DQ40" s="0" t="n">
        <v>0</v>
      </c>
      <c r="DR40" s="0" t="n">
        <v>0</v>
      </c>
      <c r="DS40" s="0" t="n">
        <v>0.00187300992695261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0.00131110694886683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0.00112380595617157</v>
      </c>
      <c r="EE40" s="0" t="n">
        <v>0.00599363176624836</v>
      </c>
      <c r="EF40" s="0" t="n">
        <v>0</v>
      </c>
      <c r="EG40" s="0" t="n">
        <v>0</v>
      </c>
      <c r="EH40" s="0" t="n">
        <v>0.000749203970781045</v>
      </c>
      <c r="EI40" s="0" t="n">
        <v>0</v>
      </c>
      <c r="EJ40" s="0" t="n">
        <v>0.00599363176624836</v>
      </c>
      <c r="EK40" s="0" t="n">
        <v>0</v>
      </c>
    </row>
    <row r="41" customFormat="false" ht="16" hidden="false" customHeight="false" outlineLevel="3" collapsed="false">
      <c r="A41" s="0" t="s">
        <v>447</v>
      </c>
      <c r="B41" s="0" t="s">
        <v>278</v>
      </c>
      <c r="C41" s="0" t="n">
        <v>0.0294003115264798</v>
      </c>
      <c r="D41" s="0" t="n">
        <v>0.00564641744548287</v>
      </c>
      <c r="E41" s="0" t="n">
        <v>0.126752336448598</v>
      </c>
      <c r="F41" s="0" t="n">
        <v>0</v>
      </c>
      <c r="G41" s="0" t="n">
        <v>0.142718068535826</v>
      </c>
      <c r="H41" s="0" t="n">
        <v>0</v>
      </c>
      <c r="I41" s="0" t="n">
        <v>0.177180685358255</v>
      </c>
      <c r="J41" s="0" t="n">
        <v>0</v>
      </c>
      <c r="K41" s="0" t="n">
        <v>0.00272585669781931</v>
      </c>
      <c r="L41" s="0" t="n">
        <v>0.0784657320872274</v>
      </c>
      <c r="M41" s="0" t="n">
        <v>0</v>
      </c>
      <c r="N41" s="0" t="n">
        <v>0.010708722741433</v>
      </c>
      <c r="O41" s="0" t="n">
        <v>0.148364485981308</v>
      </c>
      <c r="P41" s="0" t="n">
        <v>0</v>
      </c>
      <c r="Q41" s="0" t="n">
        <v>0.00350467289719626</v>
      </c>
      <c r="R41" s="0" t="n">
        <v>0</v>
      </c>
      <c r="S41" s="0" t="n">
        <v>0.0194704049844237</v>
      </c>
      <c r="T41" s="0" t="n">
        <v>0.00311526479750779</v>
      </c>
      <c r="U41" s="0" t="n">
        <v>0.0021417445482866</v>
      </c>
      <c r="V41" s="0" t="n">
        <v>0.007398753894081</v>
      </c>
      <c r="W41" s="0" t="n">
        <v>0.00330996884735202</v>
      </c>
      <c r="X41" s="0" t="n">
        <v>0.00759345794392523</v>
      </c>
      <c r="Y41" s="0" t="n">
        <v>0.00603582554517134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0.0588006230529595</v>
      </c>
      <c r="AK41" s="0" t="n">
        <v>0.00233644859813084</v>
      </c>
      <c r="AL41" s="0" t="n">
        <v>0.000973520249221184</v>
      </c>
      <c r="AM41" s="0" t="n">
        <v>0</v>
      </c>
      <c r="AN41" s="0" t="n">
        <v>0</v>
      </c>
      <c r="AO41" s="0" t="n">
        <v>0.00311526479750779</v>
      </c>
      <c r="AP41" s="0" t="n">
        <v>0</v>
      </c>
      <c r="AQ41" s="0" t="n">
        <v>0</v>
      </c>
      <c r="AR41" s="0" t="n">
        <v>0.00233644859813084</v>
      </c>
      <c r="AS41" s="0" t="n">
        <v>0.000973520249221184</v>
      </c>
      <c r="AT41" s="0" t="n">
        <v>0</v>
      </c>
      <c r="AU41" s="0" t="n">
        <v>0</v>
      </c>
      <c r="AV41" s="0" t="n">
        <v>0</v>
      </c>
      <c r="AW41" s="0" t="n">
        <v>0.0192757009345794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0.00116822429906542</v>
      </c>
      <c r="BD41" s="0" t="n">
        <v>0.000778816199376947</v>
      </c>
      <c r="BE41" s="0" t="n">
        <v>0</v>
      </c>
      <c r="BF41" s="0" t="n">
        <v>0.00350467289719626</v>
      </c>
      <c r="BG41" s="0" t="n">
        <v>0.00253115264797508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</v>
      </c>
      <c r="BO41" s="0" t="n">
        <v>0</v>
      </c>
      <c r="BP41" s="0" t="n">
        <v>0</v>
      </c>
      <c r="BQ41" s="0" t="n">
        <v>0.00447819314641745</v>
      </c>
      <c r="BR41" s="0" t="n">
        <v>0</v>
      </c>
      <c r="BS41" s="0" t="n">
        <v>0.00233644859813084</v>
      </c>
      <c r="BT41" s="0" t="n">
        <v>0</v>
      </c>
      <c r="BU41" s="0" t="n">
        <v>0</v>
      </c>
      <c r="BV41" s="0" t="n">
        <v>0.00545171339563863</v>
      </c>
      <c r="BW41" s="0" t="n">
        <v>0.0021417445482866</v>
      </c>
      <c r="BX41" s="0" t="n">
        <v>0</v>
      </c>
      <c r="BY41" s="0" t="n">
        <v>0.00545171339563863</v>
      </c>
      <c r="BZ41" s="0" t="n">
        <v>0.0036993769470405</v>
      </c>
      <c r="CA41" s="0" t="n">
        <v>0</v>
      </c>
      <c r="CB41" s="0" t="n">
        <v>0.000778816199376947</v>
      </c>
      <c r="CC41" s="0" t="n">
        <v>0.0036993769470405</v>
      </c>
      <c r="CD41" s="0" t="n">
        <v>0.00155763239875389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0.0130451713395639</v>
      </c>
      <c r="CM41" s="0" t="n">
        <v>0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</v>
      </c>
      <c r="CS41" s="0" t="n">
        <v>0</v>
      </c>
      <c r="CT41" s="0" t="n">
        <v>0</v>
      </c>
      <c r="CU41" s="0" t="n">
        <v>0</v>
      </c>
      <c r="CV41" s="0" t="n">
        <v>0.0146028037383178</v>
      </c>
      <c r="CW41" s="0" t="n">
        <v>0.0153816199376947</v>
      </c>
      <c r="CX41" s="0" t="n">
        <v>0</v>
      </c>
      <c r="CY41" s="0" t="n">
        <v>0.0204439252336449</v>
      </c>
      <c r="CZ41" s="0" t="n">
        <v>0</v>
      </c>
      <c r="DA41" s="0" t="n">
        <v>0</v>
      </c>
      <c r="DB41" s="0" t="n">
        <v>0</v>
      </c>
      <c r="DC41" s="0" t="n">
        <v>0.000973520249221184</v>
      </c>
      <c r="DD41" s="0" t="n">
        <v>0</v>
      </c>
      <c r="DE41" s="0" t="n">
        <v>0.00155763239875389</v>
      </c>
      <c r="DF41" s="0" t="n">
        <v>0</v>
      </c>
      <c r="DG41" s="0" t="n">
        <v>0</v>
      </c>
      <c r="DH41" s="0" t="n">
        <v>0.00311526479750779</v>
      </c>
      <c r="DI41" s="0" t="n">
        <v>0</v>
      </c>
      <c r="DJ41" s="0" t="n">
        <v>0</v>
      </c>
      <c r="DK41" s="0" t="n">
        <v>0</v>
      </c>
      <c r="DL41" s="0" t="n">
        <v>0</v>
      </c>
      <c r="DM41" s="0" t="n">
        <v>0.025506230529595</v>
      </c>
      <c r="DN41" s="0" t="n">
        <v>0</v>
      </c>
      <c r="DO41" s="0" t="n">
        <v>0</v>
      </c>
      <c r="DP41" s="0" t="n">
        <v>0</v>
      </c>
      <c r="DQ41" s="0" t="n">
        <v>0</v>
      </c>
      <c r="DR41" s="0" t="n">
        <v>0</v>
      </c>
      <c r="DS41" s="0" t="n">
        <v>0</v>
      </c>
      <c r="DT41" s="0" t="n">
        <v>0</v>
      </c>
      <c r="DU41" s="0" t="n">
        <v>0</v>
      </c>
      <c r="DV41" s="0" t="n">
        <v>0</v>
      </c>
      <c r="DW41" s="0" t="n">
        <v>0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0</v>
      </c>
      <c r="EC41" s="0" t="n">
        <v>0</v>
      </c>
      <c r="ED41" s="0" t="n">
        <v>0</v>
      </c>
      <c r="EE41" s="0" t="n">
        <v>0.00408878504672897</v>
      </c>
      <c r="EF41" s="0" t="n">
        <v>0</v>
      </c>
      <c r="EG41" s="0" t="n">
        <v>0</v>
      </c>
      <c r="EH41" s="0" t="n">
        <v>0</v>
      </c>
      <c r="EI41" s="0" t="n">
        <v>0</v>
      </c>
      <c r="EJ41" s="0" t="n">
        <v>0.00136292834890966</v>
      </c>
      <c r="EK41" s="0" t="n">
        <v>0</v>
      </c>
    </row>
    <row r="42" customFormat="false" ht="16" hidden="false" customHeight="false" outlineLevel="3" collapsed="false">
      <c r="A42" s="0" t="s">
        <v>448</v>
      </c>
      <c r="B42" s="0" t="s">
        <v>278</v>
      </c>
      <c r="C42" s="0" t="n">
        <v>0.014903671392221</v>
      </c>
      <c r="D42" s="0" t="n">
        <v>0.0279898218829517</v>
      </c>
      <c r="E42" s="0" t="n">
        <v>0.16030534351145</v>
      </c>
      <c r="F42" s="0" t="n">
        <v>0.00399854598327881</v>
      </c>
      <c r="G42" s="0" t="n">
        <v>0.0672482733551436</v>
      </c>
      <c r="H42" s="0" t="n">
        <v>0.00508905852417303</v>
      </c>
      <c r="I42" s="0" t="n">
        <v>0.0276263177026536</v>
      </c>
      <c r="J42" s="0" t="n">
        <v>0.00290803344238459</v>
      </c>
      <c r="K42" s="0" t="n">
        <v>0</v>
      </c>
      <c r="L42" s="0" t="n">
        <v>0.0069065794256634</v>
      </c>
      <c r="M42" s="0" t="n">
        <v>0</v>
      </c>
      <c r="N42" s="0" t="n">
        <v>0.0214467466375863</v>
      </c>
      <c r="O42" s="0" t="n">
        <v>0.134496546710287</v>
      </c>
      <c r="P42" s="0" t="n">
        <v>0</v>
      </c>
      <c r="Q42" s="0" t="n">
        <v>0.00399854598327881</v>
      </c>
      <c r="R42" s="0" t="n">
        <v>0.00145401672119229</v>
      </c>
      <c r="S42" s="0" t="n">
        <v>0.0134496546710287</v>
      </c>
      <c r="T42" s="0" t="n">
        <v>0.00145401672119229</v>
      </c>
      <c r="U42" s="0" t="n">
        <v>0.00617957106506725</v>
      </c>
      <c r="V42" s="0" t="n">
        <v>0.0319883678662305</v>
      </c>
      <c r="W42" s="0" t="n">
        <v>0.0138131588513268</v>
      </c>
      <c r="X42" s="0" t="n">
        <v>0.00836059614685569</v>
      </c>
      <c r="Y42" s="0" t="n">
        <v>0.00327153762268266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0.00617957106506725</v>
      </c>
      <c r="AH42" s="0" t="n">
        <v>0.00363504180298073</v>
      </c>
      <c r="AI42" s="0" t="n">
        <v>0.0498000727008361</v>
      </c>
      <c r="AJ42" s="0" t="n">
        <v>0.0232642675390767</v>
      </c>
      <c r="AK42" s="0" t="n">
        <v>0</v>
      </c>
      <c r="AL42" s="0" t="n">
        <v>0.00472555434387495</v>
      </c>
      <c r="AM42" s="0" t="n">
        <v>0</v>
      </c>
      <c r="AN42" s="0" t="n">
        <v>0</v>
      </c>
      <c r="AO42" s="0" t="n">
        <v>0.0181752090149037</v>
      </c>
      <c r="AP42" s="0" t="n">
        <v>0</v>
      </c>
      <c r="AQ42" s="0" t="n">
        <v>0</v>
      </c>
      <c r="AR42" s="0" t="n">
        <v>0</v>
      </c>
      <c r="AS42" s="0" t="n">
        <v>0.0250817884405671</v>
      </c>
      <c r="AT42" s="0" t="n">
        <v>0.0116321337695383</v>
      </c>
      <c r="AU42" s="0" t="n">
        <v>0</v>
      </c>
      <c r="AV42" s="0" t="n">
        <v>0</v>
      </c>
      <c r="AW42" s="0" t="n">
        <v>0.0276263177026536</v>
      </c>
      <c r="AX42" s="0" t="n">
        <v>0.00799709196655761</v>
      </c>
      <c r="AY42" s="0" t="n">
        <v>0.00472555434387495</v>
      </c>
      <c r="AZ42" s="0" t="n">
        <v>0</v>
      </c>
      <c r="BA42" s="0" t="n">
        <v>0.00181752090149037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0.00363504180298073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0.00290803344238459</v>
      </c>
      <c r="BN42" s="0" t="n">
        <v>0.00254452926208651</v>
      </c>
      <c r="BO42" s="0" t="n">
        <v>0</v>
      </c>
      <c r="BP42" s="0" t="n">
        <v>0</v>
      </c>
      <c r="BQ42" s="0" t="n">
        <v>0.0123591421301345</v>
      </c>
      <c r="BR42" s="0" t="n">
        <v>0</v>
      </c>
      <c r="BS42" s="0" t="n">
        <v>0.00290803344238459</v>
      </c>
      <c r="BT42" s="0" t="n">
        <v>0</v>
      </c>
      <c r="BU42" s="0" t="n">
        <v>0</v>
      </c>
      <c r="BV42" s="0" t="n">
        <v>0.00799709196655761</v>
      </c>
      <c r="BW42" s="0" t="n">
        <v>0</v>
      </c>
      <c r="BX42" s="0" t="n">
        <v>0</v>
      </c>
      <c r="BY42" s="0" t="n">
        <v>0</v>
      </c>
      <c r="BZ42" s="0" t="n">
        <v>0.00363504180298073</v>
      </c>
      <c r="CA42" s="0" t="n">
        <v>0</v>
      </c>
      <c r="CB42" s="0" t="n">
        <v>0.00181752090149037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0.00727008360596147</v>
      </c>
      <c r="CL42" s="0" t="n">
        <v>0</v>
      </c>
      <c r="CM42" s="0" t="n">
        <v>0</v>
      </c>
      <c r="CN42" s="0" t="n">
        <v>0</v>
      </c>
      <c r="CO42" s="0" t="n">
        <v>0</v>
      </c>
      <c r="CP42" s="0" t="n">
        <v>0</v>
      </c>
      <c r="CQ42" s="0" t="n">
        <v>0.00145401672119229</v>
      </c>
      <c r="CR42" s="0" t="n">
        <v>0.00654307524536532</v>
      </c>
      <c r="CS42" s="0" t="n">
        <v>0</v>
      </c>
      <c r="CT42" s="0" t="n">
        <v>0</v>
      </c>
      <c r="CU42" s="0" t="n">
        <v>0</v>
      </c>
      <c r="CV42" s="0" t="n">
        <v>0.0123591421301345</v>
      </c>
      <c r="CW42" s="0" t="n">
        <v>0.0334423845874228</v>
      </c>
      <c r="CX42" s="0" t="n">
        <v>0.00218102508178844</v>
      </c>
      <c r="CY42" s="0" t="n">
        <v>0.0163576881134133</v>
      </c>
      <c r="CZ42" s="0" t="n">
        <v>0</v>
      </c>
      <c r="DA42" s="0" t="n">
        <v>0</v>
      </c>
      <c r="DB42" s="0" t="n">
        <v>0</v>
      </c>
      <c r="DC42" s="0" t="n">
        <v>0</v>
      </c>
      <c r="DD42" s="0" t="n">
        <v>0</v>
      </c>
      <c r="DE42" s="0" t="n">
        <v>0</v>
      </c>
      <c r="DF42" s="0" t="n">
        <v>0</v>
      </c>
      <c r="DG42" s="0" t="n">
        <v>0.00327153762268266</v>
      </c>
      <c r="DH42" s="0" t="n">
        <v>0.00254452926208651</v>
      </c>
      <c r="DI42" s="0" t="n">
        <v>0</v>
      </c>
      <c r="DJ42" s="0" t="n">
        <v>0</v>
      </c>
      <c r="DK42" s="0" t="n">
        <v>0</v>
      </c>
      <c r="DL42" s="0" t="n">
        <v>0</v>
      </c>
      <c r="DM42" s="0" t="n">
        <v>0.0668847691748455</v>
      </c>
      <c r="DN42" s="0" t="n">
        <v>0</v>
      </c>
      <c r="DO42" s="0" t="n">
        <v>0</v>
      </c>
      <c r="DP42" s="0" t="n">
        <v>0.00290803344238459</v>
      </c>
      <c r="DQ42" s="0" t="n">
        <v>0</v>
      </c>
      <c r="DR42" s="0" t="n">
        <v>0</v>
      </c>
      <c r="DS42" s="0" t="n">
        <v>0</v>
      </c>
      <c r="DT42" s="0" t="n">
        <v>0</v>
      </c>
      <c r="DU42" s="0" t="n">
        <v>0</v>
      </c>
      <c r="DV42" s="0" t="n">
        <v>0</v>
      </c>
      <c r="DW42" s="0" t="n">
        <v>0</v>
      </c>
      <c r="DX42" s="0" t="n">
        <v>0.0174482006543075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0.0374409305707016</v>
      </c>
      <c r="EF42" s="0" t="n">
        <v>0.00436205016357688</v>
      </c>
      <c r="EG42" s="0" t="n">
        <v>0</v>
      </c>
      <c r="EH42" s="0" t="n">
        <v>0.00145401672119229</v>
      </c>
      <c r="EI42" s="0" t="n">
        <v>0.00109051254089422</v>
      </c>
      <c r="EJ42" s="0" t="n">
        <v>0.00363504180298073</v>
      </c>
      <c r="EK42" s="0" t="n">
        <v>0</v>
      </c>
    </row>
    <row r="43" customFormat="false" ht="16" hidden="false" customHeight="false" outlineLevel="2" collapsed="false">
      <c r="B43" s="1" t="s">
        <v>280</v>
      </c>
      <c r="C43" s="0" t="n">
        <f aca="false">SUBTOTAL(1,C34:C42)</f>
        <v>0.021406960221625</v>
      </c>
      <c r="D43" s="0" t="n">
        <f aca="false">SUBTOTAL(1,D34:D42)</f>
        <v>0.0164872611822141</v>
      </c>
      <c r="E43" s="0" t="n">
        <f aca="false">SUBTOTAL(1,E34:E42)</f>
        <v>0.164127694142343</v>
      </c>
      <c r="F43" s="0" t="n">
        <f aca="false">SUBTOTAL(1,F34:F42)</f>
        <v>0.000512008786769557</v>
      </c>
      <c r="G43" s="0" t="n">
        <f aca="false">SUBTOTAL(1,G34:G42)</f>
        <v>0.089668810675315</v>
      </c>
      <c r="H43" s="0" t="n">
        <f aca="false">SUBTOTAL(1,H34:H42)</f>
        <v>0.000877619268289105</v>
      </c>
      <c r="I43" s="0" t="n">
        <f aca="false">SUBTOTAL(1,I34:I42)</f>
        <v>0.0576961266184305</v>
      </c>
      <c r="J43" s="0" t="n">
        <f aca="false">SUBTOTAL(1,J34:J42)</f>
        <v>0.00309937444285287</v>
      </c>
      <c r="K43" s="0" t="n">
        <f aca="false">SUBTOTAL(1,K34:K42)</f>
        <v>0.0060990568342168</v>
      </c>
      <c r="L43" s="0" t="n">
        <f aca="false">SUBTOTAL(1,L34:L42)</f>
        <v>0.0249428575982158</v>
      </c>
      <c r="M43" s="0" t="n">
        <f aca="false">SUBTOTAL(1,M34:M42)</f>
        <v>0.017319264379366</v>
      </c>
      <c r="N43" s="0" t="n">
        <f aca="false">SUBTOTAL(1,N34:N42)</f>
        <v>0.0259144038260123</v>
      </c>
      <c r="O43" s="0" t="n">
        <f aca="false">SUBTOTAL(1,O34:O42)</f>
        <v>0.142978290505088</v>
      </c>
      <c r="P43" s="0" t="n">
        <f aca="false">SUBTOTAL(1,P34:P42)</f>
        <v>0.000283284070295637</v>
      </c>
      <c r="Q43" s="0" t="n">
        <f aca="false">SUBTOTAL(1,Q34:Q42)</f>
        <v>0.00830594755972968</v>
      </c>
      <c r="R43" s="0" t="n">
        <f aca="false">SUBTOTAL(1,R34:R42)</f>
        <v>0.00121312260964455</v>
      </c>
      <c r="S43" s="0" t="n">
        <f aca="false">SUBTOTAL(1,S34:S42)</f>
        <v>0.0122466181035052</v>
      </c>
      <c r="T43" s="0" t="n">
        <f aca="false">SUBTOTAL(1,T34:T42)</f>
        <v>0.00443509936977601</v>
      </c>
      <c r="U43" s="0" t="n">
        <f aca="false">SUBTOTAL(1,U34:U42)</f>
        <v>0.00556448785231766</v>
      </c>
      <c r="V43" s="0" t="n">
        <f aca="false">SUBTOTAL(1,V34:V42)</f>
        <v>0.0296477903399646</v>
      </c>
      <c r="W43" s="0" t="n">
        <f aca="false">SUBTOTAL(1,W34:W42)</f>
        <v>0.00594979292344262</v>
      </c>
      <c r="X43" s="0" t="n">
        <f aca="false">SUBTOTAL(1,X34:X42)</f>
        <v>0.015778207649922</v>
      </c>
      <c r="Y43" s="0" t="n">
        <f aca="false">SUBTOTAL(1,Y34:Y42)</f>
        <v>0.00287811715359532</v>
      </c>
      <c r="Z43" s="0" t="n">
        <f aca="false">SUBTOTAL(1,Z34:Z42)</f>
        <v>0.000702527799790173</v>
      </c>
      <c r="AA43" s="0" t="n">
        <f aca="false">SUBTOTAL(1,AA34:AA42)</f>
        <v>0</v>
      </c>
      <c r="AB43" s="0" t="n">
        <f aca="false">SUBTOTAL(1,AB34:AB42)</f>
        <v>0</v>
      </c>
      <c r="AC43" s="0" t="n">
        <f aca="false">SUBTOTAL(1,AC34:AC42)</f>
        <v>0.00104019300811795</v>
      </c>
      <c r="AD43" s="0" t="n">
        <f aca="false">SUBTOTAL(1,AD34:AD42)</f>
        <v>0</v>
      </c>
      <c r="AE43" s="0" t="n">
        <f aca="false">SUBTOTAL(1,AE34:AE42)</f>
        <v>0.000982704402515723</v>
      </c>
      <c r="AF43" s="0" t="n">
        <f aca="false">SUBTOTAL(1,AF34:AF42)</f>
        <v>0.000116042935886278</v>
      </c>
      <c r="AG43" s="0" t="n">
        <f aca="false">SUBTOTAL(1,AG34:AG42)</f>
        <v>0.00478483896656379</v>
      </c>
      <c r="AH43" s="0" t="n">
        <f aca="false">SUBTOTAL(1,AH34:AH42)</f>
        <v>0.00220834569413382</v>
      </c>
      <c r="AI43" s="0" t="n">
        <f aca="false">SUBTOTAL(1,AI34:AI42)</f>
        <v>0.0106598756755873</v>
      </c>
      <c r="AJ43" s="0" t="n">
        <f aca="false">SUBTOTAL(1,AJ34:AJ42)</f>
        <v>0.0306972598862022</v>
      </c>
      <c r="AK43" s="0" t="n">
        <f aca="false">SUBTOTAL(1,AK34:AK42)</f>
        <v>0.000599300292016391</v>
      </c>
      <c r="AL43" s="0" t="n">
        <f aca="false">SUBTOTAL(1,AL34:AL42)</f>
        <v>0.0031026992048483</v>
      </c>
      <c r="AM43" s="0" t="n">
        <f aca="false">SUBTOTAL(1,AM34:AM42)</f>
        <v>8.12300551203945E-005</v>
      </c>
      <c r="AN43" s="0" t="n">
        <f aca="false">SUBTOTAL(1,AN34:AN42)</f>
        <v>0</v>
      </c>
      <c r="AO43" s="0" t="n">
        <f aca="false">SUBTOTAL(1,AO34:AO42)</f>
        <v>0.0116008221688743</v>
      </c>
      <c r="AP43" s="0" t="n">
        <f aca="false">SUBTOTAL(1,AP34:AP42)</f>
        <v>0.00085167714884696</v>
      </c>
      <c r="AQ43" s="0" t="n">
        <f aca="false">SUBTOTAL(1,AQ34:AQ42)</f>
        <v>0.000291357099748184</v>
      </c>
      <c r="AR43" s="0" t="n">
        <f aca="false">SUBTOTAL(1,AR34:AR42)</f>
        <v>0.00530926882899517</v>
      </c>
      <c r="AS43" s="0" t="n">
        <f aca="false">SUBTOTAL(1,AS34:AS42)</f>
        <v>0.00449954936622253</v>
      </c>
      <c r="AT43" s="0" t="n">
        <f aca="false">SUBTOTAL(1,AT34:AT42)</f>
        <v>0.00521882672204075</v>
      </c>
      <c r="AU43" s="0" t="n">
        <f aca="false">SUBTOTAL(1,AU34:AU42)</f>
        <v>0.000506024123823791</v>
      </c>
      <c r="AV43" s="0" t="n">
        <f aca="false">SUBTOTAL(1,AV34:AV42)</f>
        <v>0</v>
      </c>
      <c r="AW43" s="0" t="n">
        <f aca="false">SUBTOTAL(1,AW34:AW42)</f>
        <v>0.0379120791204486</v>
      </c>
      <c r="AX43" s="0" t="n">
        <f aca="false">SUBTOTAL(1,AX34:AX42)</f>
        <v>0.00259188556936296</v>
      </c>
      <c r="AY43" s="0" t="n">
        <f aca="false">SUBTOTAL(1,AY34:AY42)</f>
        <v>0.00108365156326976</v>
      </c>
      <c r="AZ43" s="0" t="n">
        <f aca="false">SUBTOTAL(1,AZ34:AZ42)</f>
        <v>0</v>
      </c>
      <c r="BA43" s="0" t="n">
        <f aca="false">SUBTOTAL(1,BA34:BA42)</f>
        <v>0.00102645197665495</v>
      </c>
      <c r="BB43" s="0" t="n">
        <f aca="false">SUBTOTAL(1,BB34:BB42)</f>
        <v>0.00947055257487744</v>
      </c>
      <c r="BC43" s="0" t="n">
        <f aca="false">SUBTOTAL(1,BC34:BC42)</f>
        <v>0.000129802699896158</v>
      </c>
      <c r="BD43" s="0" t="n">
        <f aca="false">SUBTOTAL(1,BD34:BD42)</f>
        <v>0.000160573091084487</v>
      </c>
      <c r="BE43" s="0" t="n">
        <f aca="false">SUBTOTAL(1,BE34:BE42)</f>
        <v>0.00049324401436553</v>
      </c>
      <c r="BF43" s="0" t="n">
        <f aca="false">SUBTOTAL(1,BF34:BF42)</f>
        <v>0.00443520671144359</v>
      </c>
      <c r="BG43" s="0" t="n">
        <f aca="false">SUBTOTAL(1,BG34:BG42)</f>
        <v>0.0022316998917705</v>
      </c>
      <c r="BH43" s="0" t="n">
        <f aca="false">SUBTOTAL(1,BH34:BH42)</f>
        <v>0</v>
      </c>
      <c r="BI43" s="0" t="n">
        <f aca="false">SUBTOTAL(1,BI34:BI42)</f>
        <v>0.000203177699215734</v>
      </c>
      <c r="BJ43" s="0" t="n">
        <f aca="false">SUBTOTAL(1,BJ34:BJ42)</f>
        <v>0.000882802410617337</v>
      </c>
      <c r="BK43" s="0" t="n">
        <f aca="false">SUBTOTAL(1,BK34:BK42)</f>
        <v>0.000151957688358939</v>
      </c>
      <c r="BL43" s="0" t="n">
        <f aca="false">SUBTOTAL(1,BL34:BL42)</f>
        <v>0.000904837809307476</v>
      </c>
      <c r="BM43" s="0" t="n">
        <f aca="false">SUBTOTAL(1,BM34:BM42)</f>
        <v>0.00163479449977078</v>
      </c>
      <c r="BN43" s="0" t="n">
        <f aca="false">SUBTOTAL(1,BN34:BN42)</f>
        <v>0.00111718803238286</v>
      </c>
      <c r="BO43" s="0" t="n">
        <f aca="false">SUBTOTAL(1,BO34:BO42)</f>
        <v>0.00184602884474252</v>
      </c>
      <c r="BP43" s="0" t="n">
        <f aca="false">SUBTOTAL(1,BP34:BP42)</f>
        <v>0.0017688679245283</v>
      </c>
      <c r="BQ43" s="0" t="n">
        <f aca="false">SUBTOTAL(1,BQ34:BQ42)</f>
        <v>0.0106084851534609</v>
      </c>
      <c r="BR43" s="0" t="n">
        <f aca="false">SUBTOTAL(1,BR34:BR42)</f>
        <v>0.000258462876245684</v>
      </c>
      <c r="BS43" s="0" t="n">
        <f aca="false">SUBTOTAL(1,BS34:BS42)</f>
        <v>0.00226057364797564</v>
      </c>
      <c r="BT43" s="0" t="n">
        <f aca="false">SUBTOTAL(1,BT34:BT42)</f>
        <v>4.64171743545112E-005</v>
      </c>
      <c r="BU43" s="0" t="n">
        <f aca="false">SUBTOTAL(1,BU34:BU42)</f>
        <v>0.000769230769230769</v>
      </c>
      <c r="BV43" s="0" t="n">
        <f aca="false">SUBTOTAL(1,BV34:BV42)</f>
        <v>0.014547213039602</v>
      </c>
      <c r="BW43" s="0" t="n">
        <f aca="false">SUBTOTAL(1,BW34:BW42)</f>
        <v>0.00162529370489846</v>
      </c>
      <c r="BX43" s="0" t="n">
        <f aca="false">SUBTOTAL(1,BX34:BX42)</f>
        <v>0.00222636324801464</v>
      </c>
      <c r="BY43" s="0" t="n">
        <f aca="false">SUBTOTAL(1,BY34:BY42)</f>
        <v>0.00269500565605964</v>
      </c>
      <c r="BZ43" s="0" t="n">
        <f aca="false">SUBTOTAL(1,BZ34:BZ42)</f>
        <v>0.00690993965659591</v>
      </c>
      <c r="CA43" s="0" t="n">
        <f aca="false">SUBTOTAL(1,CA34:CA42)</f>
        <v>0</v>
      </c>
      <c r="CB43" s="0" t="n">
        <f aca="false">SUBTOTAL(1,CB34:CB42)</f>
        <v>0.00104037511806688</v>
      </c>
      <c r="CC43" s="0" t="n">
        <f aca="false">SUBTOTAL(1,CC34:CC42)</f>
        <v>0.00159919755515249</v>
      </c>
      <c r="CD43" s="0" t="n">
        <f aca="false">SUBTOTAL(1,CD34:CD42)</f>
        <v>0.0023120863208569</v>
      </c>
      <c r="CE43" s="0" t="n">
        <f aca="false">SUBTOTAL(1,CE34:CE42)</f>
        <v>0.00182289553773035</v>
      </c>
      <c r="CF43" s="0" t="n">
        <f aca="false">SUBTOTAL(1,CF34:CF42)</f>
        <v>0</v>
      </c>
      <c r="CG43" s="0" t="n">
        <f aca="false">SUBTOTAL(1,CG34:CG42)</f>
        <v>0</v>
      </c>
      <c r="CH43" s="0" t="n">
        <f aca="false">SUBTOTAL(1,CH34:CH42)</f>
        <v>0.00085167714884696</v>
      </c>
      <c r="CI43" s="0" t="n">
        <f aca="false">SUBTOTAL(1,CI34:CI42)</f>
        <v>0.000589622641509434</v>
      </c>
      <c r="CJ43" s="0" t="n">
        <f aca="false">SUBTOTAL(1,CJ34:CJ42)</f>
        <v>0.000256410256410256</v>
      </c>
      <c r="CK43" s="0" t="n">
        <f aca="false">SUBTOTAL(1,CK34:CK42)</f>
        <v>0.0018769572250913</v>
      </c>
      <c r="CL43" s="0" t="n">
        <f aca="false">SUBTOTAL(1,CL34:CL42)</f>
        <v>0.00978761697795111</v>
      </c>
      <c r="CM43" s="0" t="n">
        <f aca="false">SUBTOTAL(1,CM34:CM42)</f>
        <v>0.000692427213026767</v>
      </c>
      <c r="CN43" s="0" t="n">
        <f aca="false">SUBTOTAL(1,CN34:CN42)</f>
        <v>0</v>
      </c>
      <c r="CO43" s="0" t="n">
        <f aca="false">SUBTOTAL(1,CO34:CO42)</f>
        <v>0</v>
      </c>
      <c r="CP43" s="0" t="n">
        <f aca="false">SUBTOTAL(1,CP34:CP42)</f>
        <v>0.000108084738434933</v>
      </c>
      <c r="CQ43" s="0" t="n">
        <f aca="false">SUBTOTAL(1,CQ34:CQ42)</f>
        <v>0.00120617166928644</v>
      </c>
      <c r="CR43" s="0" t="n">
        <f aca="false">SUBTOTAL(1,CR34:CR42)</f>
        <v>0.00237534580133714</v>
      </c>
      <c r="CS43" s="0" t="n">
        <f aca="false">SUBTOTAL(1,CS34:CS42)</f>
        <v>0</v>
      </c>
      <c r="CT43" s="0" t="n">
        <f aca="false">SUBTOTAL(1,CT34:CT42)</f>
        <v>0</v>
      </c>
      <c r="CU43" s="0" t="n">
        <f aca="false">SUBTOTAL(1,CU34:CU42)</f>
        <v>0.00163784067085954</v>
      </c>
      <c r="CV43" s="0" t="n">
        <f aca="false">SUBTOTAL(1,CV34:CV42)</f>
        <v>0.0149481903844744</v>
      </c>
      <c r="CW43" s="0" t="n">
        <f aca="false">SUBTOTAL(1,CW34:CW42)</f>
        <v>0.0127570703090223</v>
      </c>
      <c r="CX43" s="0" t="n">
        <f aca="false">SUBTOTAL(1,CX34:CX42)</f>
        <v>0.00166521031698631</v>
      </c>
      <c r="CY43" s="0" t="n">
        <f aca="false">SUBTOTAL(1,CY34:CY42)</f>
        <v>0.024044290857281</v>
      </c>
      <c r="CZ43" s="0" t="n">
        <f aca="false">SUBTOTAL(1,CZ34:CZ42)</f>
        <v>0</v>
      </c>
      <c r="DA43" s="0" t="n">
        <f aca="false">SUBTOTAL(1,DA34:DA42)</f>
        <v>0.000327568134171908</v>
      </c>
      <c r="DB43" s="0" t="n">
        <f aca="false">SUBTOTAL(1,DB34:DB42)</f>
        <v>0.000131027253668763</v>
      </c>
      <c r="DC43" s="0" t="n">
        <f aca="false">SUBTOTAL(1,DC34:DC42)</f>
        <v>0.000361604538302653</v>
      </c>
      <c r="DD43" s="0" t="n">
        <f aca="false">SUBTOTAL(1,DD34:DD42)</f>
        <v>0.000262054507337526</v>
      </c>
      <c r="DE43" s="0" t="n">
        <f aca="false">SUBTOTAL(1,DE34:DE42)</f>
        <v>0.00256778197482262</v>
      </c>
      <c r="DF43" s="0" t="n">
        <f aca="false">SUBTOTAL(1,DF34:DF42)</f>
        <v>0.000458595387840671</v>
      </c>
      <c r="DG43" s="0" t="n">
        <f aca="false">SUBTOTAL(1,DG34:DG42)</f>
        <v>0.00127194387916744</v>
      </c>
      <c r="DH43" s="0" t="n">
        <f aca="false">SUBTOTAL(1,DH34:DH42)</f>
        <v>0.00110420732791725</v>
      </c>
      <c r="DI43" s="0" t="n">
        <f aca="false">SUBTOTAL(1,DI34:DI42)</f>
        <v>0.00209643605870021</v>
      </c>
      <c r="DJ43" s="0" t="n">
        <f aca="false">SUBTOTAL(1,DJ34:DJ42)</f>
        <v>0.000655136268343816</v>
      </c>
      <c r="DK43" s="0" t="n">
        <f aca="false">SUBTOTAL(1,DK34:DK42)</f>
        <v>0.000568071819185308</v>
      </c>
      <c r="DL43" s="0" t="n">
        <f aca="false">SUBTOTAL(1,DL34:DL42)</f>
        <v>0.000393081761006289</v>
      </c>
      <c r="DM43" s="0" t="n">
        <f aca="false">SUBTOTAL(1,DM34:DM42)</f>
        <v>0.0241979996807132</v>
      </c>
      <c r="DN43" s="0" t="n">
        <f aca="false">SUBTOTAL(1,DN34:DN42)</f>
        <v>0.00205946351523746</v>
      </c>
      <c r="DO43" s="0" t="n">
        <f aca="false">SUBTOTAL(1,DO34:DO42)</f>
        <v>0</v>
      </c>
      <c r="DP43" s="0" t="n">
        <f aca="false">SUBTOTAL(1,DP34:DP42)</f>
        <v>0.0129667946942642</v>
      </c>
      <c r="DQ43" s="0" t="n">
        <f aca="false">SUBTOTAL(1,DQ34:DQ42)</f>
        <v>0.000256410256410256</v>
      </c>
      <c r="DR43" s="0" t="n">
        <f aca="false">SUBTOTAL(1,DR34:DR42)</f>
        <v>0.000148996979424872</v>
      </c>
      <c r="DS43" s="0" t="n">
        <f aca="false">SUBTOTAL(1,DS34:DS42)</f>
        <v>0.000908117175150353</v>
      </c>
      <c r="DT43" s="0" t="n">
        <f aca="false">SUBTOTAL(1,DT34:DT42)</f>
        <v>0.000917190775681342</v>
      </c>
      <c r="DU43" s="0" t="n">
        <f aca="false">SUBTOTAL(1,DU34:DU42)</f>
        <v>0</v>
      </c>
      <c r="DV43" s="0" t="n">
        <f aca="false">SUBTOTAL(1,DV34:DV42)</f>
        <v>0</v>
      </c>
      <c r="DW43" s="0" t="n">
        <f aca="false">SUBTOTAL(1,DW34:DW42)</f>
        <v>0.000268131370880654</v>
      </c>
      <c r="DX43" s="0" t="n">
        <f aca="false">SUBTOTAL(1,DX34:DX42)</f>
        <v>0.0039730707176216</v>
      </c>
      <c r="DY43" s="0" t="n">
        <f aca="false">SUBTOTAL(1,DY34:DY42)</f>
        <v>0.000145678549874092</v>
      </c>
      <c r="DZ43" s="0" t="n">
        <f aca="false">SUBTOTAL(1,DZ34:DZ42)</f>
        <v>0</v>
      </c>
      <c r="EA43" s="0" t="n">
        <f aca="false">SUBTOTAL(1,EA34:EA42)</f>
        <v>0</v>
      </c>
      <c r="EB43" s="0" t="n">
        <f aca="false">SUBTOTAL(1,EB34:EB42)</f>
        <v>0.000720649895178197</v>
      </c>
      <c r="EC43" s="0" t="n">
        <f aca="false">SUBTOTAL(1,EC34:EC42)</f>
        <v>2.32085871772556E-005</v>
      </c>
      <c r="ED43" s="0" t="n">
        <f aca="false">SUBTOTAL(1,ED34:ED42)</f>
        <v>0.00137512146983746</v>
      </c>
      <c r="EE43" s="0" t="n">
        <f aca="false">SUBTOTAL(1,EE34:EE42)</f>
        <v>0.00779514710684164</v>
      </c>
      <c r="EF43" s="0" t="n">
        <f aca="false">SUBTOTAL(1,EF34:EF42)</f>
        <v>0.0010578846395729</v>
      </c>
      <c r="EG43" s="0" t="n">
        <f aca="false">SUBTOTAL(1,EG34:EG42)</f>
        <v>0</v>
      </c>
      <c r="EH43" s="0" t="n">
        <f aca="false">SUBTOTAL(1,EH34:EH42)</f>
        <v>0.00107150477560355</v>
      </c>
      <c r="EI43" s="0" t="n">
        <f aca="false">SUBTOTAL(1,EI34:EI42)</f>
        <v>0.00044783451492503</v>
      </c>
      <c r="EJ43" s="0" t="n">
        <f aca="false">SUBTOTAL(1,EJ34:EJ42)</f>
        <v>0.00122128910201542</v>
      </c>
      <c r="EK43" s="0" t="n">
        <f aca="false">SUBTOTAL(1,EK34:EK42)</f>
        <v>0</v>
      </c>
    </row>
    <row r="44" customFormat="false" ht="16" hidden="false" customHeight="false" outlineLevel="1" collapsed="false">
      <c r="B44" s="1" t="s">
        <v>279</v>
      </c>
      <c r="C44" s="0" t="n">
        <f aca="false">SUBTOTAL(7,C34:C42)</f>
        <v>0.00604594621541118</v>
      </c>
      <c r="D44" s="0" t="n">
        <f aca="false">SUBTOTAL(7,D34:D42)</f>
        <v>0.00936702295187874</v>
      </c>
      <c r="E44" s="0" t="n">
        <f aca="false">SUBTOTAL(7,E34:E42)</f>
        <v>0.0545167642631279</v>
      </c>
      <c r="F44" s="0" t="n">
        <f aca="false">SUBTOTAL(7,F34:F42)</f>
        <v>0.00132290039297935</v>
      </c>
      <c r="G44" s="0" t="n">
        <f aca="false">SUBTOTAL(7,G34:G42)</f>
        <v>0.0484066341919844</v>
      </c>
      <c r="H44" s="0" t="n">
        <f aca="false">SUBTOTAL(7,H34:H42)</f>
        <v>0.00183234652704358</v>
      </c>
      <c r="I44" s="0" t="n">
        <f aca="false">SUBTOTAL(7,I34:I42)</f>
        <v>0.0498465537893777</v>
      </c>
      <c r="J44" s="0" t="n">
        <f aca="false">SUBTOTAL(7,J34:J42)</f>
        <v>0.00293326183805718</v>
      </c>
      <c r="K44" s="0" t="n">
        <f aca="false">SUBTOTAL(7,K34:K42)</f>
        <v>0.00457820861976364</v>
      </c>
      <c r="L44" s="0" t="n">
        <f aca="false">SUBTOTAL(7,L34:L42)</f>
        <v>0.0244213114325246</v>
      </c>
      <c r="M44" s="0" t="n">
        <f aca="false">SUBTOTAL(7,M34:M42)</f>
        <v>0.0498174420973883</v>
      </c>
      <c r="N44" s="0" t="n">
        <f aca="false">SUBTOTAL(7,N34:N42)</f>
        <v>0.0150316851352738</v>
      </c>
      <c r="O44" s="0" t="n">
        <f aca="false">SUBTOTAL(7,O34:O42)</f>
        <v>0.0380759888808082</v>
      </c>
      <c r="P44" s="0" t="n">
        <f aca="false">SUBTOTAL(7,P34:P42)</f>
        <v>0.000467096769983756</v>
      </c>
      <c r="Q44" s="0" t="n">
        <f aca="false">SUBTOTAL(7,Q34:Q42)</f>
        <v>0.00498976804308638</v>
      </c>
      <c r="R44" s="0" t="n">
        <f aca="false">SUBTOTAL(7,R34:R42)</f>
        <v>0.00128828237920231</v>
      </c>
      <c r="S44" s="0" t="n">
        <f aca="false">SUBTOTAL(7,S34:S42)</f>
        <v>0.00683739886188262</v>
      </c>
      <c r="T44" s="0" t="n">
        <f aca="false">SUBTOTAL(7,T34:T42)</f>
        <v>0.00337667860671567</v>
      </c>
      <c r="U44" s="0" t="n">
        <f aca="false">SUBTOTAL(7,U34:U42)</f>
        <v>0.00641554287974082</v>
      </c>
      <c r="V44" s="0" t="n">
        <f aca="false">SUBTOTAL(7,V34:V42)</f>
        <v>0.022689888352874</v>
      </c>
      <c r="W44" s="0" t="n">
        <f aca="false">SUBTOTAL(7,W34:W42)</f>
        <v>0.00351561937924436</v>
      </c>
      <c r="X44" s="0" t="n">
        <f aca="false">SUBTOTAL(7,X34:X42)</f>
        <v>0.0137110781421942</v>
      </c>
      <c r="Y44" s="0" t="n">
        <f aca="false">SUBTOTAL(7,Y34:Y42)</f>
        <v>0.0029915516362898</v>
      </c>
      <c r="Z44" s="0" t="n">
        <f aca="false">SUBTOTAL(7,Z34:Z42)</f>
        <v>0.00123109394553852</v>
      </c>
      <c r="AA44" s="0" t="n">
        <f aca="false">SUBTOTAL(7,AA34:AA42)</f>
        <v>0</v>
      </c>
      <c r="AB44" s="0" t="n">
        <f aca="false">SUBTOTAL(7,AB34:AB42)</f>
        <v>0</v>
      </c>
      <c r="AC44" s="0" t="n">
        <f aca="false">SUBTOTAL(7,AC34:AC42)</f>
        <v>0.00190203272904496</v>
      </c>
      <c r="AD44" s="0" t="n">
        <f aca="false">SUBTOTAL(7,AD34:AD42)</f>
        <v>0</v>
      </c>
      <c r="AE44" s="0" t="n">
        <f aca="false">SUBTOTAL(7,AE34:AE42)</f>
        <v>0.00294811320754717</v>
      </c>
      <c r="AF44" s="0" t="n">
        <f aca="false">SUBTOTAL(7,AF34:AF42)</f>
        <v>0.000348128807658834</v>
      </c>
      <c r="AG44" s="0" t="n">
        <f aca="false">SUBTOTAL(7,AG34:AG42)</f>
        <v>0.00465435299969769</v>
      </c>
      <c r="AH44" s="0" t="n">
        <f aca="false">SUBTOTAL(7,AH34:AH42)</f>
        <v>0.0034466759154748</v>
      </c>
      <c r="AI44" s="0" t="n">
        <f aca="false">SUBTOTAL(7,AI34:AI42)</f>
        <v>0.0156412938390817</v>
      </c>
      <c r="AJ44" s="0" t="n">
        <f aca="false">SUBTOTAL(7,AJ34:AJ42)</f>
        <v>0.0178688026375054</v>
      </c>
      <c r="AK44" s="0" t="n">
        <f aca="false">SUBTOTAL(7,AK34:AK42)</f>
        <v>0.00120277526452692</v>
      </c>
      <c r="AL44" s="0" t="n">
        <f aca="false">SUBTOTAL(7,AL34:AL42)</f>
        <v>0.00291373727212975</v>
      </c>
      <c r="AM44" s="0" t="n">
        <f aca="false">SUBTOTAL(7,AM34:AM42)</f>
        <v>0.000243690165361184</v>
      </c>
      <c r="AN44" s="0" t="n">
        <f aca="false">SUBTOTAL(7,AN34:AN42)</f>
        <v>0</v>
      </c>
      <c r="AO44" s="0" t="n">
        <f aca="false">SUBTOTAL(7,AO34:AO42)</f>
        <v>0.012325950587822</v>
      </c>
      <c r="AP44" s="0" t="n">
        <f aca="false">SUBTOTAL(7,AP34:AP42)</f>
        <v>0.00255503144654088</v>
      </c>
      <c r="AQ44" s="0" t="n">
        <f aca="false">SUBTOTAL(7,AQ34:AQ42)</f>
        <v>0.000874071299244553</v>
      </c>
      <c r="AR44" s="0" t="n">
        <f aca="false">SUBTOTAL(7,AR34:AR42)</f>
        <v>0.00454872836239405</v>
      </c>
      <c r="AS44" s="0" t="n">
        <f aca="false">SUBTOTAL(7,AS34:AS42)</f>
        <v>0.00829752371704586</v>
      </c>
      <c r="AT44" s="0" t="n">
        <f aca="false">SUBTOTAL(7,AT34:AT42)</f>
        <v>0.00471346964127344</v>
      </c>
      <c r="AU44" s="0" t="n">
        <f aca="false">SUBTOTAL(7,AU34:AU42)</f>
        <v>0.000776820533563197</v>
      </c>
      <c r="AV44" s="0" t="n">
        <f aca="false">SUBTOTAL(7,AV34:AV42)</f>
        <v>0</v>
      </c>
      <c r="AW44" s="0" t="n">
        <f aca="false">SUBTOTAL(7,AW34:AW42)</f>
        <v>0.015875035914731</v>
      </c>
      <c r="AX44" s="0" t="n">
        <f aca="false">SUBTOTAL(7,AX34:AX42)</f>
        <v>0.00299488688434005</v>
      </c>
      <c r="AY44" s="0" t="n">
        <f aca="false">SUBTOTAL(7,AY34:AY42)</f>
        <v>0.00175240934309701</v>
      </c>
      <c r="AZ44" s="0" t="n">
        <f aca="false">SUBTOTAL(7,AZ34:AZ42)</f>
        <v>0</v>
      </c>
      <c r="BA44" s="0" t="n">
        <f aca="false">SUBTOTAL(7,BA34:BA42)</f>
        <v>0.00188529183975885</v>
      </c>
      <c r="BB44" s="0" t="n">
        <f aca="false">SUBTOTAL(7,BB34:BB42)</f>
        <v>0.0265421799661087</v>
      </c>
      <c r="BC44" s="0" t="n">
        <f aca="false">SUBTOTAL(7,BC34:BC42)</f>
        <v>0.000389408099688474</v>
      </c>
      <c r="BD44" s="0" t="n">
        <f aca="false">SUBTOTAL(7,BD34:BD42)</f>
        <v>0.000296045520354294</v>
      </c>
      <c r="BE44" s="0" t="n">
        <f aca="false">SUBTOTAL(7,BE34:BE42)</f>
        <v>0.0011282375935736</v>
      </c>
      <c r="BF44" s="0" t="n">
        <f aca="false">SUBTOTAL(7,BF34:BF42)</f>
        <v>0.00530443047522952</v>
      </c>
      <c r="BG44" s="0" t="n">
        <f aca="false">SUBTOTAL(7,BG34:BG42)</f>
        <v>0.00236919925693504</v>
      </c>
      <c r="BH44" s="0" t="n">
        <f aca="false">SUBTOTAL(7,BH34:BH42)</f>
        <v>0</v>
      </c>
      <c r="BI44" s="0" t="n">
        <f aca="false">SUBTOTAL(7,BI34:BI42)</f>
        <v>0.000609533097647202</v>
      </c>
      <c r="BJ44" s="0" t="n">
        <f aca="false">SUBTOTAL(7,BJ34:BJ42)</f>
        <v>0.001952577005029</v>
      </c>
      <c r="BK44" s="0" t="n">
        <f aca="false">SUBTOTAL(7,BK34:BK42)</f>
        <v>0.00037325669304189</v>
      </c>
      <c r="BL44" s="0" t="n">
        <f aca="false">SUBTOTAL(7,BL34:BL42)</f>
        <v>0.00179564800291494</v>
      </c>
      <c r="BM44" s="0" t="n">
        <f aca="false">SUBTOTAL(7,BM34:BM42)</f>
        <v>0.00204490743497434</v>
      </c>
      <c r="BN44" s="0" t="n">
        <f aca="false">SUBTOTAL(7,BN34:BN42)</f>
        <v>0.00176151133090808</v>
      </c>
      <c r="BO44" s="0" t="n">
        <f aca="false">SUBTOTAL(7,BO34:BO42)</f>
        <v>0.00231350110642607</v>
      </c>
      <c r="BP44" s="0" t="n">
        <f aca="false">SUBTOTAL(7,BP34:BP42)</f>
        <v>0.00530660377358491</v>
      </c>
      <c r="BQ44" s="0" t="n">
        <f aca="false">SUBTOTAL(7,BQ34:BQ42)</f>
        <v>0.0064486843179133</v>
      </c>
      <c r="BR44" s="0" t="n">
        <f aca="false">SUBTOTAL(7,BR34:BR42)</f>
        <v>0.000525234650087143</v>
      </c>
      <c r="BS44" s="0" t="n">
        <f aca="false">SUBTOTAL(7,BS34:BS42)</f>
        <v>0.00173305285301094</v>
      </c>
      <c r="BT44" s="0" t="n">
        <f aca="false">SUBTOTAL(7,BT34:BT42)</f>
        <v>0.000139251523063533</v>
      </c>
      <c r="BU44" s="0" t="n">
        <f aca="false">SUBTOTAL(7,BU34:BU42)</f>
        <v>0.00230769230769231</v>
      </c>
      <c r="BV44" s="0" t="n">
        <f aca="false">SUBTOTAL(7,BV34:BV42)</f>
        <v>0.0132666285002951</v>
      </c>
      <c r="BW44" s="0" t="n">
        <f aca="false">SUBTOTAL(7,BW34:BW42)</f>
        <v>0.00219243846931357</v>
      </c>
      <c r="BX44" s="0" t="n">
        <f aca="false">SUBTOTAL(7,BX34:BX42)</f>
        <v>0.00229933107641698</v>
      </c>
      <c r="BY44" s="0" t="n">
        <f aca="false">SUBTOTAL(7,BY34:BY42)</f>
        <v>0.00275158561430217</v>
      </c>
      <c r="BZ44" s="0" t="n">
        <f aca="false">SUBTOTAL(7,BZ34:BZ42)</f>
        <v>0.00550016920820511</v>
      </c>
      <c r="CA44" s="0" t="n">
        <f aca="false">SUBTOTAL(7,CA34:CA42)</f>
        <v>0</v>
      </c>
      <c r="CB44" s="0" t="n">
        <f aca="false">SUBTOTAL(7,CB34:CB42)</f>
        <v>0.00150930836642858</v>
      </c>
      <c r="CC44" s="0" t="n">
        <f aca="false">SUBTOTAL(7,CC34:CC42)</f>
        <v>0.00258050307438405</v>
      </c>
      <c r="CD44" s="0" t="n">
        <f aca="false">SUBTOTAL(7,CD34:CD42)</f>
        <v>0.0028834147719165</v>
      </c>
      <c r="CE44" s="0" t="n">
        <f aca="false">SUBTOTAL(7,CE34:CE42)</f>
        <v>0.00444537330646661</v>
      </c>
      <c r="CF44" s="0" t="n">
        <f aca="false">SUBTOTAL(7,CF34:CF42)</f>
        <v>0</v>
      </c>
      <c r="CG44" s="0" t="n">
        <f aca="false">SUBTOTAL(7,CG34:CG42)</f>
        <v>0</v>
      </c>
      <c r="CH44" s="0" t="n">
        <f aca="false">SUBTOTAL(7,CH34:CH42)</f>
        <v>0.00255503144654088</v>
      </c>
      <c r="CI44" s="0" t="n">
        <f aca="false">SUBTOTAL(7,CI34:CI42)</f>
        <v>0.0017688679245283</v>
      </c>
      <c r="CJ44" s="0" t="n">
        <f aca="false">SUBTOTAL(7,CJ34:CJ42)</f>
        <v>0.000769230769230769</v>
      </c>
      <c r="CK44" s="0" t="n">
        <f aca="false">SUBTOTAL(7,CK34:CK42)</f>
        <v>0.00257038894257056</v>
      </c>
      <c r="CL44" s="0" t="n">
        <f aca="false">SUBTOTAL(7,CL34:CL42)</f>
        <v>0.0124590883541113</v>
      </c>
      <c r="CM44" s="0" t="n">
        <f aca="false">SUBTOTAL(7,CM34:CM42)</f>
        <v>0.00112736563611947</v>
      </c>
      <c r="CN44" s="0" t="n">
        <f aca="false">SUBTOTAL(7,CN34:CN42)</f>
        <v>0</v>
      </c>
      <c r="CO44" s="0" t="n">
        <f aca="false">SUBTOTAL(7,CO34:CO42)</f>
        <v>0</v>
      </c>
      <c r="CP44" s="0" t="n">
        <f aca="false">SUBTOTAL(7,CP34:CP42)</f>
        <v>0.000324254215304799</v>
      </c>
      <c r="CQ44" s="0" t="n">
        <f aca="false">SUBTOTAL(7,CQ34:CQ42)</f>
        <v>0.00142285769731744</v>
      </c>
      <c r="CR44" s="0" t="n">
        <f aca="false">SUBTOTAL(7,CR34:CR42)</f>
        <v>0.00245274285434086</v>
      </c>
      <c r="CS44" s="0" t="n">
        <f aca="false">SUBTOTAL(7,CS34:CS42)</f>
        <v>0</v>
      </c>
      <c r="CT44" s="0" t="n">
        <f aca="false">SUBTOTAL(7,CT34:CT42)</f>
        <v>0</v>
      </c>
      <c r="CU44" s="0" t="n">
        <f aca="false">SUBTOTAL(7,CU34:CU42)</f>
        <v>0.00491352201257862</v>
      </c>
      <c r="CV44" s="0" t="n">
        <f aca="false">SUBTOTAL(7,CV34:CV42)</f>
        <v>0.00982487946045063</v>
      </c>
      <c r="CW44" s="0" t="n">
        <f aca="false">SUBTOTAL(7,CW34:CW42)</f>
        <v>0.0128638151771157</v>
      </c>
      <c r="CX44" s="0" t="n">
        <f aca="false">SUBTOTAL(7,CX34:CX42)</f>
        <v>0.0020526374776949</v>
      </c>
      <c r="CY44" s="0" t="n">
        <f aca="false">SUBTOTAL(7,CY34:CY42)</f>
        <v>0.0204630017187861</v>
      </c>
      <c r="CZ44" s="0" t="n">
        <f aca="false">SUBTOTAL(7,CZ34:CZ42)</f>
        <v>0</v>
      </c>
      <c r="DA44" s="0" t="n">
        <f aca="false">SUBTOTAL(7,DA34:DA42)</f>
        <v>0.000982704402515723</v>
      </c>
      <c r="DB44" s="0" t="n">
        <f aca="false">SUBTOTAL(7,DB34:DB42)</f>
        <v>0.000393081761006289</v>
      </c>
      <c r="DC44" s="0" t="n">
        <f aca="false">SUBTOTAL(7,DC34:DC42)</f>
        <v>0.000553695653885517</v>
      </c>
      <c r="DD44" s="0" t="n">
        <f aca="false">SUBTOTAL(7,DD34:DD42)</f>
        <v>0.000786163522012579</v>
      </c>
      <c r="DE44" s="0" t="n">
        <f aca="false">SUBTOTAL(7,DE34:DE42)</f>
        <v>0.00303039611519559</v>
      </c>
      <c r="DF44" s="0" t="n">
        <f aca="false">SUBTOTAL(7,DF34:DF42)</f>
        <v>0.00137578616352201</v>
      </c>
      <c r="DG44" s="0" t="n">
        <f aca="false">SUBTOTAL(7,DG34:DG42)</f>
        <v>0.00130208255580298</v>
      </c>
      <c r="DH44" s="0" t="n">
        <f aca="false">SUBTOTAL(7,DH34:DH42)</f>
        <v>0.00124315766628971</v>
      </c>
      <c r="DI44" s="0" t="n">
        <f aca="false">SUBTOTAL(7,DI34:DI42)</f>
        <v>0.00628930817610063</v>
      </c>
      <c r="DJ44" s="0" t="n">
        <f aca="false">SUBTOTAL(7,DJ34:DJ42)</f>
        <v>0.00196540880503145</v>
      </c>
      <c r="DK44" s="0" t="n">
        <f aca="false">SUBTOTAL(7,DK34:DK42)</f>
        <v>0.00100782854175391</v>
      </c>
      <c r="DL44" s="0" t="n">
        <f aca="false">SUBTOTAL(7,DL34:DL42)</f>
        <v>0.00117924528301887</v>
      </c>
      <c r="DM44" s="0" t="n">
        <f aca="false">SUBTOTAL(7,DM34:DM42)</f>
        <v>0.0262015217287737</v>
      </c>
      <c r="DN44" s="0" t="n">
        <f aca="false">SUBTOTAL(7,DN34:DN42)</f>
        <v>0.00352659759362844</v>
      </c>
      <c r="DO44" s="0" t="n">
        <f aca="false">SUBTOTAL(7,DO34:DO42)</f>
        <v>0</v>
      </c>
      <c r="DP44" s="0" t="n">
        <f aca="false">SUBTOTAL(7,DP34:DP42)</f>
        <v>0.012155952783899</v>
      </c>
      <c r="DQ44" s="0" t="n">
        <f aca="false">SUBTOTAL(7,DQ34:DQ42)</f>
        <v>0.000769230769230769</v>
      </c>
      <c r="DR44" s="0" t="n">
        <f aca="false">SUBTOTAL(7,DR34:DR42)</f>
        <v>0.000446990938274615</v>
      </c>
      <c r="DS44" s="0" t="n">
        <f aca="false">SUBTOTAL(7,DS34:DS42)</f>
        <v>0.00159399455040504</v>
      </c>
      <c r="DT44" s="0" t="n">
        <f aca="false">SUBTOTAL(7,DT34:DT42)</f>
        <v>0.00275157232704402</v>
      </c>
      <c r="DU44" s="0" t="n">
        <f aca="false">SUBTOTAL(7,DU34:DU42)</f>
        <v>0</v>
      </c>
      <c r="DV44" s="0" t="n">
        <f aca="false">SUBTOTAL(7,DV34:DV42)</f>
        <v>0</v>
      </c>
      <c r="DW44" s="0" t="n">
        <f aca="false">SUBTOTAL(7,DW34:DW42)</f>
        <v>0.00054448477330885</v>
      </c>
      <c r="DX44" s="0" t="n">
        <f aca="false">SUBTOTAL(7,DX34:DX42)</f>
        <v>0.00603793759346678</v>
      </c>
      <c r="DY44" s="0" t="n">
        <f aca="false">SUBTOTAL(7,DY34:DY42)</f>
        <v>0.000437035649622276</v>
      </c>
      <c r="DZ44" s="0" t="n">
        <f aca="false">SUBTOTAL(7,DZ34:DZ42)</f>
        <v>0</v>
      </c>
      <c r="EA44" s="0" t="n">
        <f aca="false">SUBTOTAL(7,EA34:EA42)</f>
        <v>0</v>
      </c>
      <c r="EB44" s="0" t="n">
        <f aca="false">SUBTOTAL(7,EB34:EB42)</f>
        <v>0.00216194968553459</v>
      </c>
      <c r="EC44" s="0" t="n">
        <f aca="false">SUBTOTAL(7,EC34:EC42)</f>
        <v>6.96257615317667E-005</v>
      </c>
      <c r="ED44" s="0" t="n">
        <f aca="false">SUBTOTAL(7,ED34:ED42)</f>
        <v>0.00348735045647684</v>
      </c>
      <c r="EE44" s="0" t="n">
        <f aca="false">SUBTOTAL(7,EE34:EE42)</f>
        <v>0.011350923728681</v>
      </c>
      <c r="EF44" s="0" t="n">
        <f aca="false">SUBTOTAL(7,EF34:EF42)</f>
        <v>0.00149834739267446</v>
      </c>
      <c r="EG44" s="0" t="n">
        <f aca="false">SUBTOTAL(7,EG34:EG42)</f>
        <v>0</v>
      </c>
      <c r="EH44" s="0" t="n">
        <f aca="false">SUBTOTAL(7,EH34:EH42)</f>
        <v>0.00197129816679011</v>
      </c>
      <c r="EI44" s="0" t="n">
        <f aca="false">SUBTOTAL(7,EI34:EI42)</f>
        <v>0.000564066625085098</v>
      </c>
      <c r="EJ44" s="0" t="n">
        <f aca="false">SUBTOTAL(7,EJ34:EJ42)</f>
        <v>0.00216710638602336</v>
      </c>
      <c r="EK44" s="0" t="n">
        <f aca="false">SUBTOTAL(7,EK34:EK42)</f>
        <v>0</v>
      </c>
    </row>
    <row r="45" customFormat="false" ht="16" hidden="false" customHeight="false" outlineLevel="0" collapsed="false">
      <c r="B45" s="1" t="s">
        <v>284</v>
      </c>
      <c r="C45" s="0" t="n">
        <f aca="false">SUBTOTAL(1,C23:C42)</f>
        <v>0.01732324146695</v>
      </c>
      <c r="D45" s="0" t="n">
        <f aca="false">SUBTOTAL(1,D23:D42)</f>
        <v>0.0142478582903072</v>
      </c>
      <c r="E45" s="0" t="n">
        <f aca="false">SUBTOTAL(1,E23:E42)</f>
        <v>0.132726838388661</v>
      </c>
      <c r="F45" s="0" t="n">
        <f aca="false">SUBTOTAL(1,F23:F42)</f>
        <v>0.000454753576699002</v>
      </c>
      <c r="G45" s="0" t="n">
        <f aca="false">SUBTOTAL(1,G23:G42)</f>
        <v>0.0935867023056214</v>
      </c>
      <c r="H45" s="0" t="n">
        <f aca="false">SUBTOTAL(1,H23:H42)</f>
        <v>0.000708427867194449</v>
      </c>
      <c r="I45" s="0" t="n">
        <f aca="false">SUBTOTAL(1,I23:I42)</f>
        <v>0.0700530206995124</v>
      </c>
      <c r="J45" s="0" t="n">
        <f aca="false">SUBTOTAL(1,J23:J42)</f>
        <v>0.00302328782177721</v>
      </c>
      <c r="K45" s="0" t="n">
        <f aca="false">SUBTOTAL(1,K23:K42)</f>
        <v>0.00602877248742784</v>
      </c>
      <c r="L45" s="0" t="n">
        <f aca="false">SUBTOTAL(1,L23:L42)</f>
        <v>0.0238219237409658</v>
      </c>
      <c r="M45" s="0" t="n">
        <f aca="false">SUBTOTAL(1,M23:M42)</f>
        <v>0.00888031814154265</v>
      </c>
      <c r="N45" s="0" t="n">
        <f aca="false">SUBTOTAL(1,N23:N42)</f>
        <v>0.0207471655330063</v>
      </c>
      <c r="O45" s="0" t="n">
        <f aca="false">SUBTOTAL(1,O23:O42)</f>
        <v>0.149260698450984</v>
      </c>
      <c r="P45" s="0" t="n">
        <f aca="false">SUBTOTAL(1,P23:P42)</f>
        <v>0.00158207769312931</v>
      </c>
      <c r="Q45" s="0" t="n">
        <f aca="false">SUBTOTAL(1,Q23:Q42)</f>
        <v>0.00821239832766997</v>
      </c>
      <c r="R45" s="0" t="n">
        <f aca="false">SUBTOTAL(1,R23:R42)</f>
        <v>0.0012033937005354</v>
      </c>
      <c r="S45" s="0" t="n">
        <f aca="false">SUBTOTAL(1,S23:S42)</f>
        <v>0.00787358496420399</v>
      </c>
      <c r="T45" s="0" t="n">
        <f aca="false">SUBTOTAL(1,T23:T42)</f>
        <v>0.00352546173275749</v>
      </c>
      <c r="U45" s="0" t="n">
        <f aca="false">SUBTOTAL(1,U23:U42)</f>
        <v>0.00451482184821464</v>
      </c>
      <c r="V45" s="0" t="n">
        <f aca="false">SUBTOTAL(1,V23:V42)</f>
        <v>0.0263812116694306</v>
      </c>
      <c r="W45" s="0" t="n">
        <f aca="false">SUBTOTAL(1,W23:W42)</f>
        <v>0.00666298785466852</v>
      </c>
      <c r="X45" s="0" t="n">
        <f aca="false">SUBTOTAL(1,X23:X42)</f>
        <v>0.0143539631807142</v>
      </c>
      <c r="Y45" s="0" t="n">
        <f aca="false">SUBTOTAL(1,Y23:Y42)</f>
        <v>0.0019727940516213</v>
      </c>
      <c r="Z45" s="0" t="n">
        <f aca="false">SUBTOTAL(1,Z23:Z42)</f>
        <v>0.00143497232584997</v>
      </c>
      <c r="AA45" s="0" t="n">
        <f aca="false">SUBTOTAL(1,AA23:AA42)</f>
        <v>0.000604317746103192</v>
      </c>
      <c r="AB45" s="0" t="n">
        <f aca="false">SUBTOTAL(1,AB23:AB42)</f>
        <v>0.000114918752442024</v>
      </c>
      <c r="AC45" s="0" t="n">
        <f aca="false">SUBTOTAL(1,AC23:AC42)</f>
        <v>0.000752913795357133</v>
      </c>
      <c r="AD45" s="0" t="n">
        <f aca="false">SUBTOTAL(1,AD23:AD42)</f>
        <v>0.0045948514085769</v>
      </c>
      <c r="AE45" s="0" t="n">
        <f aca="false">SUBTOTAL(1,AE23:AE42)</f>
        <v>0.000491352201257862</v>
      </c>
      <c r="AF45" s="0" t="n">
        <f aca="false">SUBTOTAL(1,AF23:AF42)</f>
        <v>0.000530729492507059</v>
      </c>
      <c r="AG45" s="0" t="n">
        <f aca="false">SUBTOTAL(1,AG23:AG42)</f>
        <v>0.00441114625260234</v>
      </c>
      <c r="AH45" s="0" t="n">
        <f aca="false">SUBTOTAL(1,AH23:AH42)</f>
        <v>0.00224144225991435</v>
      </c>
      <c r="AI45" s="0" t="n">
        <f aca="false">SUBTOTAL(1,AI23:AI42)</f>
        <v>0.060438528287623</v>
      </c>
      <c r="AJ45" s="0" t="n">
        <f aca="false">SUBTOTAL(1,AJ23:AJ42)</f>
        <v>0.0279949211765835</v>
      </c>
      <c r="AK45" s="0" t="n">
        <f aca="false">SUBTOTAL(1,AK23:AK42)</f>
        <v>0.00118798346620936</v>
      </c>
      <c r="AL45" s="0" t="n">
        <f aca="false">SUBTOTAL(1,AL23:AL42)</f>
        <v>0.00245605654246305</v>
      </c>
      <c r="AM45" s="0" t="n">
        <f aca="false">SUBTOTAL(1,AM23:AM42)</f>
        <v>0.00017369487727716</v>
      </c>
      <c r="AN45" s="0" t="n">
        <f aca="false">SUBTOTAL(1,AN23:AN42)</f>
        <v>7.85015621810874E-005</v>
      </c>
      <c r="AO45" s="0" t="n">
        <f aca="false">SUBTOTAL(1,AO23:AO42)</f>
        <v>0.00692115847653082</v>
      </c>
      <c r="AP45" s="0" t="n">
        <f aca="false">SUBTOTAL(1,AP23:AP42)</f>
        <v>0.00042583857442348</v>
      </c>
      <c r="AQ45" s="0" t="n">
        <f aca="false">SUBTOTAL(1,AQ23:AQ42)</f>
        <v>0.0030759186708651</v>
      </c>
      <c r="AR45" s="0" t="n">
        <f aca="false">SUBTOTAL(1,AR23:AR42)</f>
        <v>0.00403906456803658</v>
      </c>
      <c r="AS45" s="0" t="n">
        <f aca="false">SUBTOTAL(1,AS23:AS42)</f>
        <v>0.00361950085906604</v>
      </c>
      <c r="AT45" s="0" t="n">
        <f aca="false">SUBTOTAL(1,AT23:AT42)</f>
        <v>0.00386032019019882</v>
      </c>
      <c r="AU45" s="0" t="n">
        <f aca="false">SUBTOTAL(1,AU23:AU42)</f>
        <v>0.000830719073442511</v>
      </c>
      <c r="AV45" s="0" t="n">
        <f aca="false">SUBTOTAL(1,AV23:AV42)</f>
        <v>3.0829942039709E-005</v>
      </c>
      <c r="AW45" s="0" t="n">
        <f aca="false">SUBTOTAL(1,AW23:AW42)</f>
        <v>0.0531945345099182</v>
      </c>
      <c r="AX45" s="0" t="n">
        <f aca="false">SUBTOTAL(1,AX23:AX42)</f>
        <v>0.00139014465929879</v>
      </c>
      <c r="AY45" s="0" t="n">
        <f aca="false">SUBTOTAL(1,AY23:AY42)</f>
        <v>0.00122189234675196</v>
      </c>
      <c r="AZ45" s="0" t="n">
        <f aca="false">SUBTOTAL(1,AZ23:AZ42)</f>
        <v>0.000182448458310527</v>
      </c>
      <c r="BA45" s="0" t="n">
        <f aca="false">SUBTOTAL(1,BA23:BA42)</f>
        <v>0.00107339321910269</v>
      </c>
      <c r="BB45" s="0" t="n">
        <f aca="false">SUBTOTAL(1,BB23:BB42)</f>
        <v>0.00475826003792712</v>
      </c>
      <c r="BC45" s="0" t="n">
        <f aca="false">SUBTOTAL(1,BC23:BC42)</f>
        <v>0.000188022478219451</v>
      </c>
      <c r="BD45" s="0" t="n">
        <f aca="false">SUBTOTAL(1,BD23:BD42)</f>
        <v>0.000117422612090075</v>
      </c>
      <c r="BE45" s="0" t="n">
        <f aca="false">SUBTOTAL(1,BE23:BE42)</f>
        <v>0.000339111833301892</v>
      </c>
      <c r="BF45" s="0" t="n">
        <f aca="false">SUBTOTAL(1,BF23:BF42)</f>
        <v>0.00260750660762249</v>
      </c>
      <c r="BG45" s="0" t="n">
        <f aca="false">SUBTOTAL(1,BG23:BG42)</f>
        <v>0.00225275929000106</v>
      </c>
      <c r="BH45" s="0" t="n">
        <f aca="false">SUBTOTAL(1,BH23:BH42)</f>
        <v>0.000155861199854163</v>
      </c>
      <c r="BI45" s="0" t="n">
        <f aca="false">SUBTOTAL(1,BI23:BI42)</f>
        <v>0.000128403225177673</v>
      </c>
      <c r="BJ45" s="0" t="n">
        <f aca="false">SUBTOTAL(1,BJ23:BJ42)</f>
        <v>0.000567003704798408</v>
      </c>
      <c r="BK45" s="0" t="n">
        <f aca="false">SUBTOTAL(1,BK23:BK42)</f>
        <v>8.79986528241157E-005</v>
      </c>
      <c r="BL45" s="0" t="n">
        <f aca="false">SUBTOTAL(1,BL23:BL42)</f>
        <v>0.000629106404355783</v>
      </c>
      <c r="BM45" s="0" t="n">
        <f aca="false">SUBTOTAL(1,BM23:BM42)</f>
        <v>0.00144081383746848</v>
      </c>
      <c r="BN45" s="0" t="n">
        <f aca="false">SUBTOTAL(1,BN23:BN42)</f>
        <v>0.00102741434953076</v>
      </c>
      <c r="BO45" s="0" t="n">
        <f aca="false">SUBTOTAL(1,BO23:BO42)</f>
        <v>0.00821291794516135</v>
      </c>
      <c r="BP45" s="0" t="n">
        <f aca="false">SUBTOTAL(1,BP23:BP42)</f>
        <v>0.000884433962264151</v>
      </c>
      <c r="BQ45" s="0" t="n">
        <f aca="false">SUBTOTAL(1,BQ23:BQ42)</f>
        <v>0.00915673765433218</v>
      </c>
      <c r="BR45" s="0" t="n">
        <f aca="false">SUBTOTAL(1,BR23:BR42)</f>
        <v>0.000383987924447748</v>
      </c>
      <c r="BS45" s="0" t="n">
        <f aca="false">SUBTOTAL(1,BS23:BS42)</f>
        <v>0.00259701780485543</v>
      </c>
      <c r="BT45" s="0" t="n">
        <f aca="false">SUBTOTAL(1,BT23:BT42)</f>
        <v>2.32085871772556E-005</v>
      </c>
      <c r="BU45" s="0" t="n">
        <f aca="false">SUBTOTAL(1,BU23:BU42)</f>
        <v>0.000384615384615385</v>
      </c>
      <c r="BV45" s="0" t="n">
        <f aca="false">SUBTOTAL(1,BV23:BV42)</f>
        <v>0.012513280409191</v>
      </c>
      <c r="BW45" s="0" t="n">
        <f aca="false">SUBTOTAL(1,BW23:BW42)</f>
        <v>0.00223915176970755</v>
      </c>
      <c r="BX45" s="0" t="n">
        <f aca="false">SUBTOTAL(1,BX23:BX42)</f>
        <v>0.00162094093895029</v>
      </c>
      <c r="BY45" s="0" t="n">
        <f aca="false">SUBTOTAL(1,BY23:BY42)</f>
        <v>0.002743923616819</v>
      </c>
      <c r="BZ45" s="0" t="n">
        <f aca="false">SUBTOTAL(1,BZ23:BZ42)</f>
        <v>0.006011870264876</v>
      </c>
      <c r="CA45" s="0" t="n">
        <f aca="false">SUBTOTAL(1,CA23:CA42)</f>
        <v>0.000205532946931393</v>
      </c>
      <c r="CB45" s="0" t="n">
        <f aca="false">SUBTOTAL(1,CB23:CB42)</f>
        <v>0.00129960024919269</v>
      </c>
      <c r="CC45" s="0" t="n">
        <f aca="false">SUBTOTAL(1,CC23:CC42)</f>
        <v>0.00293384881135437</v>
      </c>
      <c r="CD45" s="0" t="n">
        <f aca="false">SUBTOTAL(1,CD23:CD42)</f>
        <v>0.00178241947585253</v>
      </c>
      <c r="CE45" s="0" t="n">
        <f aca="false">SUBTOTAL(1,CE23:CE42)</f>
        <v>0.000911447768865176</v>
      </c>
      <c r="CF45" s="0" t="n">
        <f aca="false">SUBTOTAL(1,CF23:CF42)</f>
        <v>7.06514059629787E-005</v>
      </c>
      <c r="CG45" s="0" t="n">
        <f aca="false">SUBTOTAL(1,CG23:CG42)</f>
        <v>7.25457763848989E-005</v>
      </c>
      <c r="CH45" s="0" t="n">
        <f aca="false">SUBTOTAL(1,CH23:CH42)</f>
        <v>0.00042583857442348</v>
      </c>
      <c r="CI45" s="0" t="n">
        <f aca="false">SUBTOTAL(1,CI23:CI42)</f>
        <v>0.000294811320754717</v>
      </c>
      <c r="CJ45" s="0" t="n">
        <f aca="false">SUBTOTAL(1,CJ23:CJ42)</f>
        <v>0.000183156221731889</v>
      </c>
      <c r="CK45" s="0" t="n">
        <f aca="false">SUBTOTAL(1,CK23:CK42)</f>
        <v>0.00133441092895808</v>
      </c>
      <c r="CL45" s="0" t="n">
        <f aca="false">SUBTOTAL(1,CL23:CL42)</f>
        <v>0.00729045599774372</v>
      </c>
      <c r="CM45" s="0" t="n">
        <f aca="false">SUBTOTAL(1,CM23:CM42)</f>
        <v>0.000825161727607636</v>
      </c>
      <c r="CN45" s="0" t="n">
        <f aca="false">SUBTOTAL(1,CN23:CN42)</f>
        <v>0.000628658360669681</v>
      </c>
      <c r="CO45" s="0" t="n">
        <f aca="false">SUBTOTAL(1,CO23:CO42)</f>
        <v>4.71009373086524E-005</v>
      </c>
      <c r="CP45" s="0" t="n">
        <f aca="false">SUBTOTAL(1,CP23:CP42)</f>
        <v>0.000245074288914594</v>
      </c>
      <c r="CQ45" s="0" t="n">
        <f aca="false">SUBTOTAL(1,CQ23:CQ42)</f>
        <v>0.000756175746620957</v>
      </c>
      <c r="CR45" s="0" t="n">
        <f aca="false">SUBTOTAL(1,CR23:CR42)</f>
        <v>0.00211821768216357</v>
      </c>
      <c r="CS45" s="0" t="n">
        <f aca="false">SUBTOTAL(1,CS23:CS42)</f>
        <v>8.70549316618786E-005</v>
      </c>
      <c r="CT45" s="0" t="n">
        <f aca="false">SUBTOTAL(1,CT23:CT42)</f>
        <v>0.000206045626199156</v>
      </c>
      <c r="CU45" s="0" t="n">
        <f aca="false">SUBTOTAL(1,CU23:CU42)</f>
        <v>0.000818920335429769</v>
      </c>
      <c r="CV45" s="0" t="n">
        <f aca="false">SUBTOTAL(1,CV23:CV42)</f>
        <v>0.0109888227761401</v>
      </c>
      <c r="CW45" s="0" t="n">
        <f aca="false">SUBTOTAL(1,CW23:CW42)</f>
        <v>0.0145812126247301</v>
      </c>
      <c r="CX45" s="0" t="n">
        <f aca="false">SUBTOTAL(1,CX23:CX42)</f>
        <v>0.00106649766865541</v>
      </c>
      <c r="CY45" s="0" t="n">
        <f aca="false">SUBTOTAL(1,CY23:CY42)</f>
        <v>0.0205647147732179</v>
      </c>
      <c r="CZ45" s="0" t="n">
        <f aca="false">SUBTOTAL(1,CZ23:CZ42)</f>
        <v>7.06514059629787E-005</v>
      </c>
      <c r="DA45" s="0" t="n">
        <f aca="false">SUBTOTAL(1,DA23:DA42)</f>
        <v>0.000163784067085954</v>
      </c>
      <c r="DB45" s="0" t="n">
        <f aca="false">SUBTOTAL(1,DB23:DB42)</f>
        <v>6.55136268343816E-005</v>
      </c>
      <c r="DC45" s="0" t="n">
        <f aca="false">SUBTOTAL(1,DC23:DC42)</f>
        <v>0.000431966086539861</v>
      </c>
      <c r="DD45" s="0" t="n">
        <f aca="false">SUBTOTAL(1,DD23:DD42)</f>
        <v>0.000131027253668763</v>
      </c>
      <c r="DE45" s="0" t="n">
        <f aca="false">SUBTOTAL(1,DE23:DE42)</f>
        <v>0.00179248505800023</v>
      </c>
      <c r="DF45" s="0" t="n">
        <f aca="false">SUBTOTAL(1,DF23:DF42)</f>
        <v>0.000229297693920335</v>
      </c>
      <c r="DG45" s="0" t="n">
        <f aca="false">SUBTOTAL(1,DG23:DG42)</f>
        <v>0.000635971939583721</v>
      </c>
      <c r="DH45" s="0" t="n">
        <f aca="false">SUBTOTAL(1,DH23:DH42)</f>
        <v>0.00118167923313724</v>
      </c>
      <c r="DI45" s="0" t="n">
        <f aca="false">SUBTOTAL(1,DI23:DI42)</f>
        <v>0.0010482180293501</v>
      </c>
      <c r="DJ45" s="0" t="n">
        <f aca="false">SUBTOTAL(1,DJ23:DJ42)</f>
        <v>0.000327568134171908</v>
      </c>
      <c r="DK45" s="0" t="n">
        <f aca="false">SUBTOTAL(1,DK23:DK42)</f>
        <v>0.000362537471773741</v>
      </c>
      <c r="DL45" s="0" t="n">
        <f aca="false">SUBTOTAL(1,DL23:DL42)</f>
        <v>0.000196540880503145</v>
      </c>
      <c r="DM45" s="0" t="n">
        <f aca="false">SUBTOTAL(1,DM23:DM42)</f>
        <v>0.0120989998403566</v>
      </c>
      <c r="DN45" s="0" t="n">
        <f aca="false">SUBTOTAL(1,DN23:DN42)</f>
        <v>0.023500064469885</v>
      </c>
      <c r="DO45" s="0" t="n">
        <f aca="false">SUBTOTAL(1,DO23:DO42)</f>
        <v>0.000159600708046778</v>
      </c>
      <c r="DP45" s="0" t="n">
        <f aca="false">SUBTOTAL(1,DP23:DP42)</f>
        <v>0.00846349711424768</v>
      </c>
      <c r="DQ45" s="0" t="n">
        <f aca="false">SUBTOTAL(1,DQ23:DQ42)</f>
        <v>0.000128205128205128</v>
      </c>
      <c r="DR45" s="0" t="n">
        <f aca="false">SUBTOTAL(1,DR23:DR42)</f>
        <v>0.00011374927080298</v>
      </c>
      <c r="DS45" s="0" t="n">
        <f aca="false">SUBTOTAL(1,DS23:DS42)</f>
        <v>0.000846030656234115</v>
      </c>
      <c r="DT45" s="0" t="n">
        <f aca="false">SUBTOTAL(1,DT23:DT42)</f>
        <v>0.000458595387840671</v>
      </c>
      <c r="DU45" s="0" t="n">
        <f aca="false">SUBTOTAL(1,DU23:DU42)</f>
        <v>1.80297129669696E-005</v>
      </c>
      <c r="DV45" s="0" t="n">
        <f aca="false">SUBTOTAL(1,DV23:DV42)</f>
        <v>4.35274658309393E-005</v>
      </c>
      <c r="DW45" s="0" t="n">
        <f aca="false">SUBTOTAL(1,DW23:DW42)</f>
        <v>0.000279935486223856</v>
      </c>
      <c r="DX45" s="0" t="n">
        <f aca="false">SUBTOTAL(1,DX23:DX42)</f>
        <v>0.00222668011760846</v>
      </c>
      <c r="DY45" s="0" t="n">
        <f aca="false">SUBTOTAL(1,DY23:DY42)</f>
        <v>7.2839274937046E-005</v>
      </c>
      <c r="DZ45" s="0" t="n">
        <f aca="false">SUBTOTAL(1,DZ23:DZ42)</f>
        <v>0.0010736774904965</v>
      </c>
      <c r="EA45" s="0" t="n">
        <f aca="false">SUBTOTAL(1,EA23:EA42)</f>
        <v>9.6158469157171E-005</v>
      </c>
      <c r="EB45" s="0" t="n">
        <f aca="false">SUBTOTAL(1,EB23:EB42)</f>
        <v>0.000360324947589099</v>
      </c>
      <c r="EC45" s="0" t="n">
        <f aca="false">SUBTOTAL(1,EC23:EC42)</f>
        <v>1.16042935886278E-005</v>
      </c>
      <c r="ED45" s="0" t="n">
        <f aca="false">SUBTOTAL(1,ED23:ED42)</f>
        <v>0.000687560734918728</v>
      </c>
      <c r="EE45" s="0" t="n">
        <f aca="false">SUBTOTAL(1,EE23:EE42)</f>
        <v>0.00450362779134806</v>
      </c>
      <c r="EF45" s="0" t="n">
        <f aca="false">SUBTOTAL(1,EF23:EF42)</f>
        <v>0.00052894231978645</v>
      </c>
      <c r="EG45" s="0" t="n">
        <f aca="false">SUBTOTAL(1,EG23:EG42)</f>
        <v>7.06514059629787E-005</v>
      </c>
      <c r="EH45" s="0" t="n">
        <f aca="false">SUBTOTAL(1,EH23:EH42)</f>
        <v>0.00063994510264715</v>
      </c>
      <c r="EI45" s="0" t="n">
        <f aca="false">SUBTOTAL(1,EI23:EI42)</f>
        <v>0.000383717554164287</v>
      </c>
      <c r="EJ45" s="0" t="n">
        <f aca="false">SUBTOTAL(1,EJ23:EJ42)</f>
        <v>0.00108130254832847</v>
      </c>
      <c r="EK45" s="0" t="n">
        <f aca="false">SUBTOTAL(1,EK23:EK42)</f>
        <v>0.00018754688672168</v>
      </c>
    </row>
    <row r="46" customFormat="false" ht="16" hidden="false" customHeight="false" outlineLevel="0" collapsed="false">
      <c r="B46" s="1" t="s">
        <v>285</v>
      </c>
      <c r="C46" s="0" t="n">
        <f aca="false">SUBTOTAL(7,C23:C42)</f>
        <v>0.00901856805080019</v>
      </c>
      <c r="D46" s="0" t="n">
        <f aca="false">SUBTOTAL(7,D23:D42)</f>
        <v>0.00821937749156449</v>
      </c>
      <c r="E46" s="0" t="n">
        <f aca="false">SUBTOTAL(7,E23:E42)</f>
        <v>0.0559393303693719</v>
      </c>
      <c r="F46" s="0" t="n">
        <f aca="false">SUBTOTAL(7,F23:F42)</f>
        <v>0.000977901158925602</v>
      </c>
      <c r="G46" s="0" t="n">
        <f aca="false">SUBTOTAL(7,G23:G42)</f>
        <v>0.0444812112389635</v>
      </c>
      <c r="H46" s="0" t="n">
        <f aca="false">SUBTOTAL(7,H23:H42)</f>
        <v>0.0014660039474434</v>
      </c>
      <c r="I46" s="0" t="n">
        <f aca="false">SUBTOTAL(7,I23:I42)</f>
        <v>0.0534166207766365</v>
      </c>
      <c r="J46" s="0" t="n">
        <f aca="false">SUBTOTAL(7,J23:J42)</f>
        <v>0.00311395694828914</v>
      </c>
      <c r="K46" s="0" t="n">
        <f aca="false">SUBTOTAL(7,K23:K42)</f>
        <v>0.00470534997833831</v>
      </c>
      <c r="L46" s="0" t="n">
        <f aca="false">SUBTOTAL(7,L23:L42)</f>
        <v>0.0200640227996453</v>
      </c>
      <c r="M46" s="0" t="n">
        <f aca="false">SUBTOTAL(7,M23:M42)</f>
        <v>0.0352644118558801</v>
      </c>
      <c r="N46" s="0" t="n">
        <f aca="false">SUBTOTAL(7,N23:N42)</f>
        <v>0.0155105486435088</v>
      </c>
      <c r="O46" s="0" t="n">
        <f aca="false">SUBTOTAL(7,O23:O42)</f>
        <v>0.0705075806341601</v>
      </c>
      <c r="P46" s="0" t="n">
        <f aca="false">SUBTOTAL(7,P23:P42)</f>
        <v>0.00352706241636606</v>
      </c>
      <c r="Q46" s="0" t="n">
        <f aca="false">SUBTOTAL(7,Q23:Q42)</f>
        <v>0.00664561160166295</v>
      </c>
      <c r="R46" s="0" t="n">
        <f aca="false">SUBTOTAL(7,R23:R42)</f>
        <v>0.00128280932438089</v>
      </c>
      <c r="S46" s="0" t="n">
        <f aca="false">SUBTOTAL(7,S23:S42)</f>
        <v>0.00724288896412516</v>
      </c>
      <c r="T46" s="0" t="n">
        <f aca="false">SUBTOTAL(7,T23:T42)</f>
        <v>0.0028981360516444</v>
      </c>
      <c r="U46" s="0" t="n">
        <f aca="false">SUBTOTAL(7,U23:U42)</f>
        <v>0.00738680524915109</v>
      </c>
      <c r="V46" s="0" t="n">
        <f aca="false">SUBTOTAL(7,V23:V42)</f>
        <v>0.0192641425653601</v>
      </c>
      <c r="W46" s="0" t="n">
        <f aca="false">SUBTOTAL(7,W23:W42)</f>
        <v>0.00335253471817467</v>
      </c>
      <c r="X46" s="0" t="n">
        <f aca="false">SUBTOTAL(7,X23:X42)</f>
        <v>0.0124678611960208</v>
      </c>
      <c r="Y46" s="0" t="n">
        <f aca="false">SUBTOTAL(7,Y23:Y42)</f>
        <v>0.00260808775044622</v>
      </c>
      <c r="Z46" s="0" t="n">
        <f aca="false">SUBTOTAL(7,Z23:Z42)</f>
        <v>0.00243446193612469</v>
      </c>
      <c r="AA46" s="0" t="n">
        <f aca="false">SUBTOTAL(7,AA23:AA42)</f>
        <v>0.00256390305756563</v>
      </c>
      <c r="AB46" s="0" t="n">
        <f aca="false">SUBTOTAL(7,AB23:AB42)</f>
        <v>0.000487558974823518</v>
      </c>
      <c r="AC46" s="0" t="n">
        <f aca="false">SUBTOTAL(7,AC23:AC42)</f>
        <v>0.00151262384364603</v>
      </c>
      <c r="AD46" s="0" t="n">
        <f aca="false">SUBTOTAL(7,AD23:AD42)</f>
        <v>0.0186767527100563</v>
      </c>
      <c r="AE46" s="0" t="n">
        <f aca="false">SUBTOTAL(7,AE23:AE42)</f>
        <v>0.00208463084076223</v>
      </c>
      <c r="AF46" s="0" t="n">
        <f aca="false">SUBTOTAL(7,AF23:AF42)</f>
        <v>0.00106322292497473</v>
      </c>
      <c r="AG46" s="0" t="n">
        <f aca="false">SUBTOTAL(7,AG23:AG42)</f>
        <v>0.00533558441131611</v>
      </c>
      <c r="AH46" s="0" t="n">
        <f aca="false">SUBTOTAL(7,AH23:AH42)</f>
        <v>0.00279252925321576</v>
      </c>
      <c r="AI46" s="0" t="n">
        <f aca="false">SUBTOTAL(7,AI23:AI42)</f>
        <v>0.132949657729753</v>
      </c>
      <c r="AJ46" s="0" t="n">
        <f aca="false">SUBTOTAL(7,AJ23:AJ42)</f>
        <v>0.0187252730065337</v>
      </c>
      <c r="AK46" s="0" t="n">
        <f aca="false">SUBTOTAL(7,AK23:AK42)</f>
        <v>0.00176206430319632</v>
      </c>
      <c r="AL46" s="0" t="n">
        <f aca="false">SUBTOTAL(7,AL23:AL42)</f>
        <v>0.00241775441864078</v>
      </c>
      <c r="AM46" s="0" t="n">
        <f aca="false">SUBTOTAL(7,AM23:AM42)</f>
        <v>0.000416391547608254</v>
      </c>
      <c r="AN46" s="0" t="n">
        <f aca="false">SUBTOTAL(7,AN23:AN42)</f>
        <v>0.000333053921711906</v>
      </c>
      <c r="AO46" s="0" t="n">
        <f aca="false">SUBTOTAL(7,AO23:AO42)</f>
        <v>0.0100004269353289</v>
      </c>
      <c r="AP46" s="0" t="n">
        <f aca="false">SUBTOTAL(7,AP23:AP42)</f>
        <v>0.00180668006199393</v>
      </c>
      <c r="AQ46" s="0" t="n">
        <f aca="false">SUBTOTAL(7,AQ23:AQ42)</f>
        <v>0.01209106891753</v>
      </c>
      <c r="AR46" s="0" t="n">
        <f aca="false">SUBTOTAL(7,AR23:AR42)</f>
        <v>0.00390955695412995</v>
      </c>
      <c r="AS46" s="0" t="n">
        <f aca="false">SUBTOTAL(7,AS23:AS42)</f>
        <v>0.00794799250348058</v>
      </c>
      <c r="AT46" s="0" t="n">
        <f aca="false">SUBTOTAL(7,AT23:AT42)</f>
        <v>0.00392356036671506</v>
      </c>
      <c r="AU46" s="0" t="n">
        <f aca="false">SUBTOTAL(7,AU23:AU42)</f>
        <v>0.00148569619194012</v>
      </c>
      <c r="AV46" s="0" t="n">
        <f aca="false">SUBTOTAL(7,AV23:AV42)</f>
        <v>0.000130800366479199</v>
      </c>
      <c r="AW46" s="0" t="n">
        <f aca="false">SUBTOTAL(7,AW23:AW42)</f>
        <v>0.0488290505061378</v>
      </c>
      <c r="AX46" s="0" t="n">
        <f aca="false">SUBTOTAL(7,AX23:AX42)</f>
        <v>0.00242906120215412</v>
      </c>
      <c r="AY46" s="0" t="n">
        <f aca="false">SUBTOTAL(7,AY23:AY42)</f>
        <v>0.00192962942953539</v>
      </c>
      <c r="AZ46" s="0" t="n">
        <f aca="false">SUBTOTAL(7,AZ23:AZ42)</f>
        <v>0.00077406325253043</v>
      </c>
      <c r="BA46" s="0" t="n">
        <f aca="false">SUBTOTAL(7,BA23:BA42)</f>
        <v>0.00191421023405129</v>
      </c>
      <c r="BB46" s="0" t="n">
        <f aca="false">SUBTOTAL(7,BB23:BB42)</f>
        <v>0.018842619545621</v>
      </c>
      <c r="BC46" s="0" t="n">
        <f aca="false">SUBTOTAL(7,BC23:BC42)</f>
        <v>0.00044189537060499</v>
      </c>
      <c r="BD46" s="0" t="n">
        <f aca="false">SUBTOTAL(7,BD23:BD42)</f>
        <v>0.000258028285314358</v>
      </c>
      <c r="BE46" s="0" t="n">
        <f aca="false">SUBTOTAL(7,BE23:BE42)</f>
        <v>0.00087698144162298</v>
      </c>
      <c r="BF46" s="0" t="n">
        <f aca="false">SUBTOTAL(7,BF23:BF42)</f>
        <v>0.00416737200902924</v>
      </c>
      <c r="BG46" s="0" t="n">
        <f aca="false">SUBTOTAL(7,BG23:BG42)</f>
        <v>0.00250311475519135</v>
      </c>
      <c r="BH46" s="0" t="n">
        <f aca="false">SUBTOTAL(7,BH23:BH42)</f>
        <v>0.000538828828001626</v>
      </c>
      <c r="BI46" s="0" t="n">
        <f aca="false">SUBTOTAL(7,BI23:BI42)</f>
        <v>0.000439248145380957</v>
      </c>
      <c r="BJ46" s="0" t="n">
        <f aca="false">SUBTOTAL(7,BJ23:BJ42)</f>
        <v>0.00147207454654932</v>
      </c>
      <c r="BK46" s="0" t="n">
        <f aca="false">SUBTOTAL(7,BK23:BK42)</f>
        <v>0.000268963932596293</v>
      </c>
      <c r="BL46" s="0" t="n">
        <f aca="false">SUBTOTAL(7,BL23:BL42)</f>
        <v>0.00138434038015537</v>
      </c>
      <c r="BM46" s="0" t="n">
        <f aca="false">SUBTOTAL(7,BM23:BM42)</f>
        <v>0.0019315569388616</v>
      </c>
      <c r="BN46" s="0" t="n">
        <f aca="false">SUBTOTAL(7,BN23:BN42)</f>
        <v>0.00160470690763403</v>
      </c>
      <c r="BO46" s="0" t="n">
        <f aca="false">SUBTOTAL(7,BO23:BO42)</f>
        <v>0.0156799358370355</v>
      </c>
      <c r="BP46" s="0" t="n">
        <f aca="false">SUBTOTAL(7,BP23:BP42)</f>
        <v>0.00375233551337201</v>
      </c>
      <c r="BQ46" s="0" t="n">
        <f aca="false">SUBTOTAL(7,BQ23:BQ42)</f>
        <v>0.00541495654854229</v>
      </c>
      <c r="BR46" s="0" t="n">
        <f aca="false">SUBTOTAL(7,BR23:BR42)</f>
        <v>0.00106744642619899</v>
      </c>
      <c r="BS46" s="0" t="n">
        <f aca="false">SUBTOTAL(7,BS23:BS42)</f>
        <v>0.00188121850732831</v>
      </c>
      <c r="BT46" s="0" t="n">
        <f aca="false">SUBTOTAL(7,BT23:BT42)</f>
        <v>9.84656962487795E-005</v>
      </c>
      <c r="BU46" s="0" t="n">
        <f aca="false">SUBTOTAL(7,BU23:BU42)</f>
        <v>0.00163178487966126</v>
      </c>
      <c r="BV46" s="0" t="n">
        <f aca="false">SUBTOTAL(7,BV23:BV42)</f>
        <v>0.0110951886103027</v>
      </c>
      <c r="BW46" s="0" t="n">
        <f aca="false">SUBTOTAL(7,BW23:BW42)</f>
        <v>0.00311169346053252</v>
      </c>
      <c r="BX46" s="0" t="n">
        <f aca="false">SUBTOTAL(7,BX23:BX42)</f>
        <v>0.00189426552283079</v>
      </c>
      <c r="BY46" s="0" t="n">
        <f aca="false">SUBTOTAL(7,BY23:BY42)</f>
        <v>0.00273056699587144</v>
      </c>
      <c r="BZ46" s="0" t="n">
        <f aca="false">SUBTOTAL(7,BZ23:BZ42)</f>
        <v>0.00430722723454584</v>
      </c>
      <c r="CA46" s="0" t="n">
        <f aca="false">SUBTOTAL(7,CA23:CA42)</f>
        <v>0.000872002443194657</v>
      </c>
      <c r="CB46" s="0" t="n">
        <f aca="false">SUBTOTAL(7,CB23:CB42)</f>
        <v>0.00149002774915262</v>
      </c>
      <c r="CC46" s="0" t="n">
        <f aca="false">SUBTOTAL(7,CC23:CC42)</f>
        <v>0.00562341452744245</v>
      </c>
      <c r="CD46" s="0" t="n">
        <f aca="false">SUBTOTAL(7,CD23:CD42)</f>
        <v>0.00234766497777617</v>
      </c>
      <c r="CE46" s="0" t="n">
        <f aca="false">SUBTOTAL(7,CE23:CE42)</f>
        <v>0.00319046389128801</v>
      </c>
      <c r="CF46" s="0" t="n">
        <f aca="false">SUBTOTAL(7,CF23:CF42)</f>
        <v>0.000299748529540715</v>
      </c>
      <c r="CG46" s="0" t="n">
        <f aca="false">SUBTOTAL(7,CG23:CG42)</f>
        <v>0.000307785662569229</v>
      </c>
      <c r="CH46" s="0" t="n">
        <f aca="false">SUBTOTAL(7,CH23:CH42)</f>
        <v>0.00180668006199393</v>
      </c>
      <c r="CI46" s="0" t="n">
        <f aca="false">SUBTOTAL(7,CI23:CI42)</f>
        <v>0.00125077850445734</v>
      </c>
      <c r="CJ46" s="0" t="n">
        <f aca="false">SUBTOTAL(7,CJ23:CJ42)</f>
        <v>0.000579044339822566</v>
      </c>
      <c r="CK46" s="0" t="n">
        <f aca="false">SUBTOTAL(7,CK23:CK42)</f>
        <v>0.00246506391987919</v>
      </c>
      <c r="CL46" s="0" t="n">
        <f aca="false">SUBTOTAL(7,CL23:CL42)</f>
        <v>0.00951576676999918</v>
      </c>
      <c r="CM46" s="0" t="n">
        <f aca="false">SUBTOTAL(7,CM23:CM42)</f>
        <v>0.00124549333325214</v>
      </c>
      <c r="CN46" s="0" t="n">
        <f aca="false">SUBTOTAL(7,CN23:CN42)</f>
        <v>0.00238667674650574</v>
      </c>
      <c r="CO46" s="0" t="n">
        <f aca="false">SUBTOTAL(7,CO23:CO42)</f>
        <v>0.000199832353027144</v>
      </c>
      <c r="CP46" s="0" t="n">
        <f aca="false">SUBTOTAL(7,CP23:CP42)</f>
        <v>0.00082920787165</v>
      </c>
      <c r="CQ46" s="0" t="n">
        <f aca="false">SUBTOTAL(7,CQ23:CQ42)</f>
        <v>0.00115889131410867</v>
      </c>
      <c r="CR46" s="0" t="n">
        <f aca="false">SUBTOTAL(7,CR23:CR42)</f>
        <v>0.00213194161709753</v>
      </c>
      <c r="CS46" s="0" t="n">
        <f aca="false">SUBTOTAL(7,CS23:CS42)</f>
        <v>0.000369342795083075</v>
      </c>
      <c r="CT46" s="0" t="n">
        <f aca="false">SUBTOTAL(7,CT23:CT42)</f>
        <v>0.000615671273097686</v>
      </c>
      <c r="CU46" s="0" t="n">
        <f aca="false">SUBTOTAL(7,CU23:CU42)</f>
        <v>0.00347438473460371</v>
      </c>
      <c r="CV46" s="0" t="n">
        <f aca="false">SUBTOTAL(7,CV23:CV42)</f>
        <v>0.00955173499100034</v>
      </c>
      <c r="CW46" s="0" t="n">
        <f aca="false">SUBTOTAL(7,CW23:CW42)</f>
        <v>0.0315053500712209</v>
      </c>
      <c r="CX46" s="0" t="n">
        <f aca="false">SUBTOTAL(7,CX23:CX42)</f>
        <v>0.00168928338988635</v>
      </c>
      <c r="CY46" s="0" t="n">
        <f aca="false">SUBTOTAL(7,CY23:CY42)</f>
        <v>0.0232712462240017</v>
      </c>
      <c r="CZ46" s="0" t="n">
        <f aca="false">SUBTOTAL(7,CZ23:CZ42)</f>
        <v>0.000299748529540715</v>
      </c>
      <c r="DA46" s="0" t="n">
        <f aca="false">SUBTOTAL(7,DA23:DA42)</f>
        <v>0.000694876946920743</v>
      </c>
      <c r="DB46" s="0" t="n">
        <f aca="false">SUBTOTAL(7,DB23:DB42)</f>
        <v>0.000277950778768297</v>
      </c>
      <c r="DC46" s="0" t="n">
        <f aca="false">SUBTOTAL(7,DC23:DC42)</f>
        <v>0.000706658534101512</v>
      </c>
      <c r="DD46" s="0" t="n">
        <f aca="false">SUBTOTAL(7,DD23:DD42)</f>
        <v>0.000555901557536594</v>
      </c>
      <c r="DE46" s="0" t="n">
        <f aca="false">SUBTOTAL(7,DE23:DE42)</f>
        <v>0.00261160430453345</v>
      </c>
      <c r="DF46" s="0" t="n">
        <f aca="false">SUBTOTAL(7,DF23:DF42)</f>
        <v>0.00097282772568904</v>
      </c>
      <c r="DG46" s="0" t="n">
        <f aca="false">SUBTOTAL(7,DG23:DG42)</f>
        <v>0.00110729233612483</v>
      </c>
      <c r="DH46" s="0" t="n">
        <f aca="false">SUBTOTAL(7,DH23:DH42)</f>
        <v>0.001828330519917</v>
      </c>
      <c r="DI46" s="0" t="n">
        <f aca="false">SUBTOTAL(7,DI23:DI42)</f>
        <v>0.00444721246029275</v>
      </c>
      <c r="DJ46" s="0" t="n">
        <f aca="false">SUBTOTAL(7,DJ23:DJ42)</f>
        <v>0.00138975389384149</v>
      </c>
      <c r="DK46" s="0" t="n">
        <f aca="false">SUBTOTAL(7,DK23:DK42)</f>
        <v>0.000791905528243317</v>
      </c>
      <c r="DL46" s="0" t="n">
        <f aca="false">SUBTOTAL(7,DL23:DL42)</f>
        <v>0.000833852336304891</v>
      </c>
      <c r="DM46" s="0" t="n">
        <f aca="false">SUBTOTAL(7,DM23:DM42)</f>
        <v>0.0218646939092823</v>
      </c>
      <c r="DN46" s="0" t="n">
        <f aca="false">SUBTOTAL(7,DN23:DN42)</f>
        <v>0.0525836793999924</v>
      </c>
      <c r="DO46" s="0" t="n">
        <f aca="false">SUBTOTAL(7,DO23:DO42)</f>
        <v>0.000677128457652305</v>
      </c>
      <c r="DP46" s="0" t="n">
        <f aca="false">SUBTOTAL(7,DP23:DP42)</f>
        <v>0.00990823024930844</v>
      </c>
      <c r="DQ46" s="0" t="n">
        <f aca="false">SUBTOTAL(7,DQ23:DQ42)</f>
        <v>0.000543928293220421</v>
      </c>
      <c r="DR46" s="0" t="n">
        <f aca="false">SUBTOTAL(7,DR23:DR42)</f>
        <v>0.000348481585943038</v>
      </c>
      <c r="DS46" s="0" t="n">
        <f aca="false">SUBTOTAL(7,DS23:DS42)</f>
        <v>0.00139531919637788</v>
      </c>
      <c r="DT46" s="0" t="n">
        <f aca="false">SUBTOTAL(7,DT23:DT42)</f>
        <v>0.00194565545137808</v>
      </c>
      <c r="DU46" s="0" t="n">
        <f aca="false">SUBTOTAL(7,DU23:DU42)</f>
        <v>7.64935938107473E-005</v>
      </c>
      <c r="DV46" s="0" t="n">
        <f aca="false">SUBTOTAL(7,DV23:DV42)</f>
        <v>0.000184671397541538</v>
      </c>
      <c r="DW46" s="0" t="n">
        <f aca="false">SUBTOTAL(7,DW23:DW42)</f>
        <v>0.000707201654586357</v>
      </c>
      <c r="DX46" s="0" t="n">
        <f aca="false">SUBTOTAL(7,DX23:DX42)</f>
        <v>0.00456637292464683</v>
      </c>
      <c r="DY46" s="0" t="n">
        <f aca="false">SUBTOTAL(7,DY23:DY42)</f>
        <v>0.00030903087146818</v>
      </c>
      <c r="DZ46" s="0" t="n">
        <f aca="false">SUBTOTAL(7,DZ23:DZ42)</f>
        <v>0.00455522780602459</v>
      </c>
      <c r="EA46" s="0" t="n">
        <f aca="false">SUBTOTAL(7,EA23:EA42)</f>
        <v>0.000407965833657318</v>
      </c>
      <c r="EB46" s="0" t="n">
        <f aca="false">SUBTOTAL(7,EB23:EB42)</f>
        <v>0.00152872928322563</v>
      </c>
      <c r="EC46" s="0" t="n">
        <f aca="false">SUBTOTAL(7,EC23:EC42)</f>
        <v>4.92328481243897E-005</v>
      </c>
      <c r="ED46" s="0" t="n">
        <f aca="false">SUBTOTAL(7,ED23:ED42)</f>
        <v>0.00249472645448412</v>
      </c>
      <c r="EE46" s="0" t="n">
        <f aca="false">SUBTOTAL(7,EE23:EE42)</f>
        <v>0.00862164578671228</v>
      </c>
      <c r="EF46" s="0" t="n">
        <f aca="false">SUBTOTAL(7,EF23:EF42)</f>
        <v>0.00116306893404966</v>
      </c>
      <c r="EG46" s="0" t="n">
        <f aca="false">SUBTOTAL(7,EG23:EG42)</f>
        <v>0.000299748529540715</v>
      </c>
      <c r="EH46" s="0" t="n">
        <f aca="false">SUBTOTAL(7,EH23:EH42)</f>
        <v>0.00148654914857222</v>
      </c>
      <c r="EI46" s="0" t="n">
        <f aca="false">SUBTOTAL(7,EI23:EI42)</f>
        <v>0.000623026467792248</v>
      </c>
      <c r="EJ46" s="0" t="n">
        <f aca="false">SUBTOTAL(7,EJ23:EJ42)</f>
        <v>0.00198111875827976</v>
      </c>
      <c r="EK46" s="0" t="n">
        <f aca="false">SUBTOTAL(7,EK23:EK42)</f>
        <v>0.000795694052347953</v>
      </c>
    </row>
    <row r="49" customFormat="false" ht="16" hidden="false" customHeight="false" outlineLevel="0" collapsed="false">
      <c r="B49" s="0" t="s">
        <v>277</v>
      </c>
      <c r="C49" s="0" t="n">
        <v>0.0132395227122749</v>
      </c>
      <c r="D49" s="0" t="n">
        <v>0.0120084553984002</v>
      </c>
      <c r="E49" s="0" t="n">
        <v>0.101325982634979</v>
      </c>
      <c r="F49" s="0" t="n">
        <v>0.000397498366628448</v>
      </c>
      <c r="G49" s="0" t="n">
        <v>0.0975045939359278</v>
      </c>
      <c r="H49" s="0" t="n">
        <v>0.000539236466099793</v>
      </c>
      <c r="I49" s="0" t="n">
        <v>0.0824099147805944</v>
      </c>
      <c r="J49" s="0" t="n">
        <v>0.00294720120070156</v>
      </c>
      <c r="K49" s="0" t="n">
        <v>0.00595848814063888</v>
      </c>
      <c r="L49" s="0" t="n">
        <v>0.0227009898837157</v>
      </c>
      <c r="M49" s="0" t="n">
        <v>0.000441371903719267</v>
      </c>
      <c r="N49" s="0" t="n">
        <v>0.0155799272400003</v>
      </c>
      <c r="O49" s="0" t="n">
        <v>0.15554310639688</v>
      </c>
      <c r="P49" s="0" t="n">
        <v>0.00288087131596298</v>
      </c>
      <c r="Q49" s="0" t="n">
        <v>0.00811884909561026</v>
      </c>
      <c r="R49" s="0" t="n">
        <v>0.00119366479142626</v>
      </c>
      <c r="S49" s="0" t="n">
        <v>0.00350055182490274</v>
      </c>
      <c r="T49" s="0" t="n">
        <v>0.00261582409573897</v>
      </c>
      <c r="U49" s="0" t="n">
        <v>0.00346515584411162</v>
      </c>
      <c r="V49" s="0" t="n">
        <v>0.0231146329988967</v>
      </c>
      <c r="W49" s="0" t="n">
        <v>0.00737618278589441</v>
      </c>
      <c r="X49" s="0" t="n">
        <v>0.0129297187115063</v>
      </c>
      <c r="Y49" s="0" t="n">
        <v>0.00106747094964728</v>
      </c>
      <c r="Z49" s="0" t="n">
        <v>0.00216741685190977</v>
      </c>
      <c r="AA49" s="0" t="n">
        <v>0.00120863549220639</v>
      </c>
      <c r="AB49" s="0" t="n">
        <v>0.000229837504884047</v>
      </c>
      <c r="AC49" s="0" t="n">
        <v>0.00046563458259632</v>
      </c>
      <c r="AD49" s="0" t="n">
        <v>0.0091897028171538</v>
      </c>
      <c r="AE49" s="0" t="n">
        <v>0</v>
      </c>
      <c r="AF49" s="0" t="n">
        <v>0.00094541604912784</v>
      </c>
      <c r="AG49" s="0" t="n">
        <v>0.00403745353864089</v>
      </c>
      <c r="AH49" s="0" t="n">
        <v>0.00227453882569489</v>
      </c>
      <c r="AI49" s="0" t="n">
        <v>0.110217180899659</v>
      </c>
      <c r="AJ49" s="0" t="n">
        <v>0.0252925824669647</v>
      </c>
      <c r="AK49" s="0" t="n">
        <v>0.00177666664040233</v>
      </c>
      <c r="AL49" s="0" t="n">
        <v>0.00180941388007779</v>
      </c>
      <c r="AM49" s="0" t="n">
        <v>0.000266159699433925</v>
      </c>
      <c r="AN49" s="0" t="n">
        <v>0.000157003124362175</v>
      </c>
      <c r="AO49" s="0" t="n">
        <v>0.00224149478418729</v>
      </c>
      <c r="AP49" s="0" t="n">
        <v>0</v>
      </c>
      <c r="AQ49" s="0" t="n">
        <v>0.00586048024198201</v>
      </c>
      <c r="AR49" s="0" t="n">
        <v>0.00276886030707798</v>
      </c>
      <c r="AS49" s="0" t="n">
        <v>0.00273945235190956</v>
      </c>
      <c r="AT49" s="0" t="n">
        <v>0.00250181365835689</v>
      </c>
      <c r="AU49" s="0" t="n">
        <v>0.00115541402306123</v>
      </c>
      <c r="AV49" s="0" t="n">
        <v>6.16598840794179E-005</v>
      </c>
      <c r="AW49" s="0" t="n">
        <v>0.0684769898993878</v>
      </c>
      <c r="AX49" s="0" t="n">
        <v>0.00018840374923461</v>
      </c>
      <c r="AY49" s="0" t="n">
        <v>0.00136013313023415</v>
      </c>
      <c r="AZ49" s="0" t="n">
        <v>0.000364896916621054</v>
      </c>
      <c r="BA49" s="0" t="n">
        <v>0.00112033446155043</v>
      </c>
      <c r="BB49" s="0" t="n">
        <v>4.59675009768094E-005</v>
      </c>
      <c r="BC49" s="0" t="n">
        <v>0.000246242256542744</v>
      </c>
      <c r="BD49" s="0" t="n">
        <v>7.42721330956625E-005</v>
      </c>
      <c r="BE49" s="0" t="n">
        <v>0.000184979652238254</v>
      </c>
      <c r="BF49" s="0" t="n">
        <v>0.000779806503801394</v>
      </c>
      <c r="BG49" s="0" t="n">
        <v>0.00227381868823161</v>
      </c>
      <c r="BH49" s="0" t="n">
        <v>0.000311722399708325</v>
      </c>
      <c r="BI49" s="0" t="n">
        <v>5.3628751139611E-005</v>
      </c>
      <c r="BJ49" s="0" t="n">
        <v>0.00025120499897948</v>
      </c>
      <c r="BK49" s="0" t="n">
        <v>2.40396172892927E-005</v>
      </c>
      <c r="BL49" s="0" t="n">
        <v>0.000353374999404089</v>
      </c>
      <c r="BM49" s="0" t="n">
        <v>0.00124683317516617</v>
      </c>
      <c r="BN49" s="0" t="n">
        <v>0.000937640666678656</v>
      </c>
      <c r="BO49" s="0" t="n">
        <v>0.0145798070455802</v>
      </c>
      <c r="BP49" s="0" t="n">
        <v>0</v>
      </c>
      <c r="BQ49" s="0" t="n">
        <v>0.00770499015520343</v>
      </c>
      <c r="BR49" s="0" t="n">
        <v>0.000509512972649811</v>
      </c>
      <c r="BS49" s="0" t="n">
        <v>0.00293346196173522</v>
      </c>
      <c r="BT49" s="0" t="n">
        <v>0</v>
      </c>
      <c r="BU49" s="0" t="n">
        <v>0</v>
      </c>
      <c r="BV49" s="0" t="n">
        <v>0.0104793477787799</v>
      </c>
      <c r="BW49" s="0" t="n">
        <v>0.00285300983451665</v>
      </c>
      <c r="BX49" s="0" t="n">
        <v>0.00101551862988594</v>
      </c>
      <c r="BY49" s="0" t="n">
        <v>0.00279284157757837</v>
      </c>
      <c r="BZ49" s="0" t="n">
        <v>0.0051138008731561</v>
      </c>
      <c r="CA49" s="0" t="n">
        <v>0.000411065893862786</v>
      </c>
      <c r="CB49" s="0" t="n">
        <v>0.0015588253803185</v>
      </c>
      <c r="CC49" s="0" t="n">
        <v>0.00426850006755626</v>
      </c>
      <c r="CD49" s="0" t="n">
        <v>0.00125275263084816</v>
      </c>
      <c r="CE49" s="0" t="n">
        <v>0</v>
      </c>
      <c r="CF49" s="0" t="n">
        <v>0.000141302811925957</v>
      </c>
      <c r="CG49" s="0" t="n">
        <v>0.000145091552769798</v>
      </c>
      <c r="CH49" s="0" t="n">
        <v>0</v>
      </c>
      <c r="CI49" s="0" t="n">
        <v>0</v>
      </c>
      <c r="CJ49" s="0" t="n">
        <v>0.000109902187053522</v>
      </c>
      <c r="CK49" s="0" t="n">
        <v>0.000791864632824873</v>
      </c>
      <c r="CL49" s="0" t="n">
        <v>0.00479329501753634</v>
      </c>
      <c r="CM49" s="0" t="n">
        <v>0.000957896242188505</v>
      </c>
      <c r="CN49" s="0" t="n">
        <v>0.00125731672133936</v>
      </c>
      <c r="CO49" s="0" t="n">
        <v>9.42018746173049E-005</v>
      </c>
      <c r="CP49" s="0" t="n">
        <v>0.000382063839394255</v>
      </c>
      <c r="CQ49" s="0" t="n">
        <v>0.000306179823955477</v>
      </c>
      <c r="CR49" s="0" t="n">
        <v>0.00186108956298999</v>
      </c>
      <c r="CS49" s="0" t="n">
        <v>0.000174109863323757</v>
      </c>
      <c r="CT49" s="0" t="n">
        <v>0.000412091252398313</v>
      </c>
      <c r="CU49" s="0" t="n">
        <v>0</v>
      </c>
      <c r="CV49" s="0" t="n">
        <v>0.0070294551678058</v>
      </c>
      <c r="CW49" s="0" t="n">
        <v>0.0164053549404378</v>
      </c>
      <c r="CX49" s="0" t="n">
        <v>0.000467785020324504</v>
      </c>
      <c r="CY49" s="0" t="n">
        <v>0.0170851386891549</v>
      </c>
      <c r="CZ49" s="0" t="n">
        <v>0.000141302811925957</v>
      </c>
      <c r="DA49" s="0" t="n">
        <v>0</v>
      </c>
      <c r="DB49" s="0" t="n">
        <v>0</v>
      </c>
      <c r="DC49" s="0" t="n">
        <v>0.000502327634777068</v>
      </c>
      <c r="DD49" s="0" t="n">
        <v>0</v>
      </c>
      <c r="DE49" s="0" t="n">
        <v>0.00101718814117783</v>
      </c>
      <c r="DF49" s="0" t="n">
        <v>0</v>
      </c>
      <c r="DG49" s="0" t="n">
        <v>0</v>
      </c>
      <c r="DH49" s="0" t="n">
        <v>0.00125915113835724</v>
      </c>
      <c r="DI49" s="0" t="n">
        <v>0</v>
      </c>
      <c r="DJ49" s="0" t="n">
        <v>0</v>
      </c>
      <c r="DK49" s="0" t="n">
        <v>0.000157003124362175</v>
      </c>
      <c r="DL49" s="0" t="n">
        <v>0</v>
      </c>
      <c r="DM49" s="0" t="n">
        <v>0</v>
      </c>
      <c r="DN49" s="0" t="n">
        <v>0.0449406654245325</v>
      </c>
      <c r="DO49" s="0" t="n">
        <v>0.000319201416093555</v>
      </c>
      <c r="DP49" s="0" t="n">
        <v>0.00396019953423117</v>
      </c>
      <c r="DQ49" s="0" t="n">
        <v>0</v>
      </c>
      <c r="DR49" s="0" t="n">
        <v>7.85015621810874E-005</v>
      </c>
      <c r="DS49" s="0" t="n">
        <v>0.000783944137317878</v>
      </c>
      <c r="DT49" s="0" t="n">
        <v>0</v>
      </c>
      <c r="DU49" s="0" t="n">
        <v>3.60594259339391E-005</v>
      </c>
      <c r="DV49" s="0" t="n">
        <v>8.70549316618787E-005</v>
      </c>
      <c r="DW49" s="0" t="n">
        <v>0.000291739601567058</v>
      </c>
      <c r="DX49" s="0" t="n">
        <v>0.000480289517595315</v>
      </c>
      <c r="DY49" s="0" t="n">
        <v>0</v>
      </c>
      <c r="DZ49" s="0" t="n">
        <v>0.00214735498099301</v>
      </c>
      <c r="EA49" s="0" t="n">
        <v>0.000192316938314342</v>
      </c>
      <c r="EB49" s="0" t="n">
        <v>0</v>
      </c>
      <c r="EC49" s="0" t="n">
        <v>0</v>
      </c>
      <c r="ED49" s="0" t="n">
        <v>0</v>
      </c>
      <c r="EE49" s="0" t="n">
        <v>0.00121210847585449</v>
      </c>
      <c r="EF49" s="0" t="n">
        <v>0</v>
      </c>
      <c r="EG49" s="0" t="n">
        <v>0.000141302811925957</v>
      </c>
      <c r="EH49" s="0" t="n">
        <v>0.000208385429690756</v>
      </c>
      <c r="EI49" s="0" t="n">
        <v>0.000319600593403545</v>
      </c>
      <c r="EJ49" s="0" t="n">
        <v>0.000941315994641522</v>
      </c>
      <c r="EK49" s="0" t="n">
        <v>0.000375093773443361</v>
      </c>
    </row>
    <row r="50" customFormat="false" ht="16" hidden="false" customHeight="false" outlineLevel="0" collapsed="false">
      <c r="B50" s="0" t="s">
        <v>280</v>
      </c>
      <c r="C50" s="0" t="n">
        <v>0.021406960221625</v>
      </c>
      <c r="D50" s="0" t="n">
        <v>0.0164872611822141</v>
      </c>
      <c r="E50" s="0" t="n">
        <v>0.164127694142343</v>
      </c>
      <c r="F50" s="0" t="n">
        <v>0.000512008786769557</v>
      </c>
      <c r="G50" s="0" t="n">
        <v>0.089668810675315</v>
      </c>
      <c r="H50" s="0" t="n">
        <v>0.000877619268289105</v>
      </c>
      <c r="I50" s="0" t="n">
        <v>0.0576961266184305</v>
      </c>
      <c r="J50" s="0" t="n">
        <v>0.00309937444285287</v>
      </c>
      <c r="K50" s="0" t="n">
        <v>0.0060990568342168</v>
      </c>
      <c r="L50" s="0" t="n">
        <v>0.0249428575982158</v>
      </c>
      <c r="M50" s="0" t="n">
        <v>0.017319264379366</v>
      </c>
      <c r="N50" s="0" t="n">
        <v>0.0259144038260123</v>
      </c>
      <c r="O50" s="0" t="n">
        <v>0.142978290505088</v>
      </c>
      <c r="P50" s="0" t="n">
        <v>0.000283284070295637</v>
      </c>
      <c r="Q50" s="0" t="n">
        <v>0.00830594755972967</v>
      </c>
      <c r="R50" s="0" t="n">
        <v>0.00121312260964455</v>
      </c>
      <c r="S50" s="0" t="n">
        <v>0.0122466181035052</v>
      </c>
      <c r="T50" s="0" t="n">
        <v>0.00443509936977601</v>
      </c>
      <c r="U50" s="0" t="n">
        <v>0.00556448785231766</v>
      </c>
      <c r="V50" s="0" t="n">
        <v>0.0296477903399646</v>
      </c>
      <c r="W50" s="0" t="n">
        <v>0.00594979292344262</v>
      </c>
      <c r="X50" s="0" t="n">
        <v>0.015778207649922</v>
      </c>
      <c r="Y50" s="0" t="n">
        <v>0.00287811715359532</v>
      </c>
      <c r="Z50" s="0" t="n">
        <v>0.000702527799790173</v>
      </c>
      <c r="AA50" s="0" t="n">
        <v>0</v>
      </c>
      <c r="AB50" s="0" t="n">
        <v>0</v>
      </c>
      <c r="AC50" s="0" t="n">
        <v>0.00104019300811795</v>
      </c>
      <c r="AD50" s="0" t="n">
        <v>0</v>
      </c>
      <c r="AE50" s="0" t="n">
        <v>0.000982704402515723</v>
      </c>
      <c r="AF50" s="0" t="n">
        <v>0.000116042935886278</v>
      </c>
      <c r="AG50" s="0" t="n">
        <v>0.00478483896656379</v>
      </c>
      <c r="AH50" s="0" t="n">
        <v>0.00220834569413382</v>
      </c>
      <c r="AI50" s="0" t="n">
        <v>0.0106598756755873</v>
      </c>
      <c r="AJ50" s="0" t="n">
        <v>0.0306972598862022</v>
      </c>
      <c r="AK50" s="0" t="n">
        <v>0.000599300292016391</v>
      </c>
      <c r="AL50" s="0" t="n">
        <v>0.0031026992048483</v>
      </c>
      <c r="AM50" s="0" t="n">
        <v>8.12300551203945E-005</v>
      </c>
      <c r="AN50" s="0" t="n">
        <v>0</v>
      </c>
      <c r="AO50" s="0" t="n">
        <v>0.0116008221688743</v>
      </c>
      <c r="AP50" s="0" t="n">
        <v>0.00085167714884696</v>
      </c>
      <c r="AQ50" s="0" t="n">
        <v>0.000291357099748184</v>
      </c>
      <c r="AR50" s="0" t="n">
        <v>0.00530926882899517</v>
      </c>
      <c r="AS50" s="0" t="n">
        <v>0.00449954936622253</v>
      </c>
      <c r="AT50" s="0" t="n">
        <v>0.00521882672204075</v>
      </c>
      <c r="AU50" s="0" t="n">
        <v>0.000506024123823791</v>
      </c>
      <c r="AV50" s="0" t="n">
        <v>0</v>
      </c>
      <c r="AW50" s="0" t="n">
        <v>0.0379120791204486</v>
      </c>
      <c r="AX50" s="0" t="n">
        <v>0.00259188556936296</v>
      </c>
      <c r="AY50" s="0" t="n">
        <v>0.00108365156326976</v>
      </c>
      <c r="AZ50" s="0" t="n">
        <v>0</v>
      </c>
      <c r="BA50" s="0" t="n">
        <v>0.00102645197665495</v>
      </c>
      <c r="BB50" s="0" t="n">
        <v>0.00947055257487744</v>
      </c>
      <c r="BC50" s="0" t="n">
        <v>0.000129802699896158</v>
      </c>
      <c r="BD50" s="0" t="n">
        <v>0.000160573091084487</v>
      </c>
      <c r="BE50" s="0" t="n">
        <v>0.00049324401436553</v>
      </c>
      <c r="BF50" s="0" t="n">
        <v>0.00443520671144359</v>
      </c>
      <c r="BG50" s="0" t="n">
        <v>0.0022316998917705</v>
      </c>
      <c r="BH50" s="0" t="n">
        <v>0</v>
      </c>
      <c r="BI50" s="0" t="n">
        <v>0.000203177699215734</v>
      </c>
      <c r="BJ50" s="0" t="n">
        <v>0.000882802410617337</v>
      </c>
      <c r="BK50" s="0" t="n">
        <v>0.000151957688358939</v>
      </c>
      <c r="BL50" s="0" t="n">
        <v>0.000904837809307476</v>
      </c>
      <c r="BM50" s="0" t="n">
        <v>0.00163479449977078</v>
      </c>
      <c r="BN50" s="0" t="n">
        <v>0.00111718803238286</v>
      </c>
      <c r="BO50" s="0" t="n">
        <v>0.00184602884474252</v>
      </c>
      <c r="BP50" s="0" t="n">
        <v>0.0017688679245283</v>
      </c>
      <c r="BQ50" s="0" t="n">
        <v>0.0106084851534609</v>
      </c>
      <c r="BR50" s="0" t="n">
        <v>0.000258462876245684</v>
      </c>
      <c r="BS50" s="0" t="n">
        <v>0.00226057364797564</v>
      </c>
      <c r="BT50" s="0" t="n">
        <v>4.64171743545112E-005</v>
      </c>
      <c r="BU50" s="0" t="n">
        <v>0.000769230769230769</v>
      </c>
      <c r="BV50" s="0" t="n">
        <v>0.014547213039602</v>
      </c>
      <c r="BW50" s="0" t="n">
        <v>0.00162529370489846</v>
      </c>
      <c r="BX50" s="0" t="n">
        <v>0.00222636324801464</v>
      </c>
      <c r="BY50" s="0" t="n">
        <v>0.00269500565605964</v>
      </c>
      <c r="BZ50" s="0" t="n">
        <v>0.00690993965659591</v>
      </c>
      <c r="CA50" s="0" t="n">
        <v>0</v>
      </c>
      <c r="CB50" s="0" t="n">
        <v>0.00104037511806688</v>
      </c>
      <c r="CC50" s="0" t="n">
        <v>0.00159919755515249</v>
      </c>
      <c r="CD50" s="0" t="n">
        <v>0.0023120863208569</v>
      </c>
      <c r="CE50" s="0" t="n">
        <v>0.00182289553773035</v>
      </c>
      <c r="CF50" s="0" t="n">
        <v>0</v>
      </c>
      <c r="CG50" s="0" t="n">
        <v>0</v>
      </c>
      <c r="CH50" s="0" t="n">
        <v>0.00085167714884696</v>
      </c>
      <c r="CI50" s="0" t="n">
        <v>0.000589622641509434</v>
      </c>
      <c r="CJ50" s="0" t="n">
        <v>0.000256410256410256</v>
      </c>
      <c r="CK50" s="0" t="n">
        <v>0.0018769572250913</v>
      </c>
      <c r="CL50" s="0" t="n">
        <v>0.00978761697795111</v>
      </c>
      <c r="CM50" s="0" t="n">
        <v>0.000692427213026767</v>
      </c>
      <c r="CN50" s="0" t="n">
        <v>0</v>
      </c>
      <c r="CO50" s="0" t="n">
        <v>0</v>
      </c>
      <c r="CP50" s="0" t="n">
        <v>0.000108084738434933</v>
      </c>
      <c r="CQ50" s="0" t="n">
        <v>0.00120617166928644</v>
      </c>
      <c r="CR50" s="0" t="n">
        <v>0.00237534580133714</v>
      </c>
      <c r="CS50" s="0" t="n">
        <v>0</v>
      </c>
      <c r="CT50" s="0" t="n">
        <v>0</v>
      </c>
      <c r="CU50" s="0" t="n">
        <v>0.00163784067085954</v>
      </c>
      <c r="CV50" s="0" t="n">
        <v>0.0149481903844744</v>
      </c>
      <c r="CW50" s="0" t="n">
        <v>0.0127570703090223</v>
      </c>
      <c r="CX50" s="0" t="n">
        <v>0.00166521031698631</v>
      </c>
      <c r="CY50" s="0" t="n">
        <v>0.024044290857281</v>
      </c>
      <c r="CZ50" s="0" t="n">
        <v>0</v>
      </c>
      <c r="DA50" s="0" t="n">
        <v>0.000327568134171908</v>
      </c>
      <c r="DB50" s="0" t="n">
        <v>0.000131027253668763</v>
      </c>
      <c r="DC50" s="0" t="n">
        <v>0.000361604538302653</v>
      </c>
      <c r="DD50" s="0" t="n">
        <v>0.000262054507337526</v>
      </c>
      <c r="DE50" s="0" t="n">
        <v>0.00256778197482262</v>
      </c>
      <c r="DF50" s="0" t="n">
        <v>0.000458595387840671</v>
      </c>
      <c r="DG50" s="0" t="n">
        <v>0.00127194387916744</v>
      </c>
      <c r="DH50" s="0" t="n">
        <v>0.00110420732791725</v>
      </c>
      <c r="DI50" s="0" t="n">
        <v>0.00209643605870021</v>
      </c>
      <c r="DJ50" s="0" t="n">
        <v>0.000655136268343816</v>
      </c>
      <c r="DK50" s="0" t="n">
        <v>0.000568071819185308</v>
      </c>
      <c r="DL50" s="0" t="n">
        <v>0.000393081761006289</v>
      </c>
      <c r="DM50" s="0" t="n">
        <v>0.0241979996807132</v>
      </c>
      <c r="DN50" s="0" t="n">
        <v>0.00205946351523746</v>
      </c>
      <c r="DO50" s="0" t="n">
        <v>0</v>
      </c>
      <c r="DP50" s="0" t="n">
        <v>0.0129667946942642</v>
      </c>
      <c r="DQ50" s="0" t="n">
        <v>0.000256410256410256</v>
      </c>
      <c r="DR50" s="0" t="n">
        <v>0.000148996979424872</v>
      </c>
      <c r="DS50" s="0" t="n">
        <v>0.000908117175150353</v>
      </c>
      <c r="DT50" s="0" t="n">
        <v>0.000917190775681342</v>
      </c>
      <c r="DU50" s="0" t="n">
        <v>0</v>
      </c>
      <c r="DV50" s="0" t="n">
        <v>0</v>
      </c>
      <c r="DW50" s="0" t="n">
        <v>0.000268131370880654</v>
      </c>
      <c r="DX50" s="0" t="n">
        <v>0.0039730707176216</v>
      </c>
      <c r="DY50" s="0" t="n">
        <v>0.000145678549874092</v>
      </c>
      <c r="DZ50" s="0" t="n">
        <v>0</v>
      </c>
      <c r="EA50" s="0" t="n">
        <v>0</v>
      </c>
      <c r="EB50" s="0" t="n">
        <v>0.000720649895178197</v>
      </c>
      <c r="EC50" s="0" t="n">
        <v>2.32085871772556E-005</v>
      </c>
      <c r="ED50" s="0" t="n">
        <v>0.00137512146983746</v>
      </c>
      <c r="EE50" s="0" t="n">
        <v>0.00779514710684164</v>
      </c>
      <c r="EF50" s="0" t="n">
        <v>0.0010578846395729</v>
      </c>
      <c r="EG50" s="0" t="n">
        <v>0</v>
      </c>
      <c r="EH50" s="0" t="n">
        <v>0.00107150477560354</v>
      </c>
      <c r="EI50" s="0" t="n">
        <v>0.00044783451492503</v>
      </c>
      <c r="EJ50" s="0" t="n">
        <v>0.00122128910201542</v>
      </c>
      <c r="EK50" s="0" t="n">
        <v>0</v>
      </c>
    </row>
    <row r="51" customFormat="false" ht="16" hidden="false" customHeight="false" outlineLevel="0" collapsed="false">
      <c r="B51" s="0" t="s">
        <v>284</v>
      </c>
      <c r="C51" s="0" t="n">
        <v>0.01732324146695</v>
      </c>
      <c r="D51" s="0" t="n">
        <v>0.0142478582903072</v>
      </c>
      <c r="E51" s="0" t="n">
        <v>0.132726838388661</v>
      </c>
      <c r="F51" s="0" t="n">
        <v>0.000454753576699002</v>
      </c>
      <c r="G51" s="0" t="n">
        <v>0.0935867023056214</v>
      </c>
      <c r="H51" s="0" t="n">
        <v>0.000708427867194449</v>
      </c>
      <c r="I51" s="0" t="n">
        <v>0.0700530206995124</v>
      </c>
      <c r="J51" s="0" t="n">
        <v>0.00302328782177721</v>
      </c>
      <c r="K51" s="0" t="n">
        <v>0.00602877248742784</v>
      </c>
      <c r="L51" s="0" t="n">
        <v>0.0238219237409658</v>
      </c>
      <c r="M51" s="0" t="n">
        <v>0.00888031814154265</v>
      </c>
      <c r="N51" s="0" t="n">
        <v>0.0207471655330063</v>
      </c>
      <c r="O51" s="0" t="n">
        <v>0.149260698450984</v>
      </c>
      <c r="P51" s="0" t="n">
        <v>0.00158207769312931</v>
      </c>
      <c r="Q51" s="0" t="n">
        <v>0.00821239832766997</v>
      </c>
      <c r="R51" s="0" t="n">
        <v>0.0012033937005354</v>
      </c>
      <c r="S51" s="0" t="n">
        <v>0.00787358496420399</v>
      </c>
      <c r="T51" s="0" t="n">
        <v>0.00352546173275749</v>
      </c>
      <c r="U51" s="0" t="n">
        <v>0.00451482184821464</v>
      </c>
      <c r="V51" s="0" t="n">
        <v>0.0263812116694306</v>
      </c>
      <c r="W51" s="0" t="n">
        <v>0.00666298785466851</v>
      </c>
      <c r="X51" s="0" t="n">
        <v>0.0143539631807142</v>
      </c>
      <c r="Y51" s="0" t="n">
        <v>0.0019727940516213</v>
      </c>
      <c r="Z51" s="0" t="n">
        <v>0.00143497232584997</v>
      </c>
      <c r="AA51" s="0" t="n">
        <v>0.000604317746103193</v>
      </c>
      <c r="AB51" s="0" t="n">
        <v>0.000114918752442024</v>
      </c>
      <c r="AC51" s="0" t="n">
        <v>0.000752913795357133</v>
      </c>
      <c r="AD51" s="0" t="n">
        <v>0.0045948514085769</v>
      </c>
      <c r="AE51" s="0" t="n">
        <v>0.000491352201257862</v>
      </c>
      <c r="AF51" s="0" t="n">
        <v>0.000530729492507059</v>
      </c>
      <c r="AG51" s="0" t="n">
        <v>0.00441114625260234</v>
      </c>
      <c r="AH51" s="0" t="n">
        <v>0.00224144225991435</v>
      </c>
      <c r="AI51" s="0" t="n">
        <v>0.060438528287623</v>
      </c>
      <c r="AJ51" s="0" t="n">
        <v>0.0279949211765835</v>
      </c>
      <c r="AK51" s="0" t="n">
        <v>0.00118798346620936</v>
      </c>
      <c r="AL51" s="0" t="n">
        <v>0.00245605654246305</v>
      </c>
      <c r="AM51" s="0" t="n">
        <v>0.00017369487727716</v>
      </c>
      <c r="AN51" s="0" t="n">
        <v>7.85015621810874E-005</v>
      </c>
      <c r="AO51" s="0" t="n">
        <v>0.00692115847653082</v>
      </c>
      <c r="AP51" s="0" t="n">
        <v>0.00042583857442348</v>
      </c>
      <c r="AQ51" s="0" t="n">
        <v>0.0030759186708651</v>
      </c>
      <c r="AR51" s="0" t="n">
        <v>0.00403906456803658</v>
      </c>
      <c r="AS51" s="0" t="n">
        <v>0.00361950085906605</v>
      </c>
      <c r="AT51" s="0" t="n">
        <v>0.00386032019019882</v>
      </c>
      <c r="AU51" s="0" t="n">
        <v>0.000830719073442511</v>
      </c>
      <c r="AV51" s="0" t="n">
        <v>3.0829942039709E-005</v>
      </c>
      <c r="AW51" s="0" t="n">
        <v>0.0531945345099182</v>
      </c>
      <c r="AX51" s="0" t="n">
        <v>0.00139014465929878</v>
      </c>
      <c r="AY51" s="0" t="n">
        <v>0.00122189234675196</v>
      </c>
      <c r="AZ51" s="0" t="n">
        <v>0.000182448458310527</v>
      </c>
      <c r="BA51" s="0" t="n">
        <v>0.00107339321910269</v>
      </c>
      <c r="BB51" s="0" t="n">
        <v>0.00475826003792712</v>
      </c>
      <c r="BC51" s="0" t="n">
        <v>0.000188022478219451</v>
      </c>
      <c r="BD51" s="0" t="n">
        <v>0.000117422612090075</v>
      </c>
      <c r="BE51" s="0" t="n">
        <v>0.000339111833301892</v>
      </c>
      <c r="BF51" s="0" t="n">
        <v>0.00260750660762249</v>
      </c>
      <c r="BG51" s="0" t="n">
        <v>0.00225275929000106</v>
      </c>
      <c r="BH51" s="0" t="n">
        <v>0.000155861199854163</v>
      </c>
      <c r="BI51" s="0" t="n">
        <v>0.000128403225177673</v>
      </c>
      <c r="BJ51" s="0" t="n">
        <v>0.000567003704798408</v>
      </c>
      <c r="BK51" s="0" t="n">
        <v>8.79986528241157E-005</v>
      </c>
      <c r="BL51" s="0" t="n">
        <v>0.000629106404355783</v>
      </c>
      <c r="BM51" s="0" t="n">
        <v>0.00144081383746847</v>
      </c>
      <c r="BN51" s="0" t="n">
        <v>0.00102741434953076</v>
      </c>
      <c r="BO51" s="0" t="n">
        <v>0.00821291794516135</v>
      </c>
      <c r="BP51" s="0" t="n">
        <v>0.000884433962264151</v>
      </c>
      <c r="BQ51" s="0" t="n">
        <v>0.00915673765433218</v>
      </c>
      <c r="BR51" s="0" t="n">
        <v>0.000383987924447748</v>
      </c>
      <c r="BS51" s="0" t="n">
        <v>0.00259701780485543</v>
      </c>
      <c r="BT51" s="0" t="n">
        <v>2.32085871772556E-005</v>
      </c>
      <c r="BU51" s="0" t="n">
        <v>0.000384615384615385</v>
      </c>
      <c r="BV51" s="0" t="n">
        <v>0.012513280409191</v>
      </c>
      <c r="BW51" s="0" t="n">
        <v>0.00223915176970755</v>
      </c>
      <c r="BX51" s="0" t="n">
        <v>0.00162094093895029</v>
      </c>
      <c r="BY51" s="0" t="n">
        <v>0.002743923616819</v>
      </c>
      <c r="BZ51" s="0" t="n">
        <v>0.006011870264876</v>
      </c>
      <c r="CA51" s="0" t="n">
        <v>0.000205532946931393</v>
      </c>
      <c r="CB51" s="0" t="n">
        <v>0.00129960024919269</v>
      </c>
      <c r="CC51" s="0" t="n">
        <v>0.00293384881135437</v>
      </c>
      <c r="CD51" s="0" t="n">
        <v>0.00178241947585253</v>
      </c>
      <c r="CE51" s="0" t="n">
        <v>0.000911447768865176</v>
      </c>
      <c r="CF51" s="0" t="n">
        <v>7.06514059629787E-005</v>
      </c>
      <c r="CG51" s="0" t="n">
        <v>7.25457763848989E-005</v>
      </c>
      <c r="CH51" s="0" t="n">
        <v>0.00042583857442348</v>
      </c>
      <c r="CI51" s="0" t="n">
        <v>0.000294811320754717</v>
      </c>
      <c r="CJ51" s="0" t="n">
        <v>0.000183156221731889</v>
      </c>
      <c r="CK51" s="0" t="n">
        <v>0.00133441092895808</v>
      </c>
      <c r="CL51" s="0" t="n">
        <v>0.00729045599774372</v>
      </c>
      <c r="CM51" s="0" t="n">
        <v>0.000825161727607636</v>
      </c>
      <c r="CN51" s="0" t="n">
        <v>0.000628658360669681</v>
      </c>
      <c r="CO51" s="0" t="n">
        <v>4.71009373086524E-005</v>
      </c>
      <c r="CP51" s="0" t="n">
        <v>0.000245074288914594</v>
      </c>
      <c r="CQ51" s="0" t="n">
        <v>0.000756175746620956</v>
      </c>
      <c r="CR51" s="0" t="n">
        <v>0.00211821768216357</v>
      </c>
      <c r="CS51" s="0" t="n">
        <v>8.70549316618787E-005</v>
      </c>
      <c r="CT51" s="0" t="n">
        <v>0.000206045626199156</v>
      </c>
      <c r="CU51" s="0" t="n">
        <v>0.000818920335429769</v>
      </c>
      <c r="CV51" s="0" t="n">
        <v>0.0109888227761401</v>
      </c>
      <c r="CW51" s="0" t="n">
        <v>0.0145812126247301</v>
      </c>
      <c r="CX51" s="0" t="n">
        <v>0.00106649766865541</v>
      </c>
      <c r="CY51" s="0" t="n">
        <v>0.0205647147732179</v>
      </c>
      <c r="CZ51" s="0" t="n">
        <v>7.06514059629787E-005</v>
      </c>
      <c r="DA51" s="0" t="n">
        <v>0.000163784067085954</v>
      </c>
      <c r="DB51" s="0" t="n">
        <v>6.55136268343816E-005</v>
      </c>
      <c r="DC51" s="0" t="n">
        <v>0.000431966086539861</v>
      </c>
      <c r="DD51" s="0" t="n">
        <v>0.000131027253668763</v>
      </c>
      <c r="DE51" s="0" t="n">
        <v>0.00179248505800023</v>
      </c>
      <c r="DF51" s="0" t="n">
        <v>0.000229297693920335</v>
      </c>
      <c r="DG51" s="0" t="n">
        <v>0.000635971939583721</v>
      </c>
      <c r="DH51" s="0" t="n">
        <v>0.00118167923313724</v>
      </c>
      <c r="DI51" s="0" t="n">
        <v>0.0010482180293501</v>
      </c>
      <c r="DJ51" s="0" t="n">
        <v>0.000327568134171908</v>
      </c>
      <c r="DK51" s="0" t="n">
        <v>0.000362537471773741</v>
      </c>
      <c r="DL51" s="0" t="n">
        <v>0.000196540880503145</v>
      </c>
      <c r="DM51" s="0" t="n">
        <v>0.0120989998403566</v>
      </c>
      <c r="DN51" s="0" t="n">
        <v>0.023500064469885</v>
      </c>
      <c r="DO51" s="0" t="n">
        <v>0.000159600708046778</v>
      </c>
      <c r="DP51" s="0" t="n">
        <v>0.00846349711424768</v>
      </c>
      <c r="DQ51" s="0" t="n">
        <v>0.000128205128205128</v>
      </c>
      <c r="DR51" s="0" t="n">
        <v>0.00011374927080298</v>
      </c>
      <c r="DS51" s="0" t="n">
        <v>0.000846030656234115</v>
      </c>
      <c r="DT51" s="0" t="n">
        <v>0.000458595387840671</v>
      </c>
      <c r="DU51" s="0" t="n">
        <v>1.80297129669696E-005</v>
      </c>
      <c r="DV51" s="0" t="n">
        <v>4.35274658309393E-005</v>
      </c>
      <c r="DW51" s="0" t="n">
        <v>0.000279935486223856</v>
      </c>
      <c r="DX51" s="0" t="n">
        <v>0.00222668011760846</v>
      </c>
      <c r="DY51" s="0" t="n">
        <v>7.2839274937046E-005</v>
      </c>
      <c r="DZ51" s="0" t="n">
        <v>0.0010736774904965</v>
      </c>
      <c r="EA51" s="0" t="n">
        <v>9.6158469157171E-005</v>
      </c>
      <c r="EB51" s="0" t="n">
        <v>0.000360324947589099</v>
      </c>
      <c r="EC51" s="0" t="n">
        <v>1.16042935886278E-005</v>
      </c>
      <c r="ED51" s="0" t="n">
        <v>0.000687560734918728</v>
      </c>
      <c r="EE51" s="0" t="n">
        <v>0.00450362779134806</v>
      </c>
      <c r="EF51" s="0" t="n">
        <v>0.00052894231978645</v>
      </c>
      <c r="EG51" s="0" t="n">
        <v>7.06514059629787E-005</v>
      </c>
      <c r="EH51" s="0" t="n">
        <v>0.00063994510264715</v>
      </c>
      <c r="EI51" s="0" t="n">
        <v>0.000383717554164287</v>
      </c>
      <c r="EJ51" s="0" t="n">
        <v>0.00108130254832847</v>
      </c>
      <c r="EK51" s="0" t="n">
        <v>0.00018754688672168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K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33" activeCellId="0" sqref="N33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>
    <row r="1" customFormat="false" ht="16" hidden="false" customHeight="false" outlineLevel="0" collapsed="false">
      <c r="C1" s="0" t="str">
        <f aca="false">SA_SB_counts!B1</f>
        <v>k__Bacteria;p__Bacteroidota;c__Bacteroidia;o__Bacteroidales;f__Tannerellaceae;g__Tannerellaceae</v>
      </c>
      <c r="D1" s="0" t="str">
        <f aca="false">SA_SB_counts!C1</f>
        <v>k__Bacteria;p__Firmicutes;c__Clostridia;o__Oscillospirales;f__Oscillospiraceae;g__uncultured</v>
      </c>
      <c r="E1" s="0" t="str">
        <f aca="false">SA_SB_counts!D1</f>
        <v>k__Bacteria;p__Firmicutes;c__Clostridia;o__Lachnospirales;f__Lachnospiraceae;__</v>
      </c>
      <c r="F1" s="0" t="str">
        <f aca="false">SA_SB_counts!E1</f>
        <v>k__Bacteria;p__Cyanobacteria;c__Vampirivibrionia;o__Gastranaerophilales;f__Gastranaerophilales;g__Gastranaerophilales</v>
      </c>
      <c r="G1" s="0" t="str">
        <f aca="false">SA_SB_counts!F1</f>
        <v>k__Bacteria;p__Bacteroidota;c__Bacteroidia;o__Bacteroidales;f__Marinifilaceae;g__Odoribacter</v>
      </c>
      <c r="H1" s="0" t="str">
        <f aca="false">SA_SB_counts!G1</f>
        <v>k__Bacteria;p__Firmicutes;c__Clostridia;o__Oscillospirales;f__Ruminococcaceae;g__Negativibacillus</v>
      </c>
      <c r="I1" s="0" t="str">
        <f aca="false">SA_SB_counts!H1</f>
        <v>k__Bacteria;p__Bacteroidota;c__Bacteroidia;o__Bacteroidales;f__Tannerellaceae;g__Parabacteroides</v>
      </c>
      <c r="J1" s="0" t="str">
        <f aca="false">SA_SB_counts!I1</f>
        <v>k__Bacteria;p__Desulfobacterota;c__Desulfovibrionia;o__Desulfovibrionales;f__Desulfovibrionaceae;g__uncultured</v>
      </c>
      <c r="K1" s="0" t="str">
        <f aca="false">SA_SB_counts!J1</f>
        <v>k__Bacteria;p__Firmicutes;c__Clostridia;o__Oscillospirales;f__Ruminococcaceae;g__Anaerotruncus</v>
      </c>
      <c r="L1" s="0" t="str">
        <f aca="false">SA_SB_counts!K1</f>
        <v>k__Bacteria;p__Firmicutes;c__Clostridia;o__Clostridia_vadinBB60_group;f__Clostridia_vadinBB60_group;g__Clostridia_vadinBB60_group</v>
      </c>
      <c r="M1" s="0" t="str">
        <f aca="false">SA_SB_counts!L1</f>
        <v>k__Bacteria;p__Proteobacteria;c__Gammaproteobacteria;o__Enterobacterales;f__Yersiniaceae;g__Serratia</v>
      </c>
      <c r="N1" s="0" t="str">
        <f aca="false">SA_SB_counts!M1</f>
        <v>k__Bacteria;p__Bacteroidota;c__Bacteroidia;o__Bacteroidales;f__Tannerellaceae;__</v>
      </c>
      <c r="O1" s="0" t="str">
        <f aca="false">SA_SB_counts!N1</f>
        <v>k__Bacteria;p__Bacteroidota;c__Bacteroidia;o__Bacteroidales;f__Bacteroidaceae;g__Bacteroides</v>
      </c>
      <c r="P1" s="0" t="str">
        <f aca="false">SA_SB_counts!O1</f>
        <v>k__Bacteria;p__Proteobacteria;c__Alphaproteobacteria;o__Rhodospirillales;f__uncultured;g__uncultured</v>
      </c>
      <c r="Q1" s="0" t="str">
        <f aca="false">SA_SB_counts!P1</f>
        <v>k__Bacteria;p__Firmicutes;c__Clostridia;o__Oscillospirales;f__Ruminococcaceae;__</v>
      </c>
      <c r="R1" s="0" t="str">
        <f aca="false">SA_SB_counts!Q1</f>
        <v>k__Bacteria;p__Firmicutes;c__Bacilli;o__Erysipelotrichales;f__Erysipelotrichaceae;g__Holdemania</v>
      </c>
      <c r="S1" s="0" t="str">
        <f aca="false">SA_SB_counts!R1</f>
        <v>k__Bacteria;p__Firmicutes;c__Clostridia;o__Clostridia_UCG-014;f__Clostridia_UCG-014;g__Clostridia_UCG-014</v>
      </c>
      <c r="T1" s="0" t="str">
        <f aca="false">SA_SB_counts!S1</f>
        <v>k__Bacteria;p__Firmicutes;c__Clostridia;o__Oscillospirales;f__Ruminococcaceae;g__uncultured</v>
      </c>
      <c r="U1" s="0" t="str">
        <f aca="false">SA_SB_counts!T1</f>
        <v>k__Bacteria;p__Firmicutes;c__Clostridia;o__Peptococcales;f__Peptococcaceae;g__uncultured</v>
      </c>
      <c r="V1" s="0" t="str">
        <f aca="false">SA_SB_counts!U1</f>
        <v>k__Bacteria;p__Firmicutes;c__Clostridia;o__Oscillospirales;f__[Eubacterium]_coprostanoligenes_group;g__[Eubacterium]_coprostanoligenes_group</v>
      </c>
      <c r="W1" s="0" t="str">
        <f aca="false">SA_SB_counts!V1</f>
        <v>k__Bacteria;p__Firmicutes;c__Clostridia;o__Oscillospirales;f__Oscillospiraceae;g__Oscillibacter</v>
      </c>
      <c r="X1" s="0" t="str">
        <f aca="false">SA_SB_counts!W1</f>
        <v>k__Bacteria;p__Firmicutes;c__Clostridia;o__Lachnospirales;f__Lachnospiraceae;g__Lachnoclostridium</v>
      </c>
      <c r="Y1" s="0" t="str">
        <f aca="false">SA_SB_counts!X1</f>
        <v>k__Bacteria;p__Firmicutes;c__Clostridia;o__Lachnospirales;f__Lachnospiraceae;g__Lachnospiraceae_UCG-010</v>
      </c>
      <c r="Z1" s="0" t="str">
        <f aca="false">SA_SB_counts!Y1</f>
        <v>k__Bacteria;p__Firmicutes;c__Clostridia;o__Christensenellales;f__Christensenellaceae;g__Christensenellaceae_R-7_group</v>
      </c>
      <c r="AA1" s="0" t="str">
        <f aca="false">SA_SB_counts!Z1</f>
        <v>k__Bacteria;p__Proteobacteria;c__Gammaproteobacteria;o__Enterobacterales;f__Enterobacteriaceae;g__Salmonella</v>
      </c>
      <c r="AB1" s="0" t="str">
        <f aca="false">SA_SB_counts!AA1</f>
        <v>k__Bacteria;p__Actinobacteriota;c__Actinobacteria;o__Micrococcales;f__Cellulomonadaceae;g__Oerskovia</v>
      </c>
      <c r="AC1" s="0" t="str">
        <f aca="false">SA_SB_counts!AB1</f>
        <v>k__Bacteria;p__Firmicutes;c__Clostridia;o__Monoglobales;f__Monoglobaceae;g__Monoglobus</v>
      </c>
      <c r="AD1" s="0" t="str">
        <f aca="false">SA_SB_counts!AC1</f>
        <v>k__Bacteria;p__Proteobacteria;c__Gammaproteobacteria;o__Enterobacterales;f__Enterobacteriaceae;g__Enterobacter</v>
      </c>
      <c r="AE1" s="0" t="str">
        <f aca="false">SA_SB_counts!AD1</f>
        <v>k__Bacteria;p__Proteobacteria;c__Alphaproteobacteria;o__Rhizobiales;f__Xanthobacteraceae;g__Bradyrhizobium</v>
      </c>
      <c r="AF1" s="0" t="str">
        <f aca="false">SA_SB_counts!AE1</f>
        <v>k__Bacteria;p__Firmicutes;c__Clostridia;o__Oscillospirales;f__Ruminococcaceae;g__DTU089</v>
      </c>
      <c r="AG1" s="0" t="str">
        <f aca="false">SA_SB_counts!AF1</f>
        <v>k__Bacteria;p__Bacteroidota;c__Bacteroidia;o__Bacteroidales;f__Rikenellaceae;g__Rikenella</v>
      </c>
      <c r="AH1" s="0" t="str">
        <f aca="false">SA_SB_counts!AG1</f>
        <v>k__Bacteria;p__Firmicutes;c__Bacilli;o__Erysipelotrichales;f__Erysipelotrichaceae;g__[Clostridium]_innocuum_group</v>
      </c>
      <c r="AI1" s="0" t="str">
        <f aca="false">SA_SB_counts!AH1</f>
        <v>k__Bacteria;p__Proteobacteria;c__Gammaproteobacteria;o__Enterobacterales;f__Hafniaceae;g__Hafnia-Obesumbacterium</v>
      </c>
      <c r="AJ1" s="0" t="str">
        <f aca="false">SA_SB_counts!AI1</f>
        <v>k__Bacteria;p__Firmicutes;c__Clostridia;o__Lachnospirales;f__Lachnospiraceae;g__uncultured</v>
      </c>
      <c r="AK1" s="0" t="str">
        <f aca="false">SA_SB_counts!AJ1</f>
        <v>k__Bacteria;p__Firmicutes;c__Clostridia;o__Peptostreptococcales-Tissierellales;f__Anaerovoracaceae;g__Anaerovorax</v>
      </c>
      <c r="AL1" s="0" t="str">
        <f aca="false">SA_SB_counts!AK1</f>
        <v>k__Bacteria;p__Firmicutes;c__Clostridia;o__Oscillospirales;f__Ruminococcaceae;g__Incertae_Sedis</v>
      </c>
      <c r="AM1" s="0" t="str">
        <f aca="false">SA_SB_counts!AL1</f>
        <v>k__Bacteria;p__Firmicutes;c__Clostridia;o__Oscillospirales;f__Oscillospiraceae;g__NK4A214_group</v>
      </c>
      <c r="AN1" s="0" t="str">
        <f aca="false">SA_SB_counts!AM1</f>
        <v>k__Bacteria;p__Firmicutes;c__Bacilli;o__Lactobacillales;f__Enterococcaceae;g__Enterococcus</v>
      </c>
      <c r="AO1" s="0" t="str">
        <f aca="false">SA_SB_counts!AN1</f>
        <v>k__Bacteria;p__Firmicutes;c__Clostridia;o__Lachnospirales;f__Lachnospiraceae;g__Blautia</v>
      </c>
      <c r="AP1" s="0" t="str">
        <f aca="false">SA_SB_counts!AO1</f>
        <v>k__Bacteria;p__Proteobacteria;c__Alphaproteobacteria;o__Caulobacterales;f__Caulobacteraceae;g__uncultured</v>
      </c>
      <c r="AQ1" s="0" t="str">
        <f aca="false">SA_SB_counts!AP1</f>
        <v>k__Bacteria;p__Firmicutes;c__Bacilli;o__Bacillales;f__Bacillaceae;g__Bacillus</v>
      </c>
      <c r="AR1" s="0" t="str">
        <f aca="false">SA_SB_counts!AQ1</f>
        <v>k__Bacteria;p__Bacteroidota;c__Bacteroidia;o__Bacteroidales;f__Rikenellaceae;g__dgA-11_gut_group</v>
      </c>
      <c r="AS1" s="0" t="str">
        <f aca="false">SA_SB_counts!AR1</f>
        <v>k__Bacteria;p__Campilobacterota;c__Campylobacteria;o__Campylobacterales;f__Helicobacteraceae;g__Helicobacter</v>
      </c>
      <c r="AT1" s="0" t="str">
        <f aca="false">SA_SB_counts!AS1</f>
        <v>k__Bacteria;p__Firmicutes;c__Bacilli;o__Erysipelotrichales;f__Erysipelatoclostridiaceae;g__Erysipelatoclostridium</v>
      </c>
      <c r="AU1" s="0" t="str">
        <f aca="false">SA_SB_counts!AT1</f>
        <v>k__Bacteria;p__Firmicutes;c__Clostridia;o__Oscillospirales;f__Ruminococcaceae;g__Candidatus_Soleaferrea</v>
      </c>
      <c r="AV1" s="0" t="str">
        <f aca="false">SA_SB_counts!AU1</f>
        <v>k__Bacteria;__;__;__;__;__</v>
      </c>
      <c r="AW1" s="0" t="str">
        <f aca="false">SA_SB_counts!AV1</f>
        <v>k__Bacteria;p__Bacteroidota;c__Bacteroidia;o__Bacteroidales;f__Rikenellaceae;g__Alistipes</v>
      </c>
      <c r="AX1" s="0" t="str">
        <f aca="false">SA_SB_counts!AW1</f>
        <v>k__Bacteria;p__Firmicutes;c__Clostridia;o__Lachnospirales;f__Lachnospiraceae;g__[Eubacterium]_fissicatena_group</v>
      </c>
      <c r="AY1" s="0" t="str">
        <f aca="false">SA_SB_counts!AX1</f>
        <v>k__Bacteria;p__Firmicutes;c__Clostridia;o__Oscillospirales;f__Oscillospiraceae;g__Intestinimonas</v>
      </c>
      <c r="AZ1" s="0" t="str">
        <f aca="false">SA_SB_counts!AY1</f>
        <v>k__Bacteria;p__Firmicutes;c__Bacilli;o__Lactobacillales;f__Lactobacillaceae;g__Lactobacillus</v>
      </c>
      <c r="BA1" s="0" t="str">
        <f aca="false">SA_SB_counts!AZ1</f>
        <v>k__Bacteria;p__Proteobacteria;c__Alphaproteobacteria;o__Paracaedibacterales;f__Paracaedibacteraceae;g__uncultured</v>
      </c>
      <c r="BB1" s="0" t="str">
        <f aca="false">SA_SB_counts!BA1</f>
        <v>k__Bacteria;p__Proteobacteria;c__Gammaproteobacteria;o__Pseudomonadales;f__Moraxellaceae;g__Acinetobacter</v>
      </c>
      <c r="BC1" s="0" t="str">
        <f aca="false">SA_SB_counts!BB1</f>
        <v>k__Bacteria;p__Firmicutes;c__Bacilli;o__RF39;f__RF39;g__RF39</v>
      </c>
      <c r="BD1" s="0" t="str">
        <f aca="false">SA_SB_counts!BC1</f>
        <v>k__Bacteria;p__Proteobacteria;c__Alphaproteobacteria;o__Rickettsiales;f__Mitochondria;g__Mitochondria</v>
      </c>
      <c r="BE1" s="0" t="str">
        <f aca="false">SA_SB_counts!BD1</f>
        <v>k__Bacteria;p__Proteobacteria;c__Alphaproteobacteria;__;__;__</v>
      </c>
      <c r="BF1" s="0" t="str">
        <f aca="false">SA_SB_counts!BE1</f>
        <v>k__Bacteria;p__Firmicutes;c__Clostridia;o__Lachnospirales;f__Lachnospiraceae;g__Tyzzerella</v>
      </c>
      <c r="BG1" s="0" t="str">
        <f aca="false">SA_SB_counts!BF1</f>
        <v>k__Bacteria;p__Firmicutes;c__Bacilli;o__Erysipelotrichales;f__Erysipelotrichaceae;__</v>
      </c>
      <c r="BH1" s="0" t="str">
        <f aca="false">SA_SB_counts!BG1</f>
        <v>k__Bacteria;p__Proteobacteria;c__Gammaproteobacteria;o__Burkholderiales;f__Oxalobacteraceae;__</v>
      </c>
      <c r="BI1" s="0" t="str">
        <f aca="false">SA_SB_counts!BH1</f>
        <v>k__Bacteria;p__Firmicutes;c__Clostridia;o__Oscillospirales;f__Oscillospiraceae;g__Colidextribacter</v>
      </c>
      <c r="BJ1" s="0" t="str">
        <f aca="false">SA_SB_counts!BI1</f>
        <v>k__Bacteria;p__Firmicutes;c__Clostridia;o__Lachnospirales;f__Lachnospiraceae;g__Lachnospiraceae_NK4A136_group</v>
      </c>
      <c r="BK1" s="0" t="str">
        <f aca="false">SA_SB_counts!BJ1</f>
        <v>k__Bacteria;p__Firmicutes;c__Clostridia;o__Peptostreptococcales-Tissierellales;f__Sedimentibacteraceae;g__Sedimentibacter</v>
      </c>
      <c r="BL1" s="0" t="str">
        <f aca="false">SA_SB_counts!BK1</f>
        <v>k__Bacteria;p__Firmicutes;c__Bacilli;o__Erysipelotrichales;f__Erysipelotrichaceae;g__Dielma</v>
      </c>
      <c r="BM1" s="0" t="str">
        <f aca="false">SA_SB_counts!BL1</f>
        <v>k__Bacteria;p__Firmicutes;c__Clostridia;o__Oscillospirales;__;__</v>
      </c>
      <c r="BN1" s="0" t="str">
        <f aca="false">SA_SB_counts!BM1</f>
        <v>k__Bacteria;p__Proteobacteria;c__Alphaproteobacteria;o__Rickettsiales;f__uncultured;g__uncultured</v>
      </c>
      <c r="BO1" s="0" t="str">
        <f aca="false">SA_SB_counts!BN1</f>
        <v>k__Bacteria;p__Bacteroidota;c__Bacteroidia;o__Bacteroidales;f__Tannerellaceae;g__uncultured</v>
      </c>
      <c r="BP1" s="0" t="str">
        <f aca="false">SA_SB_counts!BO1</f>
        <v>k__Bacteria;p__Myxococcota;c__Polyangia;o__Polyangiales;f__Polyangiaceae;g__Pajaroellobacter</v>
      </c>
      <c r="BQ1" s="0" t="str">
        <f aca="false">SA_SB_counts!BP1</f>
        <v>k__Bacteria;p__Firmicutes;c__Clostridia;o__Oscillospirales;f__Oscillospiraceae;__</v>
      </c>
      <c r="BR1" s="0" t="str">
        <f aca="false">SA_SB_counts!BQ1</f>
        <v>k__Bacteria;p__Firmicutes;c__Clostridia;o__Oscillospirales;f__uncultured;g__uncultured</v>
      </c>
      <c r="BS1" s="0" t="str">
        <f aca="false">SA_SB_counts!BR1</f>
        <v>k__Bacteria;p__Firmicutes;c__Negativicutes;o__Veillonellales-Selenomonadales;__;__</v>
      </c>
      <c r="BT1" s="0" t="str">
        <f aca="false">SA_SB_counts!BS1</f>
        <v>k__Bacteria;p__Desulfobacterota;c__Desulfovibrionia;o__Desulfovibrionales;f__Desulfovibrionaceae;__</v>
      </c>
      <c r="BU1" s="0" t="str">
        <f aca="false">SA_SB_counts!BT1</f>
        <v>k__Bacteria;p__Actinobacteriota;c__Actinobacteria;o__Micrococcales;f__Microbacteriaceae;__</v>
      </c>
      <c r="BV1" s="0" t="str">
        <f aca="false">SA_SB_counts!BU1</f>
        <v>k__Bacteria;p__Desulfobacterota;c__Desulfovibrionia;o__Desulfovibrionales;f__Desulfovibrionaceae;g__Bilophila</v>
      </c>
      <c r="BW1" s="0" t="str">
        <f aca="false">SA_SB_counts!BV1</f>
        <v>k__Bacteria;p__Firmicutes;c__Clostridia;o__Oscillospirales;f__Ruminococcaceae;g__Harryflintia</v>
      </c>
      <c r="BX1" s="0" t="str">
        <f aca="false">SA_SB_counts!BW1</f>
        <v>k__Bacteria;p__Firmicutes;c__Clostridia;o__Peptostreptococcales-Tissierellales;f__Anaerovoracaceae;__</v>
      </c>
      <c r="BY1" s="0" t="str">
        <f aca="false">SA_SB_counts!BX1</f>
        <v>k__Bacteria;p__Bacteroidota;c__Bacteroidia;o__Bacteroidales;__;__</v>
      </c>
      <c r="BZ1" s="0" t="str">
        <f aca="false">SA_SB_counts!BY1</f>
        <v>k__Bacteria;p__Desulfobacterota;c__Desulfovibrionia;o__Desulfovibrionales;f__Desulfovibrionaceae;g__Desulfovibrio</v>
      </c>
      <c r="CA1" s="0" t="str">
        <f aca="false">SA_SB_counts!BZ1</f>
        <v>k__Bacteria;p__Firmicutes;c__Bacilli;o__Lactobacillales;f__Streptococcaceae;g__Lactococcus</v>
      </c>
      <c r="CB1" s="0" t="str">
        <f aca="false">SA_SB_counts!CA1</f>
        <v>k__Bacteria;p__Firmicutes;c__Clostridia;o__Peptococcales;f__Peptococcaceae;g__Peptococcus</v>
      </c>
      <c r="CC1" s="0" t="str">
        <f aca="false">SA_SB_counts!CB1</f>
        <v>k__Bacteria;p__Firmicutes;c__Clostridia;o__Oscillospirales;f__Ruminococcaceae;g__Paludicola</v>
      </c>
      <c r="CD1" s="0" t="str">
        <f aca="false">SA_SB_counts!CC1</f>
        <v>k__Bacteria;p__Firmicutes;c__Clostridia;o__Lachnospirales;f__Lachnospiraceae;g__Tuzzerella</v>
      </c>
      <c r="CE1" s="0" t="str">
        <f aca="false">SA_SB_counts!CD1</f>
        <v>k__Bacteria;p__Proteobacteria;c__Gammaproteobacteria;o__Pseudomonadales;f__Pseudomonadaceae;g__Pseudomonas</v>
      </c>
      <c r="CF1" s="0" t="str">
        <f aca="false">SA_SB_counts!CE1</f>
        <v>k__Bacteria;p__Bacteroidota;c__Bacteroidia;o__Bacteroidales;f__Barnesiellaceae;g__Coprobacter</v>
      </c>
      <c r="CG1" s="0" t="str">
        <f aca="false">SA_SB_counts!CF1</f>
        <v>k__Bacteria;p__Firmicutes;c__Clostridia;o__Oscillospirales;f__UCG-010;g__UCG-010</v>
      </c>
      <c r="CH1" s="0" t="str">
        <f aca="false">SA_SB_counts!CG1</f>
        <v>k__Bacteria;p__Firmicutes;c__Bacilli;o__Staphylococcales;f__Staphylococcaceae;g__Staphylococcus</v>
      </c>
      <c r="CI1" s="0" t="str">
        <f aca="false">SA_SB_counts!CH1</f>
        <v>k__Bacteria;p__Proteobacteria;c__Gammaproteobacteria;o__Aeromonadales;f__Aeromonadaceae;g__Aeromonas</v>
      </c>
      <c r="CJ1" s="0" t="str">
        <f aca="false">SA_SB_counts!CI1</f>
        <v>k__Bacteria;p__Firmicutes;c__Bacilli;o__Paenibacillales;f__Paenibacillaceae;g__Paenibacillus</v>
      </c>
      <c r="CK1" s="0" t="str">
        <f aca="false">SA_SB_counts!CJ1</f>
        <v>k__Bacteria;p__Firmicutes;c__Clostridia;o__Lachnospirales;f__Lachnospiraceae;g__Marvinbryantia</v>
      </c>
      <c r="CL1" s="0" t="str">
        <f aca="false">SA_SB_counts!CK1</f>
        <v>k__Bacteria;p__Firmicutes;c__Clostridia;o__Lachnospirales;f__Lachnospiraceae;g__Hungatella</v>
      </c>
      <c r="CM1" s="0" t="str">
        <f aca="false">SA_SB_counts!CL1</f>
        <v>k__Bacteria;p__Actinobacteriota;c__Coriobacteriia;o__Coriobacteriales;f__Eggerthellaceae;g__Gordonibacter</v>
      </c>
      <c r="CN1" s="0" t="str">
        <f aca="false">SA_SB_counts!CM1</f>
        <v>k__Bacteria;p__Firmicutes;c__Bacilli;o__Erysipelotrichales;f__Erysipelatoclostridiaceae;g__Candidatus_Stoquefichus</v>
      </c>
      <c r="CO1" s="0" t="str">
        <f aca="false">SA_SB_counts!CN1</f>
        <v>k__Bacteria;p__Firmicutes;c__Clostridia;o__uncultured;f__uncultured;g__uncultured</v>
      </c>
      <c r="CP1" s="0" t="str">
        <f aca="false">SA_SB_counts!CO1</f>
        <v>k__Bacteria;p__Proteobacteria;c__Gammaproteobacteria;o__Diplorickettsiales;f__Diplorickettsiaceae;g__Rickettsiella</v>
      </c>
      <c r="CQ1" s="0" t="str">
        <f aca="false">SA_SB_counts!CP1</f>
        <v>k__Bacteria;p__Proteobacteria;c__Gammaproteobacteria;o__Burkholderiales;f__Oxalobacteraceae;g__Oxalobacter</v>
      </c>
      <c r="CR1" s="0" t="str">
        <f aca="false">SA_SB_counts!CQ1</f>
        <v>k__Bacteria;p__Firmicutes;c__Clostridia;o__Peptostreptococcales-Tissierellales;f__Anaerovoracaceae;g__[Eubacterium]_nodatum_group</v>
      </c>
      <c r="CS1" s="0" t="str">
        <f aca="false">SA_SB_counts!CR1</f>
        <v>k__Bacteria;p__Actinobacteriota;c__Actinobacteria;o__Streptomycetales;f__Streptomycetaceae;g__Streptomyces</v>
      </c>
      <c r="CT1" s="0" t="str">
        <f aca="false">SA_SB_counts!CS1</f>
        <v>k__Bacteria;p__Firmicutes;c__Clostridia;o__Oscillospirales;f__Butyricicoccaceae;g__UCG-008</v>
      </c>
      <c r="CU1" s="0" t="str">
        <f aca="false">SA_SB_counts!CT1</f>
        <v>k__Bacteria;p__Proteobacteria;c__Gammaproteobacteria;o__Alteromonadales;f__Alteromonadaceae;g__Rheinheimera</v>
      </c>
      <c r="CV1" s="0" t="str">
        <f aca="false">SA_SB_counts!CU1</f>
        <v>k__Bacteria;p__Firmicutes;c__Clostridia;o__Lachnospirales;__;__</v>
      </c>
      <c r="CW1" s="0" t="str">
        <f aca="false">SA_SB_counts!CV1</f>
        <v>k__Bacteria;p__Proteobacteria;c__Gammaproteobacteria;o__Enterobacterales;f__Enterobacteriaceae;__</v>
      </c>
      <c r="CX1" s="0" t="str">
        <f aca="false">SA_SB_counts!CW1</f>
        <v>k__Bacteria;p__Firmicutes;c__Clostridia;o__Oscillospirales;f__Butyricicoccaceae;g__Butyricicoccus</v>
      </c>
      <c r="CY1" s="0" t="str">
        <f aca="false">SA_SB_counts!CX1</f>
        <v>k__Bacteria;p__Verrucomicrobiota;c__Verrucomicrobiae;o__Verrucomicrobiales;f__Akkermansiaceae;g__Akkermansia</v>
      </c>
      <c r="CZ1" s="0" t="str">
        <f aca="false">SA_SB_counts!CY1</f>
        <v>k__Bacteria;p__Firmicutes;c__Bacilli;o__Erysipelotrichales;f__Erysipelatoclostridiaceae;g__uncultured</v>
      </c>
      <c r="DA1" s="0" t="str">
        <f aca="false">SA_SB_counts!CZ1</f>
        <v>k__Bacteria;p__Proteobacteria;c__Alphaproteobacteria;o__Rhodobacterales;f__Rhodobacteraceae;g__Paracoccus</v>
      </c>
      <c r="DB1" s="0" t="str">
        <f aca="false">SA_SB_counts!DA1</f>
        <v>k__Bacteria;p__Proteobacteria;c__Gammaproteobacteria;o__Gammaproteobacteria_Incertae_Sedis;f__Unknown_Family;g__Acidibacter</v>
      </c>
      <c r="DC1" s="0" t="str">
        <f aca="false">SA_SB_counts!DB1</f>
        <v>k__Bacteria;p__Firmicutes;c__Clostridia;o__Oscillospirales;f__Oscillospirales;g__Hydrogenoanaerobacterium</v>
      </c>
      <c r="DD1" s="0" t="str">
        <f aca="false">SA_SB_counts!DC1</f>
        <v>k__Bacteria;p__Actinobacteriota;c__Actinobacteria;o__Propionibacteriales;f__Propionibacteriaceae;g__Cutibacterium</v>
      </c>
      <c r="DE1" s="0" t="str">
        <f aca="false">SA_SB_counts!DD1</f>
        <v>k__Bacteria;p__Firmicutes;c__Negativicutes;o__Veillonellales-Selenomonadales;f__Selenomonadaceae;__</v>
      </c>
      <c r="DF1" s="0" t="str">
        <f aca="false">SA_SB_counts!DE1</f>
        <v>k__Bacteria;p__Actinobacteriota;c__Actinobacteria;o__Corynebacteriales;f__Corynebacteriaceae;g__Lawsonella</v>
      </c>
      <c r="DG1" s="0" t="str">
        <f aca="false">SA_SB_counts!DF1</f>
        <v>k__Bacteria;p__Proteobacteria;c__Alphaproteobacteria;o__Sphingomonadales;f__Sphingomonadaceae;g__Sphingomonas</v>
      </c>
      <c r="DH1" s="0" t="str">
        <f aca="false">SA_SB_counts!DG1</f>
        <v>k__Bacteria;p__Firmicutes;c__Clostridia;o__Oscillospirales;f__Ruminococcaceae;g__Anaerofilum</v>
      </c>
      <c r="DI1" s="0" t="str">
        <f aca="false">SA_SB_counts!DH1</f>
        <v>k__Bacteria;p__Bacteroidota;c__Bacteroidia;o__Chitinophagales;f__Chitinophagaceae;g__uncultured</v>
      </c>
      <c r="DJ1" s="0" t="str">
        <f aca="false">SA_SB_counts!DI1</f>
        <v>k__Bacteria;p__Bacteroidota;c__Bacteroidia;o__Chitinophagales;f__Chitinophagaceae;g__Puia</v>
      </c>
      <c r="DK1" s="0" t="str">
        <f aca="false">SA_SB_counts!DJ1</f>
        <v>k__Bacteria;p__Firmicutes;c__Clostridia;o__Peptostreptococcales-Tissierellales;f__Anaerovoracaceae;g__[Eubacterium]_brachy_group</v>
      </c>
      <c r="DL1" s="0" t="str">
        <f aca="false">SA_SB_counts!DK1</f>
        <v>k__Bacteria;p__Firmicutes;c__Bacilli;o__Lactobacillales;f__Streptococcaceae;g__Streptococcus</v>
      </c>
      <c r="DM1" s="0" t="str">
        <f aca="false">SA_SB_counts!DL1</f>
        <v>k__Bacteria;p__Proteobacteria;c__Gammaproteobacteria;o__Enterobacterales;f__Enterobacteriaceae;g__Citrobacter</v>
      </c>
      <c r="DN1" s="0" t="str">
        <f aca="false">SA_SB_counts!DM1</f>
        <v>k__Bacteria;p__Firmicutes;c__Clostridia;o__Lachnospirales;f__Lachnospiraceae;g__Roseburia</v>
      </c>
      <c r="DO1" s="0" t="str">
        <f aca="false">SA_SB_counts!DN1</f>
        <v>k__Bacteria;p__Firmicutes;c__Clostridia;o__Clostridiales;f__Clostridiaceae;g__Clostridium_sensu_stricto_1</v>
      </c>
      <c r="DP1" s="0" t="str">
        <f aca="false">SA_SB_counts!DO1</f>
        <v>k__Bacteria;p__Firmicutes;c__Bacilli;o__Erysipelotrichales;f__Erysipelatoclostridiaceae;__</v>
      </c>
      <c r="DQ1" s="0" t="str">
        <f aca="false">SA_SB_counts!DP1</f>
        <v>k__Bacteria;p__Bacteroidota;c__Bacteroidia;o__Bacteroidales;f__Muribaculaceae;g__Muribaculaceae</v>
      </c>
      <c r="DR1" s="0" t="str">
        <f aca="false">SA_SB_counts!DQ1</f>
        <v>k__Bacteria;p__Firmicutes;c__Clostridia;o__Oscillospirales;f__Ruminococcaceae;g__Caproiciproducens</v>
      </c>
      <c r="DS1" s="0" t="str">
        <f aca="false">SA_SB_counts!DR1</f>
        <v>k__Bacteria;p__Firmicutes;c__Clostridia;o__Oscillospirales;f__Butyricicoccaceae;g__UCG-009</v>
      </c>
      <c r="DT1" s="0" t="str">
        <f aca="false">SA_SB_counts!DS1</f>
        <v>k__Bacteria;p__Proteobacteria;c__Gammaproteobacteria;o__Burkholderiales;f__Comamonadaceae;g__Comamonas</v>
      </c>
      <c r="DU1" s="0" t="str">
        <f aca="false">SA_SB_counts!DT1</f>
        <v>k__Bacteria;p__Proteobacteria;c__Alphaproteobacteria;o__Rhizobiales;f__Beijerinckiaceae;g__Methylobacterium-Methylorubrum</v>
      </c>
      <c r="DV1" s="0" t="str">
        <f aca="false">SA_SB_counts!DU1</f>
        <v>k__Bacteria;p__Firmicutes;c__Bacilli;o__Erysipelotrichales;f__Erysipelotrichaceae;g__Erysipelotrichaceae</v>
      </c>
      <c r="DW1" s="0" t="str">
        <f aca="false">SA_SB_counts!DV1</f>
        <v>k__Bacteria;p__Firmicutes;c__Clostridia;o__Oscillospirales;f__[Clostridium]_methylpentosum_group;g__[Clostridium]_methylpentosum_group</v>
      </c>
      <c r="DX1" s="0" t="str">
        <f aca="false">SA_SB_counts!DW1</f>
        <v>k__Bacteria;p__Firmicutes;c__Clostridia;o__Lachnospirales;f__Lachnospiraceae;g__Catenibacillus</v>
      </c>
      <c r="DY1" s="0" t="str">
        <f aca="false">SA_SB_counts!DX1</f>
        <v>k__Bacteria;p__Proteobacteria;c__Alphaproteobacteria;o__Rhizobiales;f__Devosiaceae;g__Devosia</v>
      </c>
      <c r="DZ1" s="0" t="str">
        <f aca="false">SA_SB_counts!DY1</f>
        <v>k__Bacteria;p__Proteobacteria;c__Gammaproteobacteria;o__Enterobacterales;f__Enterobacteriaceae;g__Buttiauxella</v>
      </c>
      <c r="EA1" s="0" t="str">
        <f aca="false">SA_SB_counts!DZ1</f>
        <v>k__Bacteria;p__Proteobacteria;c__Gammaproteobacteria;o__Coxiellales;f__Coxiellaceae;g__Coxiella</v>
      </c>
      <c r="EB1" s="0" t="str">
        <f aca="false">SA_SB_counts!EA1</f>
        <v>k__Bacteria;p__Acidobacteriota;c__Acidobacteriae;o__Subgroup_2;f__Subgroup_2;g__Subgroup_2</v>
      </c>
      <c r="EC1" s="0" t="str">
        <f aca="false">SA_SB_counts!EB1</f>
        <v>k__Bacteria;p__Actinobacteriota;c__Actinobacteria;o__Propionibacteriales;f__Nocardioidaceae;g__Nocardioides</v>
      </c>
      <c r="ED1" s="0" t="str">
        <f aca="false">SA_SB_counts!EC1</f>
        <v>k__Bacteria;p__Proteobacteria;c__Gammaproteobacteria;o__Pseudomonadales;f__Moraxellaceae;g__Enhydrobacter</v>
      </c>
      <c r="EE1" s="0" t="str">
        <f aca="false">SA_SB_counts!ED1</f>
        <v>k__Bacteria;p__Firmicutes;c__Clostridia;o__Lachnospirales;f__Lachnospiraceae;g__Eisenbergiella</v>
      </c>
      <c r="EF1" s="0" t="str">
        <f aca="false">SA_SB_counts!EE1</f>
        <v>k__Bacteria;p__Firmicutes;c__Clostridia;o__Lachnospirales;f__Lachnospiraceae;g__[Eubacterium]_ventriosum_group</v>
      </c>
      <c r="EG1" s="0" t="str">
        <f aca="false">SA_SB_counts!EF1</f>
        <v>k__Bacteria;p__Firmicutes;c__Clostridia;o__Oscillospirales;f__Ruminococcaceae;g__Pygmaiobacter</v>
      </c>
      <c r="EH1" s="0" t="str">
        <f aca="false">SA_SB_counts!EG1</f>
        <v>k__Bacteria;p__Deferribacterota;c__Deferribacteres;o__Deferribacterales;f__Deferribacteraceae;g__Mucispirillum</v>
      </c>
      <c r="EI1" s="0" t="str">
        <f aca="false">SA_SB_counts!EH1</f>
        <v>k__Bacteria;p__Bacteroidota;c__Bacteroidia;o__Bacteroidales;f__Rikenellaceae;g__Rikenellaceae</v>
      </c>
      <c r="EJ1" s="0" t="str">
        <f aca="false">SA_SB_counts!EI1</f>
        <v>k__Bacteria;p__Firmicutes;c__Clostridia;o__Oscillospirales;f__Butyricicoccaceae;__</v>
      </c>
      <c r="EK1" s="0" t="str">
        <f aca="false">SA_SB_counts!EJ1</f>
        <v>k__Bacteria;p__Firmicutes;c__Clostridia;o__Lachnospirales;f__Lachnospiraceae;g__Lachnospira</v>
      </c>
    </row>
    <row r="2" customFormat="false" ht="16" hidden="false" customHeight="false" outlineLevel="0" collapsed="false">
      <c r="A2" s="0" t="s">
        <v>451</v>
      </c>
      <c r="B2" s="0" t="s">
        <v>275</v>
      </c>
      <c r="C2" s="0" t="n">
        <f aca="false">COUNTIF(SA_SB_counts!B2:B10, "0")</f>
        <v>0</v>
      </c>
      <c r="D2" s="0" t="n">
        <f aca="false">COUNTIF(SA_SB_counts!C2:C10, "0")</f>
        <v>0</v>
      </c>
      <c r="E2" s="0" t="n">
        <f aca="false">COUNTIF(SA_SB_counts!D2:D10, "0")</f>
        <v>0</v>
      </c>
      <c r="F2" s="0" t="n">
        <f aca="false">COUNTIF(SA_SB_counts!E2:E10, "0")</f>
        <v>5</v>
      </c>
      <c r="G2" s="0" t="n">
        <f aca="false">COUNTIF(SA_SB_counts!F2:F10, "0")</f>
        <v>0</v>
      </c>
      <c r="H2" s="0" t="n">
        <f aca="false">COUNTIF(SA_SB_counts!G2:G10, "0")</f>
        <v>7</v>
      </c>
      <c r="I2" s="0" t="n">
        <f aca="false">COUNTIF(SA_SB_counts!H2:H10, "0")</f>
        <v>0</v>
      </c>
      <c r="J2" s="0" t="n">
        <f aca="false">COUNTIF(SA_SB_counts!I2:I10, "0")</f>
        <v>3</v>
      </c>
      <c r="K2" s="0" t="n">
        <f aca="false">COUNTIF(SA_SB_counts!J2:J10, "0")</f>
        <v>1</v>
      </c>
      <c r="L2" s="0" t="n">
        <f aca="false">COUNTIF(SA_SB_counts!K2:K10, "0")</f>
        <v>0</v>
      </c>
      <c r="M2" s="0" t="n">
        <f aca="false">COUNTIF(SA_SB_counts!L2:L10, "0")</f>
        <v>6</v>
      </c>
      <c r="N2" s="0" t="n">
        <f aca="false">COUNTIF(SA_SB_counts!M2:M10, "0")</f>
        <v>1</v>
      </c>
      <c r="O2" s="0" t="n">
        <f aca="false">COUNTIF(SA_SB_counts!N2:N10, "0")</f>
        <v>0</v>
      </c>
      <c r="P2" s="0" t="n">
        <f aca="false">COUNTIF(SA_SB_counts!O2:O10, "0")</f>
        <v>4</v>
      </c>
      <c r="Q2" s="0" t="n">
        <f aca="false">COUNTIF(SA_SB_counts!P2:P10, "0")</f>
        <v>1</v>
      </c>
      <c r="R2" s="0" t="n">
        <f aca="false">COUNTIF(SA_SB_counts!Q2:Q10, "0")</f>
        <v>4</v>
      </c>
      <c r="S2" s="0" t="n">
        <f aca="false">COUNTIF(SA_SB_counts!R2:R10, "0")</f>
        <v>3</v>
      </c>
      <c r="T2" s="0" t="n">
        <f aca="false">COUNTIF(SA_SB_counts!S2:S10, "0")</f>
        <v>1</v>
      </c>
      <c r="U2" s="0" t="n">
        <f aca="false">COUNTIF(SA_SB_counts!T2:T10, "0")</f>
        <v>4</v>
      </c>
      <c r="V2" s="0" t="n">
        <f aca="false">COUNTIF(SA_SB_counts!U2:U10, "0")</f>
        <v>0</v>
      </c>
      <c r="W2" s="0" t="n">
        <f aca="false">COUNTIF(SA_SB_counts!V2:V10, "0")</f>
        <v>0</v>
      </c>
      <c r="X2" s="0" t="n">
        <f aca="false">COUNTIF(SA_SB_counts!W2:W10, "0")</f>
        <v>1</v>
      </c>
      <c r="Y2" s="0" t="n">
        <f aca="false">COUNTIF(SA_SB_counts!X2:X10, "0")</f>
        <v>6</v>
      </c>
      <c r="Z2" s="0" t="n">
        <f aca="false">COUNTIF(SA_SB_counts!Y2:Y10, "0")</f>
        <v>4</v>
      </c>
      <c r="AA2" s="0" t="n">
        <f aca="false">COUNTIF(SA_SB_counts!Z2:Z10, "0")</f>
        <v>8</v>
      </c>
      <c r="AB2" s="0" t="n">
        <f aca="false">COUNTIF(SA_SB_counts!AA2:AA10, "0")</f>
        <v>8</v>
      </c>
      <c r="AC2" s="0" t="n">
        <f aca="false">COUNTIF(SA_SB_counts!AB2:AB10, "0")</f>
        <v>7</v>
      </c>
      <c r="AD2" s="0" t="n">
        <f aca="false">COUNTIF(SA_SB_counts!AC2:AC10, "0")</f>
        <v>7</v>
      </c>
      <c r="AE2" s="0" t="n">
        <f aca="false">COUNTIF(SA_SB_counts!AD2:AD10, "0")</f>
        <v>9</v>
      </c>
      <c r="AF2" s="0" t="n">
        <f aca="false">COUNTIF(SA_SB_counts!AE2:AE10, "0")</f>
        <v>5</v>
      </c>
      <c r="AG2" s="0" t="n">
        <f aca="false">COUNTIF(SA_SB_counts!AF2:AF10, "0")</f>
        <v>4</v>
      </c>
      <c r="AH2" s="0" t="n">
        <f aca="false">COUNTIF(SA_SB_counts!AG2:AG10, "0")</f>
        <v>2</v>
      </c>
      <c r="AI2" s="0" t="n">
        <f aca="false">COUNTIF(SA_SB_counts!AH2:AH10, "0")</f>
        <v>1</v>
      </c>
      <c r="AJ2" s="0" t="n">
        <f aca="false">COUNTIF(SA_SB_counts!AI2:AI10, "0")</f>
        <v>1</v>
      </c>
      <c r="AK2" s="0" t="n">
        <f aca="false">COUNTIF(SA_SB_counts!AJ2:AJ10, "0")</f>
        <v>4</v>
      </c>
      <c r="AL2" s="0" t="n">
        <f aca="false">COUNTIF(SA_SB_counts!AK2:AK10, "0")</f>
        <v>3</v>
      </c>
      <c r="AM2" s="0" t="n">
        <f aca="false">COUNTIF(SA_SB_counts!AL2:AL10, "0")</f>
        <v>7</v>
      </c>
      <c r="AN2" s="0" t="n">
        <f aca="false">COUNTIF(SA_SB_counts!AM2:AM10, "0")</f>
        <v>8</v>
      </c>
      <c r="AO2" s="0" t="n">
        <f aca="false">COUNTIF(SA_SB_counts!AN2:AN10, "0")</f>
        <v>6</v>
      </c>
      <c r="AP2" s="0" t="n">
        <f aca="false">COUNTIF(SA_SB_counts!AO2:AO10, "0")</f>
        <v>9</v>
      </c>
      <c r="AQ2" s="0" t="n">
        <f aca="false">COUNTIF(SA_SB_counts!AP2:AP10, "0")</f>
        <v>7</v>
      </c>
      <c r="AR2" s="0" t="n">
        <f aca="false">COUNTIF(SA_SB_counts!AQ2:AQ10, "0")</f>
        <v>3</v>
      </c>
      <c r="AS2" s="0" t="n">
        <f aca="false">COUNTIF(SA_SB_counts!AR2:AR10, "0")</f>
        <v>7</v>
      </c>
      <c r="AT2" s="0" t="n">
        <f aca="false">COUNTIF(SA_SB_counts!AS2:AS10, "0")</f>
        <v>2</v>
      </c>
      <c r="AU2" s="0" t="n">
        <f aca="false">COUNTIF(SA_SB_counts!AT2:AT10, "0")</f>
        <v>5</v>
      </c>
      <c r="AV2" s="0" t="n">
        <f aca="false">COUNTIF(SA_SB_counts!AU2:AU10, "0")</f>
        <v>8</v>
      </c>
      <c r="AW2" s="0" t="n">
        <f aca="false">COUNTIF(SA_SB_counts!AV2:AV10, "0")</f>
        <v>0</v>
      </c>
      <c r="AX2" s="0" t="n">
        <f aca="false">COUNTIF(SA_SB_counts!AW2:AW10, "0")</f>
        <v>8</v>
      </c>
      <c r="AY2" s="0" t="n">
        <f aca="false">COUNTIF(SA_SB_counts!AX2:AX10, "0")</f>
        <v>6</v>
      </c>
      <c r="AZ2" s="0" t="n">
        <f aca="false">COUNTIF(SA_SB_counts!AY2:AY10, "0")</f>
        <v>8</v>
      </c>
      <c r="BA2" s="0" t="n">
        <f aca="false">COUNTIF(SA_SB_counts!AZ2:AZ10, "0")</f>
        <v>6</v>
      </c>
      <c r="BB2" s="0" t="n">
        <f aca="false">COUNTIF(SA_SB_counts!BA2:BA10, "0")</f>
        <v>8</v>
      </c>
      <c r="BC2" s="0" t="n">
        <f aca="false">COUNTIF(SA_SB_counts!BB2:BB10, "0")</f>
        <v>7</v>
      </c>
      <c r="BD2" s="0" t="n">
        <f aca="false">COUNTIF(SA_SB_counts!BC2:BC10, "0")</f>
        <v>8</v>
      </c>
      <c r="BE2" s="0" t="n">
        <f aca="false">COUNTIF(SA_SB_counts!BD2:BD10, "0")</f>
        <v>8</v>
      </c>
      <c r="BF2" s="0" t="n">
        <f aca="false">COUNTIF(SA_SB_counts!BE2:BE10, "0")</f>
        <v>5</v>
      </c>
      <c r="BG2" s="0" t="n">
        <f aca="false">COUNTIF(SA_SB_counts!BF2:BF10, "0")</f>
        <v>4</v>
      </c>
      <c r="BH2" s="0" t="n">
        <f aca="false">COUNTIF(SA_SB_counts!BG2:BG10, "0")</f>
        <v>7</v>
      </c>
      <c r="BI2" s="0" t="n">
        <f aca="false">COUNTIF(SA_SB_counts!BH2:BH10, "0")</f>
        <v>8</v>
      </c>
      <c r="BJ2" s="0" t="n">
        <f aca="false">COUNTIF(SA_SB_counts!BI2:BI10, "0")</f>
        <v>8</v>
      </c>
      <c r="BK2" s="0" t="n">
        <f aca="false">COUNTIF(SA_SB_counts!BJ2:BJ10, "0")</f>
        <v>8</v>
      </c>
      <c r="BL2" s="0" t="n">
        <f aca="false">COUNTIF(SA_SB_counts!BK2:BK10, "0")</f>
        <v>7</v>
      </c>
      <c r="BM2" s="0" t="n">
        <f aca="false">COUNTIF(SA_SB_counts!BL2:BL10, "0")</f>
        <v>5</v>
      </c>
      <c r="BN2" s="0" t="n">
        <f aca="false">COUNTIF(SA_SB_counts!BM2:BM10, "0")</f>
        <v>6</v>
      </c>
      <c r="BO2" s="0" t="n">
        <f aca="false">COUNTIF(SA_SB_counts!BN2:BN10, "0")</f>
        <v>4</v>
      </c>
      <c r="BP2" s="0" t="n">
        <f aca="false">COUNTIF(SA_SB_counts!BO2:BO10, "0")</f>
        <v>9</v>
      </c>
      <c r="BQ2" s="0" t="n">
        <f aca="false">COUNTIF(SA_SB_counts!BP2:BP10, "0")</f>
        <v>1</v>
      </c>
      <c r="BR2" s="0" t="n">
        <f aca="false">COUNTIF(SA_SB_counts!BQ2:BQ10, "0")</f>
        <v>7</v>
      </c>
      <c r="BS2" s="0" t="n">
        <f aca="false">COUNTIF(SA_SB_counts!BR2:BR10, "0")</f>
        <v>1</v>
      </c>
      <c r="BT2" s="0" t="n">
        <f aca="false">COUNTIF(SA_SB_counts!BS2:BS10, "0")</f>
        <v>9</v>
      </c>
      <c r="BU2" s="0" t="n">
        <f aca="false">COUNTIF(SA_SB_counts!BT2:BT10, "0")</f>
        <v>9</v>
      </c>
      <c r="BV2" s="0" t="n">
        <f aca="false">COUNTIF(SA_SB_counts!BU2:BU10, "0")</f>
        <v>1</v>
      </c>
      <c r="BW2" s="0" t="n">
        <f aca="false">COUNTIF(SA_SB_counts!BV2:BV10, "0")</f>
        <v>3</v>
      </c>
      <c r="BX2" s="0" t="n">
        <f aca="false">COUNTIF(SA_SB_counts!BW2:BW10, "0")</f>
        <v>4</v>
      </c>
      <c r="BY2" s="0" t="n">
        <f aca="false">COUNTIF(SA_SB_counts!BX2:BX10, "0")</f>
        <v>2</v>
      </c>
      <c r="BZ2" s="0" t="n">
        <f aca="false">COUNTIF(SA_SB_counts!BY2:BY10, "0")</f>
        <v>1</v>
      </c>
      <c r="CA2" s="0" t="n">
        <f aca="false">COUNTIF(SA_SB_counts!BZ2:BZ10, "0")</f>
        <v>8</v>
      </c>
      <c r="CB2" s="0" t="n">
        <f aca="false">COUNTIF(SA_SB_counts!CA2:CA10, "0")</f>
        <v>3</v>
      </c>
      <c r="CC2" s="0" t="n">
        <f aca="false">COUNTIF(SA_SB_counts!CB2:CB10, "0")</f>
        <v>4</v>
      </c>
      <c r="CD2" s="0" t="n">
        <f aca="false">COUNTIF(SA_SB_counts!CC2:CC10, "0")</f>
        <v>5</v>
      </c>
      <c r="CE2" s="0" t="n">
        <f aca="false">COUNTIF(SA_SB_counts!CD2:CD10, "0")</f>
        <v>9</v>
      </c>
      <c r="CF2" s="0" t="n">
        <f aca="false">COUNTIF(SA_SB_counts!CE2:CE10, "0")</f>
        <v>8</v>
      </c>
      <c r="CG2" s="0" t="n">
        <f aca="false">COUNTIF(SA_SB_counts!CF2:CF10, "0")</f>
        <v>8</v>
      </c>
      <c r="CH2" s="0" t="n">
        <f aca="false">COUNTIF(SA_SB_counts!CG2:CG10, "0")</f>
        <v>9</v>
      </c>
      <c r="CI2" s="0" t="n">
        <f aca="false">COUNTIF(SA_SB_counts!CH2:CH10, "0")</f>
        <v>9</v>
      </c>
      <c r="CJ2" s="0" t="n">
        <f aca="false">COUNTIF(SA_SB_counts!CI2:CI10, "0")</f>
        <v>8</v>
      </c>
      <c r="CK2" s="0" t="n">
        <f aca="false">COUNTIF(SA_SB_counts!CJ2:CJ10, "0")</f>
        <v>8</v>
      </c>
      <c r="CL2" s="0" t="n">
        <f aca="false">COUNTIF(SA_SB_counts!CK2:CK10, "0")</f>
        <v>3</v>
      </c>
      <c r="CM2" s="0" t="n">
        <f aca="false">COUNTIF(SA_SB_counts!CL2:CL10, "0")</f>
        <v>5</v>
      </c>
      <c r="CN2" s="0" t="n">
        <f aca="false">COUNTIF(SA_SB_counts!CM2:CM10, "0")</f>
        <v>7</v>
      </c>
      <c r="CO2" s="0" t="n">
        <f aca="false">COUNTIF(SA_SB_counts!CN2:CN10, "0")</f>
        <v>8</v>
      </c>
      <c r="CP2" s="0" t="n">
        <f aca="false">COUNTIF(SA_SB_counts!CO2:CO10, "0")</f>
        <v>8</v>
      </c>
      <c r="CQ2" s="0" t="n">
        <f aca="false">COUNTIF(SA_SB_counts!CP2:CP10, "0")</f>
        <v>7</v>
      </c>
      <c r="CR2" s="0" t="n">
        <f aca="false">COUNTIF(SA_SB_counts!CQ2:CQ10, "0")</f>
        <v>3</v>
      </c>
      <c r="CS2" s="0" t="n">
        <f aca="false">COUNTIF(SA_SB_counts!CR2:CR10, "0")</f>
        <v>8</v>
      </c>
      <c r="CT2" s="0" t="n">
        <f aca="false">COUNTIF(SA_SB_counts!CS2:CS10, "0")</f>
        <v>7</v>
      </c>
      <c r="CU2" s="0" t="n">
        <f aca="false">COUNTIF(SA_SB_counts!CT2:CT10, "0")</f>
        <v>9</v>
      </c>
      <c r="CV2" s="0" t="n">
        <f aca="false">COUNTIF(SA_SB_counts!CU2:CU10, "0")</f>
        <v>3</v>
      </c>
      <c r="CW2" s="0" t="n">
        <f aca="false">COUNTIF(SA_SB_counts!CV2:CV10, "0")</f>
        <v>6</v>
      </c>
      <c r="CX2" s="0" t="n">
        <f aca="false">COUNTIF(SA_SB_counts!CW2:CW10, "0")</f>
        <v>7</v>
      </c>
      <c r="CY2" s="0" t="n">
        <f aca="false">COUNTIF(SA_SB_counts!CX2:CX10, "0")</f>
        <v>2</v>
      </c>
      <c r="CZ2" s="0" t="n">
        <f aca="false">COUNTIF(SA_SB_counts!CY2:CY10, "0")</f>
        <v>8</v>
      </c>
      <c r="DA2" s="0" t="n">
        <f aca="false">COUNTIF(SA_SB_counts!CZ2:CZ10, "0")</f>
        <v>9</v>
      </c>
      <c r="DB2" s="0" t="n">
        <f aca="false">COUNTIF(SA_SB_counts!DA2:DA10, "0")</f>
        <v>9</v>
      </c>
      <c r="DC2" s="0" t="n">
        <f aca="false">COUNTIF(SA_SB_counts!DB2:DB10, "0")</f>
        <v>6</v>
      </c>
      <c r="DD2" s="0" t="n">
        <f aca="false">COUNTIF(SA_SB_counts!DC2:DC10, "0")</f>
        <v>9</v>
      </c>
      <c r="DE2" s="0" t="n">
        <f aca="false">COUNTIF(SA_SB_counts!DD2:DD10, "0")</f>
        <v>6</v>
      </c>
      <c r="DF2" s="0" t="n">
        <f aca="false">COUNTIF(SA_SB_counts!DE2:DE10, "0")</f>
        <v>9</v>
      </c>
      <c r="DG2" s="0" t="n">
        <f aca="false">COUNTIF(SA_SB_counts!DF2:DF10, "0")</f>
        <v>9</v>
      </c>
      <c r="DH2" s="0" t="n">
        <f aca="false">COUNTIF(SA_SB_counts!DG2:DG10, "0")</f>
        <v>5</v>
      </c>
      <c r="DI2" s="0" t="n">
        <f aca="false">COUNTIF(SA_SB_counts!DH2:DH10, "0")</f>
        <v>9</v>
      </c>
      <c r="DJ2" s="0" t="n">
        <f aca="false">COUNTIF(SA_SB_counts!DI2:DI10, "0")</f>
        <v>9</v>
      </c>
      <c r="DK2" s="0" t="n">
        <f aca="false">COUNTIF(SA_SB_counts!DJ2:DJ10, "0")</f>
        <v>8</v>
      </c>
      <c r="DL2" s="0" t="n">
        <f aca="false">COUNTIF(SA_SB_counts!DK2:DK10, "0")</f>
        <v>9</v>
      </c>
      <c r="DM2" s="0" t="n">
        <f aca="false">COUNTIF(SA_SB_counts!DL2:DL10, "0")</f>
        <v>9</v>
      </c>
      <c r="DN2" s="0" t="n">
        <f aca="false">COUNTIF(SA_SB_counts!DM2:DM10, "0")</f>
        <v>3</v>
      </c>
      <c r="DO2" s="0" t="n">
        <f aca="false">COUNTIF(SA_SB_counts!DN2:DN10, "0")</f>
        <v>8</v>
      </c>
      <c r="DP2" s="0" t="n">
        <f aca="false">COUNTIF(SA_SB_counts!DO2:DO10, "0")</f>
        <v>2</v>
      </c>
      <c r="DQ2" s="0" t="n">
        <f aca="false">COUNTIF(SA_SB_counts!DP2:DP10, "0")</f>
        <v>9</v>
      </c>
      <c r="DR2" s="0" t="n">
        <f aca="false">COUNTIF(SA_SB_counts!DQ2:DQ10, "0")</f>
        <v>8</v>
      </c>
      <c r="DS2" s="0" t="n">
        <f aca="false">COUNTIF(SA_SB_counts!DR2:DR10, "0")</f>
        <v>5</v>
      </c>
      <c r="DT2" s="0" t="n">
        <f aca="false">COUNTIF(SA_SB_counts!DS2:DS10, "0")</f>
        <v>9</v>
      </c>
      <c r="DU2" s="0" t="n">
        <f aca="false">COUNTIF(SA_SB_counts!DT2:DT10, "0")</f>
        <v>8</v>
      </c>
      <c r="DV2" s="0" t="n">
        <f aca="false">COUNTIF(SA_SB_counts!DU2:DU10, "0")</f>
        <v>8</v>
      </c>
      <c r="DW2" s="0" t="n">
        <f aca="false">COUNTIF(SA_SB_counts!DV2:DV10, "0")</f>
        <v>8</v>
      </c>
      <c r="DX2" s="0" t="n">
        <f aca="false">COUNTIF(SA_SB_counts!DW2:DW10, "0")</f>
        <v>7</v>
      </c>
      <c r="DY2" s="0" t="n">
        <f aca="false">COUNTIF(SA_SB_counts!DX2:DX10, "0")</f>
        <v>9</v>
      </c>
      <c r="DZ2" s="0" t="n">
        <f aca="false">COUNTIF(SA_SB_counts!DY2:DY10, "0")</f>
        <v>8</v>
      </c>
      <c r="EA2" s="0" t="n">
        <f aca="false">COUNTIF(SA_SB_counts!DZ2:DZ10, "0")</f>
        <v>8</v>
      </c>
      <c r="EB2" s="0" t="n">
        <f aca="false">COUNTIF(SA_SB_counts!EA2:EA10, "0")</f>
        <v>9</v>
      </c>
      <c r="EC2" s="0" t="n">
        <f aca="false">COUNTIF(SA_SB_counts!EB2:EB10, "0")</f>
        <v>9</v>
      </c>
      <c r="ED2" s="0" t="n">
        <f aca="false">COUNTIF(SA_SB_counts!EC2:EC10, "0")</f>
        <v>9</v>
      </c>
      <c r="EE2" s="0" t="n">
        <f aca="false">COUNTIF(SA_SB_counts!ED2:ED10, "0")</f>
        <v>6</v>
      </c>
      <c r="EF2" s="0" t="n">
        <f aca="false">COUNTIF(SA_SB_counts!EE2:EE10, "0")</f>
        <v>9</v>
      </c>
      <c r="EG2" s="0" t="n">
        <f aca="false">COUNTIF(SA_SB_counts!EF2:EF10, "0")</f>
        <v>8</v>
      </c>
      <c r="EH2" s="0" t="n">
        <f aca="false">COUNTIF(SA_SB_counts!EG2:EG10, "0")</f>
        <v>8</v>
      </c>
      <c r="EI2" s="0" t="n">
        <f aca="false">COUNTIF(SA_SB_counts!EH2:EH10, "0")</f>
        <v>7</v>
      </c>
      <c r="EJ2" s="0" t="n">
        <f aca="false">COUNTIF(SA_SB_counts!EI2:EI10, "0")</f>
        <v>7</v>
      </c>
      <c r="EK2" s="0" t="n">
        <f aca="false">COUNTIF(SA_SB_counts!EJ2:EJ10, "0")</f>
        <v>8</v>
      </c>
    </row>
    <row r="3" customFormat="false" ht="16" hidden="false" customHeight="false" outlineLevel="0" collapsed="false">
      <c r="B3" s="0" t="s">
        <v>278</v>
      </c>
      <c r="C3" s="0" t="n">
        <f aca="false">COUNTIF(SA_SB_counts!B11:B19, "0")</f>
        <v>0</v>
      </c>
      <c r="D3" s="0" t="n">
        <f aca="false">COUNTIF(SA_SB_counts!C11:C19, "0")</f>
        <v>1</v>
      </c>
      <c r="E3" s="0" t="n">
        <f aca="false">COUNTIF(SA_SB_counts!D11:D19, "0")</f>
        <v>0</v>
      </c>
      <c r="F3" s="0" t="n">
        <f aca="false">COUNTIF(SA_SB_counts!E11:E19, "0")</f>
        <v>7</v>
      </c>
      <c r="G3" s="0" t="n">
        <f aca="false">COUNTIF(SA_SB_counts!F11:F19, "0")</f>
        <v>0</v>
      </c>
      <c r="H3" s="0" t="n">
        <f aca="false">COUNTIF(SA_SB_counts!G11:G19, "0")</f>
        <v>7</v>
      </c>
      <c r="I3" s="0" t="n">
        <f aca="false">COUNTIF(SA_SB_counts!H11:H19, "0")</f>
        <v>0</v>
      </c>
      <c r="J3" s="0" t="n">
        <f aca="false">COUNTIF(SA_SB_counts!I11:I19, "0")</f>
        <v>2</v>
      </c>
      <c r="K3" s="0" t="n">
        <f aca="false">COUNTIF(SA_SB_counts!J11:J19, "0")</f>
        <v>2</v>
      </c>
      <c r="L3" s="0" t="n">
        <f aca="false">COUNTIF(SA_SB_counts!K11:K19, "0")</f>
        <v>1</v>
      </c>
      <c r="M3" s="0" t="n">
        <f aca="false">COUNTIF(SA_SB_counts!L11:L19, "0")</f>
        <v>7</v>
      </c>
      <c r="N3" s="0" t="n">
        <f aca="false">COUNTIF(SA_SB_counts!M11:M19, "0")</f>
        <v>0</v>
      </c>
      <c r="O3" s="0" t="n">
        <f aca="false">COUNTIF(SA_SB_counts!N11:N19, "0")</f>
        <v>0</v>
      </c>
      <c r="P3" s="0" t="n">
        <f aca="false">COUNTIF(SA_SB_counts!O11:O19, "0")</f>
        <v>6</v>
      </c>
      <c r="Q3" s="0" t="n">
        <f aca="false">COUNTIF(SA_SB_counts!P11:P19, "0")</f>
        <v>0</v>
      </c>
      <c r="R3" s="0" t="n">
        <f aca="false">COUNTIF(SA_SB_counts!Q11:Q19, "0")</f>
        <v>4</v>
      </c>
      <c r="S3" s="0" t="n">
        <f aca="false">COUNTIF(SA_SB_counts!R11:R19, "0")</f>
        <v>1</v>
      </c>
      <c r="T3" s="0" t="n">
        <f aca="false">COUNTIF(SA_SB_counts!S11:S19, "0")</f>
        <v>1</v>
      </c>
      <c r="U3" s="0" t="n">
        <f aca="false">COUNTIF(SA_SB_counts!T11:T19, "0")</f>
        <v>2</v>
      </c>
      <c r="V3" s="0" t="n">
        <f aca="false">COUNTIF(SA_SB_counts!U11:U19, "0")</f>
        <v>0</v>
      </c>
      <c r="W3" s="0" t="n">
        <f aca="false">COUNTIF(SA_SB_counts!V11:V19, "0")</f>
        <v>0</v>
      </c>
      <c r="X3" s="0" t="n">
        <f aca="false">COUNTIF(SA_SB_counts!W11:W19, "0")</f>
        <v>1</v>
      </c>
      <c r="Y3" s="0" t="n">
        <f aca="false">COUNTIF(SA_SB_counts!X11:X19, "0")</f>
        <v>2</v>
      </c>
      <c r="Z3" s="0" t="n">
        <f aca="false">COUNTIF(SA_SB_counts!Y11:Y19, "0")</f>
        <v>6</v>
      </c>
      <c r="AA3" s="0" t="n">
        <f aca="false">COUNTIF(SA_SB_counts!Z11:Z19, "0")</f>
        <v>9</v>
      </c>
      <c r="AB3" s="0" t="n">
        <f aca="false">COUNTIF(SA_SB_counts!AA11:AA19, "0")</f>
        <v>9</v>
      </c>
      <c r="AC3" s="0" t="n">
        <f aca="false">COUNTIF(SA_SB_counts!AB11:AB19, "0")</f>
        <v>6</v>
      </c>
      <c r="AD3" s="0" t="n">
        <f aca="false">COUNTIF(SA_SB_counts!AC11:AC19, "0")</f>
        <v>9</v>
      </c>
      <c r="AE3" s="0" t="n">
        <f aca="false">COUNTIF(SA_SB_counts!AD11:AD19, "0")</f>
        <v>8</v>
      </c>
      <c r="AF3" s="0" t="n">
        <f aca="false">COUNTIF(SA_SB_counts!AE11:AE19, "0")</f>
        <v>8</v>
      </c>
      <c r="AG3" s="0" t="n">
        <f aca="false">COUNTIF(SA_SB_counts!AF11:AF19, "0")</f>
        <v>3</v>
      </c>
      <c r="AH3" s="0" t="n">
        <f aca="false">COUNTIF(SA_SB_counts!AG11:AG19, "0")</f>
        <v>5</v>
      </c>
      <c r="AI3" s="0" t="n">
        <f aca="false">COUNTIF(SA_SB_counts!AH11:AH19, "0")</f>
        <v>2</v>
      </c>
      <c r="AJ3" s="0" t="n">
        <f aca="false">COUNTIF(SA_SB_counts!AI11:AI19, "0")</f>
        <v>0</v>
      </c>
      <c r="AK3" s="0" t="n">
        <f aca="false">COUNTIF(SA_SB_counts!AJ11:AJ19, "0")</f>
        <v>7</v>
      </c>
      <c r="AL3" s="0" t="n">
        <f aca="false">COUNTIF(SA_SB_counts!AK11:AK19, "0")</f>
        <v>2</v>
      </c>
      <c r="AM3" s="0" t="n">
        <f aca="false">COUNTIF(SA_SB_counts!AL11:AL19, "0")</f>
        <v>8</v>
      </c>
      <c r="AN3" s="0" t="n">
        <f aca="false">COUNTIF(SA_SB_counts!AM11:AM19, "0")</f>
        <v>9</v>
      </c>
      <c r="AO3" s="0" t="n">
        <f aca="false">COUNTIF(SA_SB_counts!AN11:AN19, "0")</f>
        <v>0</v>
      </c>
      <c r="AP3" s="0" t="n">
        <f aca="false">COUNTIF(SA_SB_counts!AO11:AO19, "0")</f>
        <v>8</v>
      </c>
      <c r="AQ3" s="0" t="n">
        <f aca="false">COUNTIF(SA_SB_counts!AP11:AP19, "0")</f>
        <v>8</v>
      </c>
      <c r="AR3" s="0" t="n">
        <f aca="false">COUNTIF(SA_SB_counts!AQ11:AQ19, "0")</f>
        <v>2</v>
      </c>
      <c r="AS3" s="0" t="n">
        <f aca="false">COUNTIF(SA_SB_counts!AR11:AR19, "0")</f>
        <v>2</v>
      </c>
      <c r="AT3" s="0" t="n">
        <f aca="false">COUNTIF(SA_SB_counts!AS11:AS19, "0")</f>
        <v>2</v>
      </c>
      <c r="AU3" s="0" t="n">
        <f aca="false">COUNTIF(SA_SB_counts!AT11:AT19, "0")</f>
        <v>6</v>
      </c>
      <c r="AV3" s="0" t="n">
        <f aca="false">COUNTIF(SA_SB_counts!AU11:AU19, "0")</f>
        <v>9</v>
      </c>
      <c r="AW3" s="0" t="n">
        <f aca="false">COUNTIF(SA_SB_counts!AV11:AV19, "0")</f>
        <v>0</v>
      </c>
      <c r="AX3" s="0" t="n">
        <f aca="false">COUNTIF(SA_SB_counts!AW11:AW19, "0")</f>
        <v>4</v>
      </c>
      <c r="AY3" s="0" t="n">
        <f aca="false">COUNTIF(SA_SB_counts!AX11:AX19, "0")</f>
        <v>6</v>
      </c>
      <c r="AZ3" s="0" t="n">
        <f aca="false">COUNTIF(SA_SB_counts!AY11:AY19, "0")</f>
        <v>9</v>
      </c>
      <c r="BA3" s="0" t="n">
        <f aca="false">COUNTIF(SA_SB_counts!AZ11:AZ19, "0")</f>
        <v>6</v>
      </c>
      <c r="BB3" s="0" t="n">
        <f aca="false">COUNTIF(SA_SB_counts!BA11:BA19, "0")</f>
        <v>6</v>
      </c>
      <c r="BC3" s="0" t="n">
        <f aca="false">COUNTIF(SA_SB_counts!BB11:BB19, "0")</f>
        <v>8</v>
      </c>
      <c r="BD3" s="0" t="n">
        <f aca="false">COUNTIF(SA_SB_counts!BC11:BC19, "0")</f>
        <v>6</v>
      </c>
      <c r="BE3" s="0" t="n">
        <f aca="false">COUNTIF(SA_SB_counts!BD11:BD19, "0")</f>
        <v>7</v>
      </c>
      <c r="BF3" s="0" t="n">
        <f aca="false">COUNTIF(SA_SB_counts!BE11:BE19, "0")</f>
        <v>3</v>
      </c>
      <c r="BG3" s="0" t="n">
        <f aca="false">COUNTIF(SA_SB_counts!BF11:BF19, "0")</f>
        <v>3</v>
      </c>
      <c r="BH3" s="0" t="n">
        <f aca="false">COUNTIF(SA_SB_counts!BG11:BG19, "0")</f>
        <v>9</v>
      </c>
      <c r="BI3" s="0" t="n">
        <f aca="false">COUNTIF(SA_SB_counts!BH11:BH19, "0")</f>
        <v>8</v>
      </c>
      <c r="BJ3" s="0" t="n">
        <f aca="false">COUNTIF(SA_SB_counts!BI11:BI19, "0")</f>
        <v>7</v>
      </c>
      <c r="BK3" s="0" t="n">
        <f aca="false">COUNTIF(SA_SB_counts!BJ11:BJ19, "0")</f>
        <v>7</v>
      </c>
      <c r="BL3" s="0" t="n">
        <f aca="false">COUNTIF(SA_SB_counts!BK11:BK19, "0")</f>
        <v>7</v>
      </c>
      <c r="BM3" s="0" t="n">
        <f aca="false">COUNTIF(SA_SB_counts!BL11:BL19, "0")</f>
        <v>5</v>
      </c>
      <c r="BN3" s="0" t="n">
        <f aca="false">COUNTIF(SA_SB_counts!BM11:BM19, "0")</f>
        <v>6</v>
      </c>
      <c r="BO3" s="0" t="n">
        <f aca="false">COUNTIF(SA_SB_counts!BN11:BN19, "0")</f>
        <v>5</v>
      </c>
      <c r="BP3" s="0" t="n">
        <f aca="false">COUNTIF(SA_SB_counts!BO11:BO19, "0")</f>
        <v>8</v>
      </c>
      <c r="BQ3" s="0" t="n">
        <f aca="false">COUNTIF(SA_SB_counts!BP11:BP19, "0")</f>
        <v>1</v>
      </c>
      <c r="BR3" s="0" t="n">
        <f aca="false">COUNTIF(SA_SB_counts!BQ11:BQ19, "0")</f>
        <v>7</v>
      </c>
      <c r="BS3" s="0" t="n">
        <f aca="false">COUNTIF(SA_SB_counts!BR11:BR19, "0")</f>
        <v>2</v>
      </c>
      <c r="BT3" s="0" t="n">
        <f aca="false">COUNTIF(SA_SB_counts!BS11:BS19, "0")</f>
        <v>8</v>
      </c>
      <c r="BU3" s="0" t="n">
        <f aca="false">COUNTIF(SA_SB_counts!BT11:BT19, "0")</f>
        <v>8</v>
      </c>
      <c r="BV3" s="0" t="n">
        <f aca="false">COUNTIF(SA_SB_counts!BU11:BU19, "0")</f>
        <v>1</v>
      </c>
      <c r="BW3" s="0" t="n">
        <f aca="false">COUNTIF(SA_SB_counts!BV11:BV19, "0")</f>
        <v>4</v>
      </c>
      <c r="BX3" s="0" t="n">
        <f aca="false">COUNTIF(SA_SB_counts!BW11:BW19, "0")</f>
        <v>2</v>
      </c>
      <c r="BY3" s="0" t="n">
        <f aca="false">COUNTIF(SA_SB_counts!BX11:BX19, "0")</f>
        <v>2</v>
      </c>
      <c r="BZ3" s="0" t="n">
        <f aca="false">COUNTIF(SA_SB_counts!BY11:BY19, "0")</f>
        <v>0</v>
      </c>
      <c r="CA3" s="0" t="n">
        <f aca="false">COUNTIF(SA_SB_counts!BZ11:BZ19, "0")</f>
        <v>9</v>
      </c>
      <c r="CB3" s="0" t="n">
        <f aca="false">COUNTIF(SA_SB_counts!CA11:CA19, "0")</f>
        <v>5</v>
      </c>
      <c r="CC3" s="0" t="n">
        <f aca="false">COUNTIF(SA_SB_counts!CB11:CB19, "0")</f>
        <v>4</v>
      </c>
      <c r="CD3" s="0" t="n">
        <f aca="false">COUNTIF(SA_SB_counts!CC11:CC19, "0")</f>
        <v>4</v>
      </c>
      <c r="CE3" s="0" t="n">
        <f aca="false">COUNTIF(SA_SB_counts!CD11:CD19, "0")</f>
        <v>6</v>
      </c>
      <c r="CF3" s="0" t="n">
        <f aca="false">COUNTIF(SA_SB_counts!CE11:CE19, "0")</f>
        <v>9</v>
      </c>
      <c r="CG3" s="0" t="n">
        <f aca="false">COUNTIF(SA_SB_counts!CF11:CF19, "0")</f>
        <v>9</v>
      </c>
      <c r="CH3" s="0" t="n">
        <f aca="false">COUNTIF(SA_SB_counts!CG11:CG19, "0")</f>
        <v>8</v>
      </c>
      <c r="CI3" s="0" t="n">
        <f aca="false">COUNTIF(SA_SB_counts!CH11:CH19, "0")</f>
        <v>8</v>
      </c>
      <c r="CJ3" s="0" t="n">
        <f aca="false">COUNTIF(SA_SB_counts!CI11:CI19, "0")</f>
        <v>8</v>
      </c>
      <c r="CK3" s="0" t="n">
        <f aca="false">COUNTIF(SA_SB_counts!CJ11:CJ19, "0")</f>
        <v>5</v>
      </c>
      <c r="CL3" s="0" t="n">
        <f aca="false">COUNTIF(SA_SB_counts!CK11:CK19, "0")</f>
        <v>3</v>
      </c>
      <c r="CM3" s="0" t="n">
        <f aca="false">COUNTIF(SA_SB_counts!CL11:CL19, "0")</f>
        <v>6</v>
      </c>
      <c r="CN3" s="0" t="n">
        <f aca="false">COUNTIF(SA_SB_counts!CM11:CM19, "0")</f>
        <v>9</v>
      </c>
      <c r="CO3" s="0" t="n">
        <f aca="false">COUNTIF(SA_SB_counts!CN11:CN19, "0")</f>
        <v>9</v>
      </c>
      <c r="CP3" s="0" t="n">
        <f aca="false">COUNTIF(SA_SB_counts!CO11:CO19, "0")</f>
        <v>8</v>
      </c>
      <c r="CQ3" s="0" t="n">
        <f aca="false">COUNTIF(SA_SB_counts!CP11:CP19, "0")</f>
        <v>3</v>
      </c>
      <c r="CR3" s="0" t="n">
        <f aca="false">COUNTIF(SA_SB_counts!CQ11:CQ19, "0")</f>
        <v>3</v>
      </c>
      <c r="CS3" s="0" t="n">
        <f aca="false">COUNTIF(SA_SB_counts!CR11:CR19, "0")</f>
        <v>9</v>
      </c>
      <c r="CT3" s="0" t="n">
        <f aca="false">COUNTIF(SA_SB_counts!CS11:CS19, "0")</f>
        <v>9</v>
      </c>
      <c r="CU3" s="0" t="n">
        <f aca="false">COUNTIF(SA_SB_counts!CT11:CT19, "0")</f>
        <v>8</v>
      </c>
      <c r="CV3" s="0" t="n">
        <f aca="false">COUNTIF(SA_SB_counts!CU11:CU19, "0")</f>
        <v>0</v>
      </c>
      <c r="CW3" s="0" t="n">
        <f aca="false">COUNTIF(SA_SB_counts!CV11:CV19, "0")</f>
        <v>3</v>
      </c>
      <c r="CX3" s="0" t="n">
        <f aca="false">COUNTIF(SA_SB_counts!CW11:CW19, "0")</f>
        <v>3</v>
      </c>
      <c r="CY3" s="0" t="n">
        <f aca="false">COUNTIF(SA_SB_counts!CX11:CX19, "0")</f>
        <v>0</v>
      </c>
      <c r="CZ3" s="0" t="n">
        <f aca="false">COUNTIF(SA_SB_counts!CY11:CY19, "0")</f>
        <v>9</v>
      </c>
      <c r="DA3" s="0" t="n">
        <f aca="false">COUNTIF(SA_SB_counts!CZ11:CZ19, "0")</f>
        <v>8</v>
      </c>
      <c r="DB3" s="0" t="n">
        <f aca="false">COUNTIF(SA_SB_counts!DA11:DA19, "0")</f>
        <v>8</v>
      </c>
      <c r="DC3" s="0" t="n">
        <f aca="false">COUNTIF(SA_SB_counts!DB11:DB19, "0")</f>
        <v>6</v>
      </c>
      <c r="DD3" s="0" t="n">
        <f aca="false">COUNTIF(SA_SB_counts!DC11:DC19, "0")</f>
        <v>8</v>
      </c>
      <c r="DE3" s="0" t="n">
        <f aca="false">COUNTIF(SA_SB_counts!DD11:DD19, "0")</f>
        <v>3</v>
      </c>
      <c r="DF3" s="0" t="n">
        <f aca="false">COUNTIF(SA_SB_counts!DE11:DE19, "0")</f>
        <v>8</v>
      </c>
      <c r="DG3" s="0" t="n">
        <f aca="false">COUNTIF(SA_SB_counts!DF11:DF19, "0")</f>
        <v>4</v>
      </c>
      <c r="DH3" s="0" t="n">
        <f aca="false">COUNTIF(SA_SB_counts!DG11:DG19, "0")</f>
        <v>4</v>
      </c>
      <c r="DI3" s="0" t="n">
        <f aca="false">COUNTIF(SA_SB_counts!DH11:DH19, "0")</f>
        <v>8</v>
      </c>
      <c r="DJ3" s="0" t="n">
        <f aca="false">COUNTIF(SA_SB_counts!DI11:DI19, "0")</f>
        <v>8</v>
      </c>
      <c r="DK3" s="0" t="n">
        <f aca="false">COUNTIF(SA_SB_counts!DJ11:DJ19, "0")</f>
        <v>6</v>
      </c>
      <c r="DL3" s="0" t="n">
        <f aca="false">COUNTIF(SA_SB_counts!DK11:DK19, "0")</f>
        <v>8</v>
      </c>
      <c r="DM3" s="0" t="n">
        <f aca="false">COUNTIF(SA_SB_counts!DL11:DL19, "0")</f>
        <v>4</v>
      </c>
      <c r="DN3" s="0" t="n">
        <f aca="false">COUNTIF(SA_SB_counts!DM11:DM19, "0")</f>
        <v>6</v>
      </c>
      <c r="DO3" s="0" t="n">
        <f aca="false">COUNTIF(SA_SB_counts!DN11:DN19, "0")</f>
        <v>9</v>
      </c>
      <c r="DP3" s="0" t="n">
        <f aca="false">COUNTIF(SA_SB_counts!DO11:DO19, "0")</f>
        <v>1</v>
      </c>
      <c r="DQ3" s="0" t="n">
        <f aca="false">COUNTIF(SA_SB_counts!DP11:DP19, "0")</f>
        <v>8</v>
      </c>
      <c r="DR3" s="0" t="n">
        <f aca="false">COUNTIF(SA_SB_counts!DQ11:DQ19, "0")</f>
        <v>8</v>
      </c>
      <c r="DS3" s="0" t="n">
        <f aca="false">COUNTIF(SA_SB_counts!DR11:DR19, "0")</f>
        <v>6</v>
      </c>
      <c r="DT3" s="0" t="n">
        <f aca="false">COUNTIF(SA_SB_counts!DS11:DS19, "0")</f>
        <v>8</v>
      </c>
      <c r="DU3" s="0" t="n">
        <f aca="false">COUNTIF(SA_SB_counts!DT11:DT19, "0")</f>
        <v>9</v>
      </c>
      <c r="DV3" s="0" t="n">
        <f aca="false">COUNTIF(SA_SB_counts!DU11:DU19, "0")</f>
        <v>9</v>
      </c>
      <c r="DW3" s="0" t="n">
        <f aca="false">COUNTIF(SA_SB_counts!DV11:DV19, "0")</f>
        <v>7</v>
      </c>
      <c r="DX3" s="0" t="n">
        <f aca="false">COUNTIF(SA_SB_counts!DW11:DW19, "0")</f>
        <v>5</v>
      </c>
      <c r="DY3" s="0" t="n">
        <f aca="false">COUNTIF(SA_SB_counts!DX11:DX19, "0")</f>
        <v>8</v>
      </c>
      <c r="DZ3" s="0" t="n">
        <f aca="false">COUNTIF(SA_SB_counts!DY11:DY19, "0")</f>
        <v>9</v>
      </c>
      <c r="EA3" s="0" t="n">
        <f aca="false">COUNTIF(SA_SB_counts!DZ11:DZ19, "0")</f>
        <v>9</v>
      </c>
      <c r="EB3" s="0" t="n">
        <f aca="false">COUNTIF(SA_SB_counts!EA11:EA19, "0")</f>
        <v>8</v>
      </c>
      <c r="EC3" s="0" t="n">
        <f aca="false">COUNTIF(SA_SB_counts!EB11:EB19, "0")</f>
        <v>8</v>
      </c>
      <c r="ED3" s="0" t="n">
        <f aca="false">COUNTIF(SA_SB_counts!EC11:EC19, "0")</f>
        <v>6</v>
      </c>
      <c r="EE3" s="0" t="n">
        <f aca="false">COUNTIF(SA_SB_counts!ED11:ED19, "0")</f>
        <v>1</v>
      </c>
      <c r="EF3" s="0" t="n">
        <f aca="false">COUNTIF(SA_SB_counts!EE11:EE19, "0")</f>
        <v>5</v>
      </c>
      <c r="EG3" s="0" t="n">
        <f aca="false">COUNTIF(SA_SB_counts!EF11:EF19, "0")</f>
        <v>9</v>
      </c>
      <c r="EH3" s="0" t="n">
        <f aca="false">COUNTIF(SA_SB_counts!EG11:EG19, "0")</f>
        <v>4</v>
      </c>
      <c r="EI3" s="0" t="n">
        <f aca="false">COUNTIF(SA_SB_counts!EH11:EH19, "0")</f>
        <v>5</v>
      </c>
      <c r="EJ3" s="0" t="n">
        <f aca="false">COUNTIF(SA_SB_counts!EI11:EI19, "0")</f>
        <v>6</v>
      </c>
      <c r="EK3" s="0" t="n">
        <f aca="false">COUNTIF(SA_SB_counts!EJ11:EJ19, "0")</f>
        <v>9</v>
      </c>
    </row>
    <row r="4" customFormat="false" ht="16" hidden="false" customHeight="false" outlineLevel="0" collapsed="false">
      <c r="B4" s="0" t="s">
        <v>452</v>
      </c>
      <c r="C4" s="0" t="n">
        <f aca="false">SUM(C2:C3)</f>
        <v>0</v>
      </c>
      <c r="D4" s="0" t="n">
        <f aca="false">SUM(D2:D3)</f>
        <v>1</v>
      </c>
      <c r="E4" s="0" t="n">
        <f aca="false">SUM(E2:E3)</f>
        <v>0</v>
      </c>
      <c r="F4" s="0" t="n">
        <f aca="false">SUM(F2:F3)</f>
        <v>12</v>
      </c>
      <c r="G4" s="0" t="n">
        <f aca="false">SUM(G2:G3)</f>
        <v>0</v>
      </c>
      <c r="H4" s="0" t="n">
        <f aca="false">SUM(H2:H3)</f>
        <v>14</v>
      </c>
      <c r="I4" s="0" t="n">
        <f aca="false">SUM(I2:I3)</f>
        <v>0</v>
      </c>
      <c r="J4" s="0" t="n">
        <f aca="false">SUM(J2:J3)</f>
        <v>5</v>
      </c>
      <c r="K4" s="0" t="n">
        <f aca="false">SUM(K2:K3)</f>
        <v>3</v>
      </c>
      <c r="L4" s="0" t="n">
        <f aca="false">SUM(L2:L3)</f>
        <v>1</v>
      </c>
      <c r="M4" s="0" t="n">
        <f aca="false">SUM(M2:M3)</f>
        <v>13</v>
      </c>
      <c r="N4" s="0" t="n">
        <f aca="false">SUM(N2:N3)</f>
        <v>1</v>
      </c>
      <c r="O4" s="0" t="n">
        <f aca="false">SUM(O2:O3)</f>
        <v>0</v>
      </c>
      <c r="P4" s="0" t="n">
        <f aca="false">SUM(P2:P3)</f>
        <v>10</v>
      </c>
      <c r="Q4" s="0" t="n">
        <f aca="false">SUM(Q2:Q3)</f>
        <v>1</v>
      </c>
      <c r="R4" s="0" t="n">
        <f aca="false">SUM(R2:R3)</f>
        <v>8</v>
      </c>
      <c r="S4" s="0" t="n">
        <f aca="false">SUM(S2:S3)</f>
        <v>4</v>
      </c>
      <c r="T4" s="0" t="n">
        <f aca="false">SUM(T2:T3)</f>
        <v>2</v>
      </c>
      <c r="U4" s="0" t="n">
        <f aca="false">SUM(U2:U3)</f>
        <v>6</v>
      </c>
      <c r="V4" s="0" t="n">
        <f aca="false">SUM(V2:V3)</f>
        <v>0</v>
      </c>
      <c r="W4" s="0" t="n">
        <f aca="false">SUM(W2:W3)</f>
        <v>0</v>
      </c>
      <c r="X4" s="0" t="n">
        <f aca="false">SUM(X2:X3)</f>
        <v>2</v>
      </c>
      <c r="Y4" s="0" t="n">
        <f aca="false">SUM(Y2:Y3)</f>
        <v>8</v>
      </c>
      <c r="Z4" s="0" t="n">
        <f aca="false">SUM(Z2:Z3)</f>
        <v>10</v>
      </c>
      <c r="AA4" s="0" t="n">
        <f aca="false">SUM(AA2:AA3)</f>
        <v>17</v>
      </c>
      <c r="AB4" s="0" t="n">
        <f aca="false">SUM(AB2:AB3)</f>
        <v>17</v>
      </c>
      <c r="AC4" s="0" t="n">
        <f aca="false">SUM(AC2:AC3)</f>
        <v>13</v>
      </c>
      <c r="AD4" s="0" t="n">
        <f aca="false">SUM(AD2:AD3)</f>
        <v>16</v>
      </c>
      <c r="AE4" s="0" t="n">
        <f aca="false">SUM(AE2:AE3)</f>
        <v>17</v>
      </c>
      <c r="AF4" s="0" t="n">
        <f aca="false">SUM(AF2:AF3)</f>
        <v>13</v>
      </c>
      <c r="AG4" s="0" t="n">
        <f aca="false">SUM(AG2:AG3)</f>
        <v>7</v>
      </c>
      <c r="AH4" s="0" t="n">
        <f aca="false">SUM(AH2:AH3)</f>
        <v>7</v>
      </c>
      <c r="AI4" s="0" t="n">
        <f aca="false">SUM(AI2:AI3)</f>
        <v>3</v>
      </c>
      <c r="AJ4" s="0" t="n">
        <f aca="false">SUM(AJ2:AJ3)</f>
        <v>1</v>
      </c>
      <c r="AK4" s="0" t="n">
        <f aca="false">SUM(AK2:AK3)</f>
        <v>11</v>
      </c>
      <c r="AL4" s="0" t="n">
        <f aca="false">SUM(AL2:AL3)</f>
        <v>5</v>
      </c>
      <c r="AM4" s="0" t="n">
        <f aca="false">SUM(AM2:AM3)</f>
        <v>15</v>
      </c>
      <c r="AN4" s="0" t="n">
        <f aca="false">SUM(AN2:AN3)</f>
        <v>17</v>
      </c>
      <c r="AO4" s="0" t="n">
        <f aca="false">SUM(AO2:AO3)</f>
        <v>6</v>
      </c>
      <c r="AP4" s="0" t="n">
        <f aca="false">SUM(AP2:AP3)</f>
        <v>17</v>
      </c>
      <c r="AQ4" s="0" t="n">
        <f aca="false">SUM(AQ2:AQ3)</f>
        <v>15</v>
      </c>
      <c r="AR4" s="0" t="n">
        <f aca="false">SUM(AR2:AR3)</f>
        <v>5</v>
      </c>
      <c r="AS4" s="0" t="n">
        <f aca="false">SUM(AS2:AS3)</f>
        <v>9</v>
      </c>
      <c r="AT4" s="0" t="n">
        <f aca="false">SUM(AT2:AT3)</f>
        <v>4</v>
      </c>
      <c r="AU4" s="0" t="n">
        <f aca="false">SUM(AU2:AU3)</f>
        <v>11</v>
      </c>
      <c r="AV4" s="0" t="n">
        <f aca="false">SUM(AV2:AV3)</f>
        <v>17</v>
      </c>
      <c r="AW4" s="0" t="n">
        <f aca="false">SUM(AW2:AW3)</f>
        <v>0</v>
      </c>
      <c r="AX4" s="0" t="n">
        <f aca="false">SUM(AX2:AX3)</f>
        <v>12</v>
      </c>
      <c r="AY4" s="0" t="n">
        <f aca="false">SUM(AY2:AY3)</f>
        <v>12</v>
      </c>
      <c r="AZ4" s="0" t="n">
        <f aca="false">SUM(AZ2:AZ3)</f>
        <v>17</v>
      </c>
      <c r="BA4" s="0" t="n">
        <f aca="false">SUM(BA2:BA3)</f>
        <v>12</v>
      </c>
      <c r="BB4" s="0" t="n">
        <f aca="false">SUM(BB2:BB3)</f>
        <v>14</v>
      </c>
      <c r="BC4" s="0" t="n">
        <f aca="false">SUM(BC2:BC3)</f>
        <v>15</v>
      </c>
      <c r="BD4" s="0" t="n">
        <f aca="false">SUM(BD2:BD3)</f>
        <v>14</v>
      </c>
      <c r="BE4" s="0" t="n">
        <f aca="false">SUM(BE2:BE3)</f>
        <v>15</v>
      </c>
      <c r="BF4" s="0" t="n">
        <f aca="false">SUM(BF2:BF3)</f>
        <v>8</v>
      </c>
      <c r="BG4" s="0" t="n">
        <f aca="false">SUM(BG2:BG3)</f>
        <v>7</v>
      </c>
      <c r="BH4" s="0" t="n">
        <f aca="false">SUM(BH2:BH3)</f>
        <v>16</v>
      </c>
      <c r="BI4" s="0" t="n">
        <f aca="false">SUM(BI2:BI3)</f>
        <v>16</v>
      </c>
      <c r="BJ4" s="0" t="n">
        <f aca="false">SUM(BJ2:BJ3)</f>
        <v>15</v>
      </c>
      <c r="BK4" s="0" t="n">
        <f aca="false">SUM(BK2:BK3)</f>
        <v>15</v>
      </c>
      <c r="BL4" s="0" t="n">
        <f aca="false">SUM(BL2:BL3)</f>
        <v>14</v>
      </c>
      <c r="BM4" s="0" t="n">
        <f aca="false">SUM(BM2:BM3)</f>
        <v>10</v>
      </c>
      <c r="BN4" s="0" t="n">
        <f aca="false">SUM(BN2:BN3)</f>
        <v>12</v>
      </c>
      <c r="BO4" s="0" t="n">
        <f aca="false">SUM(BO2:BO3)</f>
        <v>9</v>
      </c>
      <c r="BP4" s="0" t="n">
        <f aca="false">SUM(BP2:BP3)</f>
        <v>17</v>
      </c>
      <c r="BQ4" s="0" t="n">
        <f aca="false">SUM(BQ2:BQ3)</f>
        <v>2</v>
      </c>
      <c r="BR4" s="0" t="n">
        <f aca="false">SUM(BR2:BR3)</f>
        <v>14</v>
      </c>
      <c r="BS4" s="0" t="n">
        <f aca="false">SUM(BS2:BS3)</f>
        <v>3</v>
      </c>
      <c r="BT4" s="0" t="n">
        <f aca="false">SUM(BT2:BT3)</f>
        <v>17</v>
      </c>
      <c r="BU4" s="0" t="n">
        <f aca="false">SUM(BU2:BU3)</f>
        <v>17</v>
      </c>
      <c r="BV4" s="0" t="n">
        <f aca="false">SUM(BV2:BV3)</f>
        <v>2</v>
      </c>
      <c r="BW4" s="0" t="n">
        <f aca="false">SUM(BW2:BW3)</f>
        <v>7</v>
      </c>
      <c r="BX4" s="0" t="n">
        <f aca="false">SUM(BX2:BX3)</f>
        <v>6</v>
      </c>
      <c r="BY4" s="0" t="n">
        <f aca="false">SUM(BY2:BY3)</f>
        <v>4</v>
      </c>
      <c r="BZ4" s="0" t="n">
        <f aca="false">SUM(BZ2:BZ3)</f>
        <v>1</v>
      </c>
      <c r="CA4" s="0" t="n">
        <f aca="false">SUM(CA2:CA3)</f>
        <v>17</v>
      </c>
      <c r="CB4" s="0" t="n">
        <f aca="false">SUM(CB2:CB3)</f>
        <v>8</v>
      </c>
      <c r="CC4" s="0" t="n">
        <f aca="false">SUM(CC2:CC3)</f>
        <v>8</v>
      </c>
      <c r="CD4" s="0" t="n">
        <f aca="false">SUM(CD2:CD3)</f>
        <v>9</v>
      </c>
      <c r="CE4" s="0" t="n">
        <f aca="false">SUM(CE2:CE3)</f>
        <v>15</v>
      </c>
      <c r="CF4" s="0" t="n">
        <f aca="false">SUM(CF2:CF3)</f>
        <v>17</v>
      </c>
      <c r="CG4" s="0" t="n">
        <f aca="false">SUM(CG2:CG3)</f>
        <v>17</v>
      </c>
      <c r="CH4" s="0" t="n">
        <f aca="false">SUM(CH2:CH3)</f>
        <v>17</v>
      </c>
      <c r="CI4" s="0" t="n">
        <f aca="false">SUM(CI2:CI3)</f>
        <v>17</v>
      </c>
      <c r="CJ4" s="0" t="n">
        <f aca="false">SUM(CJ2:CJ3)</f>
        <v>16</v>
      </c>
      <c r="CK4" s="0" t="n">
        <f aca="false">SUM(CK2:CK3)</f>
        <v>13</v>
      </c>
      <c r="CL4" s="0" t="n">
        <f aca="false">SUM(CL2:CL3)</f>
        <v>6</v>
      </c>
      <c r="CM4" s="0" t="n">
        <f aca="false">SUM(CM2:CM3)</f>
        <v>11</v>
      </c>
      <c r="CN4" s="0" t="n">
        <f aca="false">SUM(CN2:CN3)</f>
        <v>16</v>
      </c>
      <c r="CO4" s="0" t="n">
        <f aca="false">SUM(CO2:CO3)</f>
        <v>17</v>
      </c>
      <c r="CP4" s="0" t="n">
        <f aca="false">SUM(CP2:CP3)</f>
        <v>16</v>
      </c>
      <c r="CQ4" s="0" t="n">
        <f aca="false">SUM(CQ2:CQ3)</f>
        <v>10</v>
      </c>
      <c r="CR4" s="0" t="n">
        <f aca="false">SUM(CR2:CR3)</f>
        <v>6</v>
      </c>
      <c r="CS4" s="0" t="n">
        <f aca="false">SUM(CS2:CS3)</f>
        <v>17</v>
      </c>
      <c r="CT4" s="0" t="n">
        <f aca="false">SUM(CT2:CT3)</f>
        <v>16</v>
      </c>
      <c r="CU4" s="0" t="n">
        <f aca="false">SUM(CU2:CU3)</f>
        <v>17</v>
      </c>
      <c r="CV4" s="0" t="n">
        <f aca="false">SUM(CV2:CV3)</f>
        <v>3</v>
      </c>
      <c r="CW4" s="0" t="n">
        <f aca="false">SUM(CW2:CW3)</f>
        <v>9</v>
      </c>
      <c r="CX4" s="0" t="n">
        <f aca="false">SUM(CX2:CX3)</f>
        <v>10</v>
      </c>
      <c r="CY4" s="0" t="n">
        <f aca="false">SUM(CY2:CY3)</f>
        <v>2</v>
      </c>
      <c r="CZ4" s="0" t="n">
        <f aca="false">SUM(CZ2:CZ3)</f>
        <v>17</v>
      </c>
      <c r="DA4" s="0" t="n">
        <f aca="false">SUM(DA2:DA3)</f>
        <v>17</v>
      </c>
      <c r="DB4" s="0" t="n">
        <f aca="false">SUM(DB2:DB3)</f>
        <v>17</v>
      </c>
      <c r="DC4" s="0" t="n">
        <f aca="false">SUM(DC2:DC3)</f>
        <v>12</v>
      </c>
      <c r="DD4" s="0" t="n">
        <f aca="false">SUM(DD2:DD3)</f>
        <v>17</v>
      </c>
      <c r="DE4" s="0" t="n">
        <f aca="false">SUM(DE2:DE3)</f>
        <v>9</v>
      </c>
      <c r="DF4" s="0" t="n">
        <f aca="false">SUM(DF2:DF3)</f>
        <v>17</v>
      </c>
      <c r="DG4" s="0" t="n">
        <f aca="false">SUM(DG2:DG3)</f>
        <v>13</v>
      </c>
      <c r="DH4" s="0" t="n">
        <f aca="false">SUM(DH2:DH3)</f>
        <v>9</v>
      </c>
      <c r="DI4" s="0" t="n">
        <f aca="false">SUM(DI2:DI3)</f>
        <v>17</v>
      </c>
      <c r="DJ4" s="0" t="n">
        <f aca="false">SUM(DJ2:DJ3)</f>
        <v>17</v>
      </c>
      <c r="DK4" s="0" t="n">
        <f aca="false">SUM(DK2:DK3)</f>
        <v>14</v>
      </c>
      <c r="DL4" s="0" t="n">
        <f aca="false">SUM(DL2:DL3)</f>
        <v>17</v>
      </c>
      <c r="DM4" s="0" t="n">
        <f aca="false">SUM(DM2:DM3)</f>
        <v>13</v>
      </c>
      <c r="DN4" s="0" t="n">
        <f aca="false">SUM(DN2:DN3)</f>
        <v>9</v>
      </c>
      <c r="DO4" s="0" t="n">
        <f aca="false">SUM(DO2:DO3)</f>
        <v>17</v>
      </c>
      <c r="DP4" s="0" t="n">
        <f aca="false">SUM(DP2:DP3)</f>
        <v>3</v>
      </c>
      <c r="DQ4" s="0" t="n">
        <f aca="false">SUM(DQ2:DQ3)</f>
        <v>17</v>
      </c>
      <c r="DR4" s="0" t="n">
        <f aca="false">SUM(DR2:DR3)</f>
        <v>16</v>
      </c>
      <c r="DS4" s="0" t="n">
        <f aca="false">SUM(DS2:DS3)</f>
        <v>11</v>
      </c>
      <c r="DT4" s="0" t="n">
        <f aca="false">SUM(DT2:DT3)</f>
        <v>17</v>
      </c>
      <c r="DU4" s="0" t="n">
        <f aca="false">SUM(DU2:DU3)</f>
        <v>17</v>
      </c>
      <c r="DV4" s="0" t="n">
        <f aca="false">SUM(DV2:DV3)</f>
        <v>17</v>
      </c>
      <c r="DW4" s="0" t="n">
        <f aca="false">SUM(DW2:DW3)</f>
        <v>15</v>
      </c>
      <c r="DX4" s="0" t="n">
        <f aca="false">SUM(DX2:DX3)</f>
        <v>12</v>
      </c>
      <c r="DY4" s="0" t="n">
        <f aca="false">SUM(DY2:DY3)</f>
        <v>17</v>
      </c>
      <c r="DZ4" s="0" t="n">
        <f aca="false">SUM(DZ2:DZ3)</f>
        <v>17</v>
      </c>
      <c r="EA4" s="0" t="n">
        <f aca="false">SUM(EA2:EA3)</f>
        <v>17</v>
      </c>
      <c r="EB4" s="0" t="n">
        <f aca="false">SUM(EB2:EB3)</f>
        <v>17</v>
      </c>
      <c r="EC4" s="0" t="n">
        <f aca="false">SUM(EC2:EC3)</f>
        <v>17</v>
      </c>
      <c r="ED4" s="0" t="n">
        <f aca="false">SUM(ED2:ED3)</f>
        <v>15</v>
      </c>
      <c r="EE4" s="0" t="n">
        <f aca="false">SUM(EE2:EE3)</f>
        <v>7</v>
      </c>
      <c r="EF4" s="0" t="n">
        <f aca="false">SUM(EF2:EF3)</f>
        <v>14</v>
      </c>
      <c r="EG4" s="0" t="n">
        <f aca="false">SUM(EG2:EG3)</f>
        <v>17</v>
      </c>
      <c r="EH4" s="0" t="n">
        <f aca="false">SUM(EH2:EH3)</f>
        <v>12</v>
      </c>
      <c r="EI4" s="0" t="n">
        <f aca="false">SUM(EI2:EI3)</f>
        <v>12</v>
      </c>
      <c r="EJ4" s="0" t="n">
        <f aca="false">SUM(EJ2:EJ3)</f>
        <v>13</v>
      </c>
      <c r="EK4" s="0" t="n">
        <f aca="false">SUM(EK2:EK3)</f>
        <v>17</v>
      </c>
    </row>
    <row r="5" customFormat="false" ht="16" hidden="false" customHeight="false" outlineLevel="0" collapsed="false">
      <c r="A5" s="0" t="s">
        <v>453</v>
      </c>
      <c r="B5" s="0" t="s">
        <v>275</v>
      </c>
      <c r="C5" s="0" t="n">
        <f aca="false">((9-C2)/9)*100</f>
        <v>100</v>
      </c>
      <c r="D5" s="0" t="n">
        <f aca="false">((9-D2)/9)*100</f>
        <v>100</v>
      </c>
      <c r="E5" s="0" t="n">
        <f aca="false">((9-E2)/9)*100</f>
        <v>100</v>
      </c>
      <c r="F5" s="0" t="n">
        <f aca="false">((9-F2)/9)*100</f>
        <v>44.4444444444444</v>
      </c>
      <c r="G5" s="0" t="n">
        <f aca="false">((9-G2)/9)*100</f>
        <v>100</v>
      </c>
      <c r="H5" s="0" t="n">
        <f aca="false">((9-H2)/9)*100</f>
        <v>22.2222222222222</v>
      </c>
      <c r="I5" s="0" t="n">
        <f aca="false">((9-I2)/9)*100</f>
        <v>100</v>
      </c>
      <c r="J5" s="0" t="n">
        <f aca="false">((9-J2)/9)*100</f>
        <v>66.6666666666667</v>
      </c>
      <c r="K5" s="0" t="n">
        <f aca="false">((9-K2)/9)*100</f>
        <v>88.8888888888889</v>
      </c>
      <c r="L5" s="0" t="n">
        <f aca="false">((9-L2)/9)*100</f>
        <v>100</v>
      </c>
      <c r="M5" s="0" t="n">
        <f aca="false">((9-M2)/9)*100</f>
        <v>33.3333333333333</v>
      </c>
      <c r="N5" s="0" t="n">
        <f aca="false">((9-N2)/9)*100</f>
        <v>88.8888888888889</v>
      </c>
      <c r="O5" s="0" t="n">
        <f aca="false">((9-O2)/9)*100</f>
        <v>100</v>
      </c>
      <c r="P5" s="0" t="n">
        <f aca="false">((9-P2)/9)*100</f>
        <v>55.5555555555556</v>
      </c>
      <c r="Q5" s="0" t="n">
        <f aca="false">((9-Q2)/9)*100</f>
        <v>88.8888888888889</v>
      </c>
      <c r="R5" s="0" t="n">
        <f aca="false">((9-R2)/9)*100</f>
        <v>55.5555555555556</v>
      </c>
      <c r="S5" s="0" t="n">
        <f aca="false">((9-S2)/9)*100</f>
        <v>66.6666666666667</v>
      </c>
      <c r="T5" s="0" t="n">
        <f aca="false">((9-T2)/9)*100</f>
        <v>88.8888888888889</v>
      </c>
      <c r="U5" s="0" t="n">
        <f aca="false">((9-U2)/9)*100</f>
        <v>55.5555555555556</v>
      </c>
      <c r="V5" s="0" t="n">
        <f aca="false">((9-V2)/9)*100</f>
        <v>100</v>
      </c>
      <c r="W5" s="0" t="n">
        <f aca="false">((9-W2)/9)*100</f>
        <v>100</v>
      </c>
      <c r="X5" s="0" t="n">
        <f aca="false">((9-X2)/9)*100</f>
        <v>88.8888888888889</v>
      </c>
      <c r="Y5" s="0" t="n">
        <f aca="false">((9-Y2)/9)*100</f>
        <v>33.3333333333333</v>
      </c>
      <c r="Z5" s="0" t="n">
        <f aca="false">((9-Z2)/9)*100</f>
        <v>55.5555555555556</v>
      </c>
      <c r="AA5" s="0" t="n">
        <f aca="false">((9-AA2)/9)*100</f>
        <v>11.1111111111111</v>
      </c>
      <c r="AB5" s="0" t="n">
        <f aca="false">((9-AB2)/9)*100</f>
        <v>11.1111111111111</v>
      </c>
      <c r="AC5" s="0" t="n">
        <f aca="false">((9-AC2)/9)*100</f>
        <v>22.2222222222222</v>
      </c>
      <c r="AD5" s="0" t="n">
        <f aca="false">((9-AD2)/9)*100</f>
        <v>22.2222222222222</v>
      </c>
      <c r="AE5" s="0" t="n">
        <f aca="false">((9-AE2)/9)*100</f>
        <v>0</v>
      </c>
      <c r="AF5" s="0" t="n">
        <f aca="false">((9-AF2)/9)*100</f>
        <v>44.4444444444444</v>
      </c>
      <c r="AG5" s="0" t="n">
        <f aca="false">((9-AG2)/9)*100</f>
        <v>55.5555555555556</v>
      </c>
      <c r="AH5" s="0" t="n">
        <f aca="false">((9-AH2)/9)*100</f>
        <v>77.7777777777778</v>
      </c>
      <c r="AI5" s="0" t="n">
        <f aca="false">((9-AI2)/9)*100</f>
        <v>88.8888888888889</v>
      </c>
      <c r="AJ5" s="0" t="n">
        <f aca="false">((9-AJ2)/9)*100</f>
        <v>88.8888888888889</v>
      </c>
      <c r="AK5" s="0" t="n">
        <f aca="false">((9-AK2)/9)*100</f>
        <v>55.5555555555556</v>
      </c>
      <c r="AL5" s="0" t="n">
        <f aca="false">((9-AL2)/9)*100</f>
        <v>66.6666666666667</v>
      </c>
      <c r="AM5" s="0" t="n">
        <f aca="false">((9-AM2)/9)*100</f>
        <v>22.2222222222222</v>
      </c>
      <c r="AN5" s="0" t="n">
        <f aca="false">((9-AN2)/9)*100</f>
        <v>11.1111111111111</v>
      </c>
      <c r="AO5" s="0" t="n">
        <f aca="false">((9-AO2)/9)*100</f>
        <v>33.3333333333333</v>
      </c>
      <c r="AP5" s="0" t="n">
        <f aca="false">((9-AP2)/9)*100</f>
        <v>0</v>
      </c>
      <c r="AQ5" s="0" t="n">
        <f aca="false">((9-AQ2)/9)*100</f>
        <v>22.2222222222222</v>
      </c>
      <c r="AR5" s="0" t="n">
        <f aca="false">((9-AR2)/9)*100</f>
        <v>66.6666666666667</v>
      </c>
      <c r="AS5" s="0" t="n">
        <f aca="false">((9-AS2)/9)*100</f>
        <v>22.2222222222222</v>
      </c>
      <c r="AT5" s="0" t="n">
        <f aca="false">((9-AT2)/9)*100</f>
        <v>77.7777777777778</v>
      </c>
      <c r="AU5" s="0" t="n">
        <f aca="false">((9-AU2)/9)*100</f>
        <v>44.4444444444444</v>
      </c>
      <c r="AV5" s="0" t="n">
        <f aca="false">((9-AV2)/9)*100</f>
        <v>11.1111111111111</v>
      </c>
      <c r="AW5" s="0" t="n">
        <f aca="false">((9-AW2)/9)*100</f>
        <v>100</v>
      </c>
      <c r="AX5" s="0" t="n">
        <f aca="false">((9-AX2)/9)*100</f>
        <v>11.1111111111111</v>
      </c>
      <c r="AY5" s="0" t="n">
        <f aca="false">((9-AY2)/9)*100</f>
        <v>33.3333333333333</v>
      </c>
      <c r="AZ5" s="0" t="n">
        <f aca="false">((9-AZ2)/9)*100</f>
        <v>11.1111111111111</v>
      </c>
      <c r="BA5" s="0" t="n">
        <f aca="false">((9-BA2)/9)*100</f>
        <v>33.3333333333333</v>
      </c>
      <c r="BB5" s="0" t="n">
        <f aca="false">((9-BB2)/9)*100</f>
        <v>11.1111111111111</v>
      </c>
      <c r="BC5" s="0" t="n">
        <f aca="false">((9-BC2)/9)*100</f>
        <v>22.2222222222222</v>
      </c>
      <c r="BD5" s="0" t="n">
        <f aca="false">((9-BD2)/9)*100</f>
        <v>11.1111111111111</v>
      </c>
      <c r="BE5" s="0" t="n">
        <f aca="false">((9-BE2)/9)*100</f>
        <v>11.1111111111111</v>
      </c>
      <c r="BF5" s="0" t="n">
        <f aca="false">((9-BF2)/9)*100</f>
        <v>44.4444444444444</v>
      </c>
      <c r="BG5" s="0" t="n">
        <f aca="false">((9-BG2)/9)*100</f>
        <v>55.5555555555556</v>
      </c>
      <c r="BH5" s="0" t="n">
        <f aca="false">((9-BH2)/9)*100</f>
        <v>22.2222222222222</v>
      </c>
      <c r="BI5" s="0" t="n">
        <f aca="false">((9-BI2)/9)*100</f>
        <v>11.1111111111111</v>
      </c>
      <c r="BJ5" s="0" t="n">
        <f aca="false">((9-BJ2)/9)*100</f>
        <v>11.1111111111111</v>
      </c>
      <c r="BK5" s="0" t="n">
        <f aca="false">((9-BK2)/9)*100</f>
        <v>11.1111111111111</v>
      </c>
      <c r="BL5" s="0" t="n">
        <f aca="false">((9-BL2)/9)*100</f>
        <v>22.2222222222222</v>
      </c>
      <c r="BM5" s="0" t="n">
        <f aca="false">((9-BM2)/9)*100</f>
        <v>44.4444444444444</v>
      </c>
      <c r="BN5" s="0" t="n">
        <f aca="false">((9-BN2)/9)*100</f>
        <v>33.3333333333333</v>
      </c>
      <c r="BO5" s="0" t="n">
        <f aca="false">((9-BO2)/9)*100</f>
        <v>55.5555555555556</v>
      </c>
      <c r="BP5" s="0" t="n">
        <f aca="false">((9-BP2)/9)*100</f>
        <v>0</v>
      </c>
      <c r="BQ5" s="0" t="n">
        <f aca="false">((9-BQ2)/9)*100</f>
        <v>88.8888888888889</v>
      </c>
      <c r="BR5" s="0" t="n">
        <f aca="false">((9-BR2)/9)*100</f>
        <v>22.2222222222222</v>
      </c>
      <c r="BS5" s="0" t="n">
        <f aca="false">((9-BS2)/9)*100</f>
        <v>88.8888888888889</v>
      </c>
      <c r="BT5" s="0" t="n">
        <f aca="false">((9-BT2)/9)*100</f>
        <v>0</v>
      </c>
      <c r="BU5" s="0" t="n">
        <f aca="false">((9-BU2)/9)*100</f>
        <v>0</v>
      </c>
      <c r="BV5" s="0" t="n">
        <f aca="false">((9-BV2)/9)*100</f>
        <v>88.8888888888889</v>
      </c>
      <c r="BW5" s="0" t="n">
        <f aca="false">((9-BW2)/9)*100</f>
        <v>66.6666666666667</v>
      </c>
      <c r="BX5" s="0" t="n">
        <f aca="false">((9-BX2)/9)*100</f>
        <v>55.5555555555556</v>
      </c>
      <c r="BY5" s="0" t="n">
        <f aca="false">((9-BY2)/9)*100</f>
        <v>77.7777777777778</v>
      </c>
      <c r="BZ5" s="0" t="n">
        <f aca="false">((9-BZ2)/9)*100</f>
        <v>88.8888888888889</v>
      </c>
      <c r="CA5" s="0" t="n">
        <f aca="false">((9-CA2)/9)*100</f>
        <v>11.1111111111111</v>
      </c>
      <c r="CB5" s="0" t="n">
        <f aca="false">((9-CB2)/9)*100</f>
        <v>66.6666666666667</v>
      </c>
      <c r="CC5" s="0" t="n">
        <f aca="false">((9-CC2)/9)*100</f>
        <v>55.5555555555556</v>
      </c>
      <c r="CD5" s="0" t="n">
        <f aca="false">((9-CD2)/9)*100</f>
        <v>44.4444444444444</v>
      </c>
      <c r="CE5" s="0" t="n">
        <f aca="false">((9-CE2)/9)*100</f>
        <v>0</v>
      </c>
      <c r="CF5" s="0" t="n">
        <f aca="false">((9-CF2)/9)*100</f>
        <v>11.1111111111111</v>
      </c>
      <c r="CG5" s="0" t="n">
        <f aca="false">((9-CG2)/9)*100</f>
        <v>11.1111111111111</v>
      </c>
      <c r="CH5" s="0" t="n">
        <f aca="false">((9-CH2)/9)*100</f>
        <v>0</v>
      </c>
      <c r="CI5" s="0" t="n">
        <f aca="false">((9-CI2)/9)*100</f>
        <v>0</v>
      </c>
      <c r="CJ5" s="0" t="n">
        <f aca="false">((9-CJ2)/9)*100</f>
        <v>11.1111111111111</v>
      </c>
      <c r="CK5" s="0" t="n">
        <f aca="false">((9-CK2)/9)*100</f>
        <v>11.1111111111111</v>
      </c>
      <c r="CL5" s="0" t="n">
        <f aca="false">((9-CL2)/9)*100</f>
        <v>66.6666666666667</v>
      </c>
      <c r="CM5" s="0" t="n">
        <f aca="false">((9-CM2)/9)*100</f>
        <v>44.4444444444444</v>
      </c>
      <c r="CN5" s="0" t="n">
        <f aca="false">((9-CN2)/9)*100</f>
        <v>22.2222222222222</v>
      </c>
      <c r="CO5" s="0" t="n">
        <f aca="false">((9-CO2)/9)*100</f>
        <v>11.1111111111111</v>
      </c>
      <c r="CP5" s="0" t="n">
        <f aca="false">((9-CP2)/9)*100</f>
        <v>11.1111111111111</v>
      </c>
      <c r="CQ5" s="0" t="n">
        <f aca="false">((9-CQ2)/9)*100</f>
        <v>22.2222222222222</v>
      </c>
      <c r="CR5" s="0" t="n">
        <f aca="false">((9-CR2)/9)*100</f>
        <v>66.6666666666667</v>
      </c>
      <c r="CS5" s="0" t="n">
        <f aca="false">((9-CS2)/9)*100</f>
        <v>11.1111111111111</v>
      </c>
      <c r="CT5" s="0" t="n">
        <f aca="false">((9-CT2)/9)*100</f>
        <v>22.2222222222222</v>
      </c>
      <c r="CU5" s="0" t="n">
        <f aca="false">((9-CU2)/9)*100</f>
        <v>0</v>
      </c>
      <c r="CV5" s="0" t="n">
        <f aca="false">((9-CV2)/9)*100</f>
        <v>66.6666666666667</v>
      </c>
      <c r="CW5" s="0" t="n">
        <f aca="false">((9-CW2)/9)*100</f>
        <v>33.3333333333333</v>
      </c>
      <c r="CX5" s="0" t="n">
        <f aca="false">((9-CX2)/9)*100</f>
        <v>22.2222222222222</v>
      </c>
      <c r="CY5" s="0" t="n">
        <f aca="false">((9-CY2)/9)*100</f>
        <v>77.7777777777778</v>
      </c>
      <c r="CZ5" s="0" t="n">
        <f aca="false">((9-CZ2)/9)*100</f>
        <v>11.1111111111111</v>
      </c>
      <c r="DA5" s="0" t="n">
        <f aca="false">((9-DA2)/9)*100</f>
        <v>0</v>
      </c>
      <c r="DB5" s="0" t="n">
        <f aca="false">((9-DB2)/9)*100</f>
        <v>0</v>
      </c>
      <c r="DC5" s="0" t="n">
        <f aca="false">((9-DC2)/9)*100</f>
        <v>33.3333333333333</v>
      </c>
      <c r="DD5" s="0" t="n">
        <f aca="false">((9-DD2)/9)*100</f>
        <v>0</v>
      </c>
      <c r="DE5" s="0" t="n">
        <f aca="false">((9-DE2)/9)*100</f>
        <v>33.3333333333333</v>
      </c>
      <c r="DF5" s="0" t="n">
        <f aca="false">((9-DF2)/9)*100</f>
        <v>0</v>
      </c>
      <c r="DG5" s="0" t="n">
        <f aca="false">((9-DG2)/9)*100</f>
        <v>0</v>
      </c>
      <c r="DH5" s="0" t="n">
        <f aca="false">((9-DH2)/9)*100</f>
        <v>44.4444444444444</v>
      </c>
      <c r="DI5" s="0" t="n">
        <f aca="false">((9-DI2)/9)*100</f>
        <v>0</v>
      </c>
      <c r="DJ5" s="0" t="n">
        <f aca="false">((9-DJ2)/9)*100</f>
        <v>0</v>
      </c>
      <c r="DK5" s="0" t="n">
        <f aca="false">((9-DK2)/9)*100</f>
        <v>11.1111111111111</v>
      </c>
      <c r="DL5" s="0" t="n">
        <f aca="false">((9-DL2)/9)*100</f>
        <v>0</v>
      </c>
      <c r="DM5" s="0" t="n">
        <f aca="false">((9-DM2)/9)*100</f>
        <v>0</v>
      </c>
      <c r="DN5" s="0" t="n">
        <f aca="false">((9-DN2)/9)*100</f>
        <v>66.6666666666667</v>
      </c>
      <c r="DO5" s="0" t="n">
        <f aca="false">((9-DO2)/9)*100</f>
        <v>11.1111111111111</v>
      </c>
      <c r="DP5" s="0" t="n">
        <f aca="false">((9-DP2)/9)*100</f>
        <v>77.7777777777778</v>
      </c>
      <c r="DQ5" s="0" t="n">
        <f aca="false">((9-DQ2)/9)*100</f>
        <v>0</v>
      </c>
      <c r="DR5" s="0" t="n">
        <f aca="false">((9-DR2)/9)*100</f>
        <v>11.1111111111111</v>
      </c>
      <c r="DS5" s="0" t="n">
        <f aca="false">((9-DS2)/9)*100</f>
        <v>44.4444444444444</v>
      </c>
      <c r="DT5" s="0" t="n">
        <f aca="false">((9-DT2)/9)*100</f>
        <v>0</v>
      </c>
      <c r="DU5" s="0" t="n">
        <f aca="false">((9-DU2)/9)*100</f>
        <v>11.1111111111111</v>
      </c>
      <c r="DV5" s="0" t="n">
        <f aca="false">((9-DV2)/9)*100</f>
        <v>11.1111111111111</v>
      </c>
      <c r="DW5" s="0" t="n">
        <f aca="false">((9-DW2)/9)*100</f>
        <v>11.1111111111111</v>
      </c>
      <c r="DX5" s="0" t="n">
        <f aca="false">((9-DX2)/9)*100</f>
        <v>22.2222222222222</v>
      </c>
      <c r="DY5" s="0" t="n">
        <f aca="false">((9-DY2)/9)*100</f>
        <v>0</v>
      </c>
      <c r="DZ5" s="0" t="n">
        <f aca="false">((9-DZ2)/9)*100</f>
        <v>11.1111111111111</v>
      </c>
      <c r="EA5" s="0" t="n">
        <f aca="false">((9-EA2)/9)*100</f>
        <v>11.1111111111111</v>
      </c>
      <c r="EB5" s="0" t="n">
        <f aca="false">((9-EB2)/9)*100</f>
        <v>0</v>
      </c>
      <c r="EC5" s="0" t="n">
        <f aca="false">((9-EC2)/9)*100</f>
        <v>0</v>
      </c>
      <c r="ED5" s="0" t="n">
        <f aca="false">((9-ED2)/9)*100</f>
        <v>0</v>
      </c>
      <c r="EE5" s="0" t="n">
        <f aca="false">((9-EE2)/9)*100</f>
        <v>33.3333333333333</v>
      </c>
      <c r="EF5" s="0" t="n">
        <f aca="false">((9-EF2)/9)*100</f>
        <v>0</v>
      </c>
      <c r="EG5" s="0" t="n">
        <f aca="false">((9-EG2)/9)*100</f>
        <v>11.1111111111111</v>
      </c>
      <c r="EH5" s="0" t="n">
        <f aca="false">((9-EH2)/9)*100</f>
        <v>11.1111111111111</v>
      </c>
      <c r="EI5" s="0" t="n">
        <f aca="false">((9-EI2)/9)*100</f>
        <v>22.2222222222222</v>
      </c>
      <c r="EJ5" s="0" t="n">
        <f aca="false">((9-EJ2)/9)*100</f>
        <v>22.2222222222222</v>
      </c>
      <c r="EK5" s="0" t="n">
        <f aca="false">((9-EK2)/9)*100</f>
        <v>11.1111111111111</v>
      </c>
    </row>
    <row r="6" customFormat="false" ht="16" hidden="false" customHeight="false" outlineLevel="0" collapsed="false">
      <c r="B6" s="0" t="s">
        <v>278</v>
      </c>
      <c r="C6" s="0" t="n">
        <f aca="false">((9-C3)/9)*100</f>
        <v>100</v>
      </c>
      <c r="D6" s="0" t="n">
        <f aca="false">((9-D3)/9)*100</f>
        <v>88.8888888888889</v>
      </c>
      <c r="E6" s="0" t="n">
        <f aca="false">((9-E3)/9)*100</f>
        <v>100</v>
      </c>
      <c r="F6" s="0" t="n">
        <f aca="false">((9-F3)/9)*100</f>
        <v>22.2222222222222</v>
      </c>
      <c r="G6" s="0" t="n">
        <f aca="false">((9-G3)/9)*100</f>
        <v>100</v>
      </c>
      <c r="H6" s="0" t="n">
        <f aca="false">((9-H3)/9)*100</f>
        <v>22.2222222222222</v>
      </c>
      <c r="I6" s="0" t="n">
        <f aca="false">((9-I3)/9)*100</f>
        <v>100</v>
      </c>
      <c r="J6" s="0" t="n">
        <f aca="false">((9-J3)/9)*100</f>
        <v>77.7777777777778</v>
      </c>
      <c r="K6" s="0" t="n">
        <f aca="false">((9-K3)/9)*100</f>
        <v>77.7777777777778</v>
      </c>
      <c r="L6" s="0" t="n">
        <f aca="false">((9-L3)/9)*100</f>
        <v>88.8888888888889</v>
      </c>
      <c r="M6" s="0" t="n">
        <f aca="false">((9-M3)/9)*100</f>
        <v>22.2222222222222</v>
      </c>
      <c r="N6" s="0" t="n">
        <f aca="false">((9-N3)/9)*100</f>
        <v>100</v>
      </c>
      <c r="O6" s="0" t="n">
        <f aca="false">((9-O3)/9)*100</f>
        <v>100</v>
      </c>
      <c r="P6" s="0" t="n">
        <f aca="false">((9-P3)/9)*100</f>
        <v>33.3333333333333</v>
      </c>
      <c r="Q6" s="0" t="n">
        <f aca="false">((9-Q3)/9)*100</f>
        <v>100</v>
      </c>
      <c r="R6" s="0" t="n">
        <f aca="false">((9-R3)/9)*100</f>
        <v>55.5555555555556</v>
      </c>
      <c r="S6" s="0" t="n">
        <f aca="false">((9-S3)/9)*100</f>
        <v>88.8888888888889</v>
      </c>
      <c r="T6" s="0" t="n">
        <f aca="false">((9-T3)/9)*100</f>
        <v>88.8888888888889</v>
      </c>
      <c r="U6" s="0" t="n">
        <f aca="false">((9-U3)/9)*100</f>
        <v>77.7777777777778</v>
      </c>
      <c r="V6" s="0" t="n">
        <f aca="false">((9-V3)/9)*100</f>
        <v>100</v>
      </c>
      <c r="W6" s="0" t="n">
        <f aca="false">((9-W3)/9)*100</f>
        <v>100</v>
      </c>
      <c r="X6" s="0" t="n">
        <f aca="false">((9-X3)/9)*100</f>
        <v>88.8888888888889</v>
      </c>
      <c r="Y6" s="0" t="n">
        <f aca="false">((9-Y3)/9)*100</f>
        <v>77.7777777777778</v>
      </c>
      <c r="Z6" s="0" t="n">
        <f aca="false">((9-Z3)/9)*100</f>
        <v>33.3333333333333</v>
      </c>
      <c r="AA6" s="0" t="n">
        <f aca="false">((9-AA3)/9)*100</f>
        <v>0</v>
      </c>
      <c r="AB6" s="0" t="n">
        <f aca="false">((9-AB3)/9)*100</f>
        <v>0</v>
      </c>
      <c r="AC6" s="0" t="n">
        <f aca="false">((9-AC3)/9)*100</f>
        <v>33.3333333333333</v>
      </c>
      <c r="AD6" s="0" t="n">
        <f aca="false">((9-AD3)/9)*100</f>
        <v>0</v>
      </c>
      <c r="AE6" s="0" t="n">
        <f aca="false">((9-AE3)/9)*100</f>
        <v>11.1111111111111</v>
      </c>
      <c r="AF6" s="0" t="n">
        <f aca="false">((9-AF3)/9)*100</f>
        <v>11.1111111111111</v>
      </c>
      <c r="AG6" s="0" t="n">
        <f aca="false">((9-AG3)/9)*100</f>
        <v>66.6666666666667</v>
      </c>
      <c r="AH6" s="0" t="n">
        <f aca="false">((9-AH3)/9)*100</f>
        <v>44.4444444444444</v>
      </c>
      <c r="AI6" s="0" t="n">
        <f aca="false">((9-AI3)/9)*100</f>
        <v>77.7777777777778</v>
      </c>
      <c r="AJ6" s="0" t="n">
        <f aca="false">((9-AJ3)/9)*100</f>
        <v>100</v>
      </c>
      <c r="AK6" s="0" t="n">
        <f aca="false">((9-AK3)/9)*100</f>
        <v>22.2222222222222</v>
      </c>
      <c r="AL6" s="0" t="n">
        <f aca="false">((9-AL3)/9)*100</f>
        <v>77.7777777777778</v>
      </c>
      <c r="AM6" s="0" t="n">
        <f aca="false">((9-AM3)/9)*100</f>
        <v>11.1111111111111</v>
      </c>
      <c r="AN6" s="0" t="n">
        <f aca="false">((9-AN3)/9)*100</f>
        <v>0</v>
      </c>
      <c r="AO6" s="0" t="n">
        <f aca="false">((9-AO3)/9)*100</f>
        <v>100</v>
      </c>
      <c r="AP6" s="0" t="n">
        <f aca="false">((9-AP3)/9)*100</f>
        <v>11.1111111111111</v>
      </c>
      <c r="AQ6" s="0" t="n">
        <f aca="false">((9-AQ3)/9)*100</f>
        <v>11.1111111111111</v>
      </c>
      <c r="AR6" s="0" t="n">
        <f aca="false">((9-AR3)/9)*100</f>
        <v>77.7777777777778</v>
      </c>
      <c r="AS6" s="0" t="n">
        <f aca="false">((9-AS3)/9)*100</f>
        <v>77.7777777777778</v>
      </c>
      <c r="AT6" s="0" t="n">
        <f aca="false">((9-AT3)/9)*100</f>
        <v>77.7777777777778</v>
      </c>
      <c r="AU6" s="0" t="n">
        <f aca="false">((9-AU3)/9)*100</f>
        <v>33.3333333333333</v>
      </c>
      <c r="AV6" s="0" t="n">
        <f aca="false">((9-AV3)/9)*100</f>
        <v>0</v>
      </c>
      <c r="AW6" s="0" t="n">
        <f aca="false">((9-AW3)/9)*100</f>
        <v>100</v>
      </c>
      <c r="AX6" s="0" t="n">
        <f aca="false">((9-AX3)/9)*100</f>
        <v>55.5555555555556</v>
      </c>
      <c r="AY6" s="0" t="n">
        <f aca="false">((9-AY3)/9)*100</f>
        <v>33.3333333333333</v>
      </c>
      <c r="AZ6" s="0" t="n">
        <f aca="false">((9-AZ3)/9)*100</f>
        <v>0</v>
      </c>
      <c r="BA6" s="0" t="n">
        <f aca="false">((9-BA3)/9)*100</f>
        <v>33.3333333333333</v>
      </c>
      <c r="BB6" s="0" t="n">
        <f aca="false">((9-BB3)/9)*100</f>
        <v>33.3333333333333</v>
      </c>
      <c r="BC6" s="0" t="n">
        <f aca="false">((9-BC3)/9)*100</f>
        <v>11.1111111111111</v>
      </c>
      <c r="BD6" s="0" t="n">
        <f aca="false">((9-BD3)/9)*100</f>
        <v>33.3333333333333</v>
      </c>
      <c r="BE6" s="0" t="n">
        <f aca="false">((9-BE3)/9)*100</f>
        <v>22.2222222222222</v>
      </c>
      <c r="BF6" s="0" t="n">
        <f aca="false">((9-BF3)/9)*100</f>
        <v>66.6666666666667</v>
      </c>
      <c r="BG6" s="0" t="n">
        <f aca="false">((9-BG3)/9)*100</f>
        <v>66.6666666666667</v>
      </c>
      <c r="BH6" s="0" t="n">
        <f aca="false">((9-BH3)/9)*100</f>
        <v>0</v>
      </c>
      <c r="BI6" s="0" t="n">
        <f aca="false">((9-BI3)/9)*100</f>
        <v>11.1111111111111</v>
      </c>
      <c r="BJ6" s="0" t="n">
        <f aca="false">((9-BJ3)/9)*100</f>
        <v>22.2222222222222</v>
      </c>
      <c r="BK6" s="0" t="n">
        <f aca="false">((9-BK3)/9)*100</f>
        <v>22.2222222222222</v>
      </c>
      <c r="BL6" s="0" t="n">
        <f aca="false">((9-BL3)/9)*100</f>
        <v>22.2222222222222</v>
      </c>
      <c r="BM6" s="0" t="n">
        <f aca="false">((9-BM3)/9)*100</f>
        <v>44.4444444444444</v>
      </c>
      <c r="BN6" s="0" t="n">
        <f aca="false">((9-BN3)/9)*100</f>
        <v>33.3333333333333</v>
      </c>
      <c r="BO6" s="0" t="n">
        <f aca="false">((9-BO3)/9)*100</f>
        <v>44.4444444444444</v>
      </c>
      <c r="BP6" s="0" t="n">
        <f aca="false">((9-BP3)/9)*100</f>
        <v>11.1111111111111</v>
      </c>
      <c r="BQ6" s="0" t="n">
        <f aca="false">((9-BQ3)/9)*100</f>
        <v>88.8888888888889</v>
      </c>
      <c r="BR6" s="0" t="n">
        <f aca="false">((9-BR3)/9)*100</f>
        <v>22.2222222222222</v>
      </c>
      <c r="BS6" s="0" t="n">
        <f aca="false">((9-BS3)/9)*100</f>
        <v>77.7777777777778</v>
      </c>
      <c r="BT6" s="0" t="n">
        <f aca="false">((9-BT3)/9)*100</f>
        <v>11.1111111111111</v>
      </c>
      <c r="BU6" s="0" t="n">
        <f aca="false">((9-BU3)/9)*100</f>
        <v>11.1111111111111</v>
      </c>
      <c r="BV6" s="0" t="n">
        <f aca="false">((9-BV3)/9)*100</f>
        <v>88.8888888888889</v>
      </c>
      <c r="BW6" s="0" t="n">
        <f aca="false">((9-BW3)/9)*100</f>
        <v>55.5555555555556</v>
      </c>
      <c r="BX6" s="0" t="n">
        <f aca="false">((9-BX3)/9)*100</f>
        <v>77.7777777777778</v>
      </c>
      <c r="BY6" s="0" t="n">
        <f aca="false">((9-BY3)/9)*100</f>
        <v>77.7777777777778</v>
      </c>
      <c r="BZ6" s="0" t="n">
        <f aca="false">((9-BZ3)/9)*100</f>
        <v>100</v>
      </c>
      <c r="CA6" s="0" t="n">
        <f aca="false">((9-CA3)/9)*100</f>
        <v>0</v>
      </c>
      <c r="CB6" s="0" t="n">
        <f aca="false">((9-CB3)/9)*100</f>
        <v>44.4444444444444</v>
      </c>
      <c r="CC6" s="0" t="n">
        <f aca="false">((9-CC3)/9)*100</f>
        <v>55.5555555555556</v>
      </c>
      <c r="CD6" s="0" t="n">
        <f aca="false">((9-CD3)/9)*100</f>
        <v>55.5555555555556</v>
      </c>
      <c r="CE6" s="0" t="n">
        <f aca="false">((9-CE3)/9)*100</f>
        <v>33.3333333333333</v>
      </c>
      <c r="CF6" s="0" t="n">
        <f aca="false">((9-CF3)/9)*100</f>
        <v>0</v>
      </c>
      <c r="CG6" s="0" t="n">
        <f aca="false">((9-CG3)/9)*100</f>
        <v>0</v>
      </c>
      <c r="CH6" s="0" t="n">
        <f aca="false">((9-CH3)/9)*100</f>
        <v>11.1111111111111</v>
      </c>
      <c r="CI6" s="0" t="n">
        <f aca="false">((9-CI3)/9)*100</f>
        <v>11.1111111111111</v>
      </c>
      <c r="CJ6" s="0" t="n">
        <f aca="false">((9-CJ3)/9)*100</f>
        <v>11.1111111111111</v>
      </c>
      <c r="CK6" s="0" t="n">
        <f aca="false">((9-CK3)/9)*100</f>
        <v>44.4444444444444</v>
      </c>
      <c r="CL6" s="0" t="n">
        <f aca="false">((9-CL3)/9)*100</f>
        <v>66.6666666666667</v>
      </c>
      <c r="CM6" s="0" t="n">
        <f aca="false">((9-CM3)/9)*100</f>
        <v>33.3333333333333</v>
      </c>
      <c r="CN6" s="0" t="n">
        <f aca="false">((9-CN3)/9)*100</f>
        <v>0</v>
      </c>
      <c r="CO6" s="0" t="n">
        <f aca="false">((9-CO3)/9)*100</f>
        <v>0</v>
      </c>
      <c r="CP6" s="0" t="n">
        <f aca="false">((9-CP3)/9)*100</f>
        <v>11.1111111111111</v>
      </c>
      <c r="CQ6" s="0" t="n">
        <f aca="false">((9-CQ3)/9)*100</f>
        <v>66.6666666666667</v>
      </c>
      <c r="CR6" s="0" t="n">
        <f aca="false">((9-CR3)/9)*100</f>
        <v>66.6666666666667</v>
      </c>
      <c r="CS6" s="0" t="n">
        <f aca="false">((9-CS3)/9)*100</f>
        <v>0</v>
      </c>
      <c r="CT6" s="0" t="n">
        <f aca="false">((9-CT3)/9)*100</f>
        <v>0</v>
      </c>
      <c r="CU6" s="0" t="n">
        <f aca="false">((9-CU3)/9)*100</f>
        <v>11.1111111111111</v>
      </c>
      <c r="CV6" s="0" t="n">
        <f aca="false">((9-CV3)/9)*100</f>
        <v>100</v>
      </c>
      <c r="CW6" s="0" t="n">
        <f aca="false">((9-CW3)/9)*100</f>
        <v>66.6666666666667</v>
      </c>
      <c r="CX6" s="0" t="n">
        <f aca="false">((9-CX3)/9)*100</f>
        <v>66.6666666666667</v>
      </c>
      <c r="CY6" s="0" t="n">
        <f aca="false">((9-CY3)/9)*100</f>
        <v>100</v>
      </c>
      <c r="CZ6" s="0" t="n">
        <f aca="false">((9-CZ3)/9)*100</f>
        <v>0</v>
      </c>
      <c r="DA6" s="0" t="n">
        <f aca="false">((9-DA3)/9)*100</f>
        <v>11.1111111111111</v>
      </c>
      <c r="DB6" s="0" t="n">
        <f aca="false">((9-DB3)/9)*100</f>
        <v>11.1111111111111</v>
      </c>
      <c r="DC6" s="0" t="n">
        <f aca="false">((9-DC3)/9)*100</f>
        <v>33.3333333333333</v>
      </c>
      <c r="DD6" s="0" t="n">
        <f aca="false">((9-DD3)/9)*100</f>
        <v>11.1111111111111</v>
      </c>
      <c r="DE6" s="0" t="n">
        <f aca="false">((9-DE3)/9)*100</f>
        <v>66.6666666666667</v>
      </c>
      <c r="DF6" s="0" t="n">
        <f aca="false">((9-DF3)/9)*100</f>
        <v>11.1111111111111</v>
      </c>
      <c r="DG6" s="0" t="n">
        <f aca="false">((9-DG3)/9)*100</f>
        <v>55.5555555555556</v>
      </c>
      <c r="DH6" s="0" t="n">
        <f aca="false">((9-DH3)/9)*100</f>
        <v>55.5555555555556</v>
      </c>
      <c r="DI6" s="0" t="n">
        <f aca="false">((9-DI3)/9)*100</f>
        <v>11.1111111111111</v>
      </c>
      <c r="DJ6" s="0" t="n">
        <f aca="false">((9-DJ3)/9)*100</f>
        <v>11.1111111111111</v>
      </c>
      <c r="DK6" s="0" t="n">
        <f aca="false">((9-DK3)/9)*100</f>
        <v>33.3333333333333</v>
      </c>
      <c r="DL6" s="0" t="n">
        <f aca="false">((9-DL3)/9)*100</f>
        <v>11.1111111111111</v>
      </c>
      <c r="DM6" s="0" t="n">
        <f aca="false">((9-DM3)/9)*100</f>
        <v>55.5555555555556</v>
      </c>
      <c r="DN6" s="0" t="n">
        <f aca="false">((9-DN3)/9)*100</f>
        <v>33.3333333333333</v>
      </c>
      <c r="DO6" s="0" t="n">
        <f aca="false">((9-DO3)/9)*100</f>
        <v>0</v>
      </c>
      <c r="DP6" s="0" t="n">
        <f aca="false">((9-DP3)/9)*100</f>
        <v>88.8888888888889</v>
      </c>
      <c r="DQ6" s="0" t="n">
        <f aca="false">((9-DQ3)/9)*100</f>
        <v>11.1111111111111</v>
      </c>
      <c r="DR6" s="0" t="n">
        <f aca="false">((9-DR3)/9)*100</f>
        <v>11.1111111111111</v>
      </c>
      <c r="DS6" s="0" t="n">
        <f aca="false">((9-DS3)/9)*100</f>
        <v>33.3333333333333</v>
      </c>
      <c r="DT6" s="0" t="n">
        <f aca="false">((9-DT3)/9)*100</f>
        <v>11.1111111111111</v>
      </c>
      <c r="DU6" s="0" t="n">
        <f aca="false">((9-DU3)/9)*100</f>
        <v>0</v>
      </c>
      <c r="DV6" s="0" t="n">
        <f aca="false">((9-DV3)/9)*100</f>
        <v>0</v>
      </c>
      <c r="DW6" s="0" t="n">
        <f aca="false">((9-DW3)/9)*100</f>
        <v>22.2222222222222</v>
      </c>
      <c r="DX6" s="0" t="n">
        <f aca="false">((9-DX3)/9)*100</f>
        <v>44.4444444444444</v>
      </c>
      <c r="DY6" s="0" t="n">
        <f aca="false">((9-DY3)/9)*100</f>
        <v>11.1111111111111</v>
      </c>
      <c r="DZ6" s="0" t="n">
        <f aca="false">((9-DZ3)/9)*100</f>
        <v>0</v>
      </c>
      <c r="EA6" s="0" t="n">
        <f aca="false">((9-EA3)/9)*100</f>
        <v>0</v>
      </c>
      <c r="EB6" s="0" t="n">
        <f aca="false">((9-EB3)/9)*100</f>
        <v>11.1111111111111</v>
      </c>
      <c r="EC6" s="0" t="n">
        <f aca="false">((9-EC3)/9)*100</f>
        <v>11.1111111111111</v>
      </c>
      <c r="ED6" s="0" t="n">
        <f aca="false">((9-ED3)/9)*100</f>
        <v>33.3333333333333</v>
      </c>
      <c r="EE6" s="0" t="n">
        <f aca="false">((9-EE3)/9)*100</f>
        <v>88.8888888888889</v>
      </c>
      <c r="EF6" s="0" t="n">
        <f aca="false">((9-EF3)/9)*100</f>
        <v>44.4444444444444</v>
      </c>
      <c r="EG6" s="0" t="n">
        <f aca="false">((9-EG3)/9)*100</f>
        <v>0</v>
      </c>
      <c r="EH6" s="0" t="n">
        <f aca="false">((9-EH3)/9)*100</f>
        <v>55.5555555555556</v>
      </c>
      <c r="EI6" s="0" t="n">
        <f aca="false">((9-EI3)/9)*100</f>
        <v>44.4444444444444</v>
      </c>
      <c r="EJ6" s="0" t="n">
        <f aca="false">((9-EJ3)/9)*100</f>
        <v>33.3333333333333</v>
      </c>
      <c r="EK6" s="0" t="n">
        <f aca="false">((9-EK3)/9)*100</f>
        <v>0</v>
      </c>
    </row>
    <row r="7" customFormat="false" ht="16" hidden="false" customHeight="false" outlineLevel="0" collapsed="false">
      <c r="B7" s="0" t="s">
        <v>452</v>
      </c>
      <c r="C7" s="0" t="n">
        <f aca="false">((18-C4)/18)*100</f>
        <v>100</v>
      </c>
      <c r="D7" s="0" t="n">
        <f aca="false">((18-D4)/18)*100</f>
        <v>94.4444444444444</v>
      </c>
      <c r="E7" s="0" t="n">
        <f aca="false">((18-E4)/18)*100</f>
        <v>100</v>
      </c>
      <c r="F7" s="0" t="n">
        <f aca="false">((18-F4)/18)*100</f>
        <v>33.3333333333333</v>
      </c>
      <c r="G7" s="0" t="n">
        <f aca="false">((18-G4)/18)*100</f>
        <v>100</v>
      </c>
      <c r="H7" s="0" t="n">
        <f aca="false">((18-H4)/18)*100</f>
        <v>22.2222222222222</v>
      </c>
      <c r="I7" s="0" t="n">
        <f aca="false">((18-I4)/18)*100</f>
        <v>100</v>
      </c>
      <c r="J7" s="0" t="n">
        <f aca="false">((18-J4)/18)*100</f>
        <v>72.2222222222222</v>
      </c>
      <c r="K7" s="0" t="n">
        <f aca="false">((18-K4)/18)*100</f>
        <v>83.3333333333333</v>
      </c>
      <c r="L7" s="0" t="n">
        <f aca="false">((18-L4)/18)*100</f>
        <v>94.4444444444444</v>
      </c>
      <c r="M7" s="0" t="n">
        <f aca="false">((18-M4)/18)*100</f>
        <v>27.7777777777778</v>
      </c>
      <c r="N7" s="0" t="n">
        <f aca="false">((18-N4)/18)*100</f>
        <v>94.4444444444444</v>
      </c>
      <c r="O7" s="0" t="n">
        <f aca="false">((18-O4)/18)*100</f>
        <v>100</v>
      </c>
      <c r="P7" s="0" t="n">
        <f aca="false">((18-P4)/18)*100</f>
        <v>44.4444444444444</v>
      </c>
      <c r="Q7" s="0" t="n">
        <f aca="false">((18-Q4)/18)*100</f>
        <v>94.4444444444444</v>
      </c>
      <c r="R7" s="0" t="n">
        <f aca="false">((18-R4)/18)*100</f>
        <v>55.5555555555556</v>
      </c>
      <c r="S7" s="0" t="n">
        <f aca="false">((18-S4)/18)*100</f>
        <v>77.7777777777778</v>
      </c>
      <c r="T7" s="0" t="n">
        <f aca="false">((18-T4)/18)*100</f>
        <v>88.8888888888889</v>
      </c>
      <c r="U7" s="0" t="n">
        <f aca="false">((18-U4)/18)*100</f>
        <v>66.6666666666667</v>
      </c>
      <c r="V7" s="0" t="n">
        <f aca="false">((18-V4)/18)*100</f>
        <v>100</v>
      </c>
      <c r="W7" s="0" t="n">
        <f aca="false">((18-W4)/18)*100</f>
        <v>100</v>
      </c>
      <c r="X7" s="0" t="n">
        <f aca="false">((18-X4)/18)*100</f>
        <v>88.8888888888889</v>
      </c>
      <c r="Y7" s="0" t="n">
        <f aca="false">((18-Y4)/18)*100</f>
        <v>55.5555555555556</v>
      </c>
      <c r="Z7" s="0" t="n">
        <f aca="false">((18-Z4)/18)*100</f>
        <v>44.4444444444444</v>
      </c>
      <c r="AA7" s="0" t="n">
        <f aca="false">((18-AA4)/18)*100</f>
        <v>5.55555555555556</v>
      </c>
      <c r="AB7" s="0" t="n">
        <f aca="false">((18-AB4)/18)*100</f>
        <v>5.55555555555556</v>
      </c>
      <c r="AC7" s="0" t="n">
        <f aca="false">((18-AC4)/18)*100</f>
        <v>27.7777777777778</v>
      </c>
      <c r="AD7" s="0" t="n">
        <f aca="false">((18-AD4)/18)*100</f>
        <v>11.1111111111111</v>
      </c>
      <c r="AE7" s="0" t="n">
        <f aca="false">((18-AE4)/18)*100</f>
        <v>5.55555555555556</v>
      </c>
      <c r="AF7" s="0" t="n">
        <f aca="false">((18-AF4)/18)*100</f>
        <v>27.7777777777778</v>
      </c>
      <c r="AG7" s="0" t="n">
        <f aca="false">((18-AG4)/18)*100</f>
        <v>61.1111111111111</v>
      </c>
      <c r="AH7" s="0" t="n">
        <f aca="false">((18-AH4)/18)*100</f>
        <v>61.1111111111111</v>
      </c>
      <c r="AI7" s="0" t="n">
        <f aca="false">((18-AI4)/18)*100</f>
        <v>83.3333333333333</v>
      </c>
      <c r="AJ7" s="0" t="n">
        <f aca="false">((18-AJ4)/18)*100</f>
        <v>94.4444444444444</v>
      </c>
      <c r="AK7" s="0" t="n">
        <f aca="false">((18-AK4)/18)*100</f>
        <v>38.8888888888889</v>
      </c>
      <c r="AL7" s="0" t="n">
        <f aca="false">((18-AL4)/18)*100</f>
        <v>72.2222222222222</v>
      </c>
      <c r="AM7" s="0" t="n">
        <f aca="false">((18-AM4)/18)*100</f>
        <v>16.6666666666667</v>
      </c>
      <c r="AN7" s="0" t="n">
        <f aca="false">((18-AN4)/18)*100</f>
        <v>5.55555555555556</v>
      </c>
      <c r="AO7" s="0" t="n">
        <f aca="false">((18-AO4)/18)*100</f>
        <v>66.6666666666667</v>
      </c>
      <c r="AP7" s="0" t="n">
        <f aca="false">((18-AP4)/18)*100</f>
        <v>5.55555555555556</v>
      </c>
      <c r="AQ7" s="0" t="n">
        <f aca="false">((18-AQ4)/18)*100</f>
        <v>16.6666666666667</v>
      </c>
      <c r="AR7" s="0" t="n">
        <f aca="false">((18-AR4)/18)*100</f>
        <v>72.2222222222222</v>
      </c>
      <c r="AS7" s="0" t="n">
        <f aca="false">((18-AS4)/18)*100</f>
        <v>50</v>
      </c>
      <c r="AT7" s="0" t="n">
        <f aca="false">((18-AT4)/18)*100</f>
        <v>77.7777777777778</v>
      </c>
      <c r="AU7" s="0" t="n">
        <f aca="false">((18-AU4)/18)*100</f>
        <v>38.8888888888889</v>
      </c>
      <c r="AV7" s="0" t="n">
        <f aca="false">((18-AV4)/18)*100</f>
        <v>5.55555555555556</v>
      </c>
      <c r="AW7" s="0" t="n">
        <f aca="false">((18-AW4)/18)*100</f>
        <v>100</v>
      </c>
      <c r="AX7" s="0" t="n">
        <f aca="false">((18-AX4)/18)*100</f>
        <v>33.3333333333333</v>
      </c>
      <c r="AY7" s="0" t="n">
        <f aca="false">((18-AY4)/18)*100</f>
        <v>33.3333333333333</v>
      </c>
      <c r="AZ7" s="0" t="n">
        <f aca="false">((18-AZ4)/18)*100</f>
        <v>5.55555555555556</v>
      </c>
      <c r="BA7" s="0" t="n">
        <f aca="false">((18-BA4)/18)*100</f>
        <v>33.3333333333333</v>
      </c>
      <c r="BB7" s="0" t="n">
        <f aca="false">((18-BB4)/18)*100</f>
        <v>22.2222222222222</v>
      </c>
      <c r="BC7" s="0" t="n">
        <f aca="false">((18-BC4)/18)*100</f>
        <v>16.6666666666667</v>
      </c>
      <c r="BD7" s="0" t="n">
        <f aca="false">((18-BD4)/18)*100</f>
        <v>22.2222222222222</v>
      </c>
      <c r="BE7" s="0" t="n">
        <f aca="false">((18-BE4)/18)*100</f>
        <v>16.6666666666667</v>
      </c>
      <c r="BF7" s="0" t="n">
        <f aca="false">((18-BF4)/18)*100</f>
        <v>55.5555555555556</v>
      </c>
      <c r="BG7" s="0" t="n">
        <f aca="false">((18-BG4)/18)*100</f>
        <v>61.1111111111111</v>
      </c>
      <c r="BH7" s="0" t="n">
        <f aca="false">((18-BH4)/18)*100</f>
        <v>11.1111111111111</v>
      </c>
      <c r="BI7" s="0" t="n">
        <f aca="false">((18-BI4)/18)*100</f>
        <v>11.1111111111111</v>
      </c>
      <c r="BJ7" s="0" t="n">
        <f aca="false">((18-BJ4)/18)*100</f>
        <v>16.6666666666667</v>
      </c>
      <c r="BK7" s="0" t="n">
        <f aca="false">((18-BK4)/18)*100</f>
        <v>16.6666666666667</v>
      </c>
      <c r="BL7" s="0" t="n">
        <f aca="false">((18-BL4)/18)*100</f>
        <v>22.2222222222222</v>
      </c>
      <c r="BM7" s="0" t="n">
        <f aca="false">((18-BM4)/18)*100</f>
        <v>44.4444444444444</v>
      </c>
      <c r="BN7" s="0" t="n">
        <f aca="false">((18-BN4)/18)*100</f>
        <v>33.3333333333333</v>
      </c>
      <c r="BO7" s="0" t="n">
        <f aca="false">((18-BO4)/18)*100</f>
        <v>50</v>
      </c>
      <c r="BP7" s="0" t="n">
        <f aca="false">((18-BP4)/18)*100</f>
        <v>5.55555555555556</v>
      </c>
      <c r="BQ7" s="0" t="n">
        <f aca="false">((18-BQ4)/18)*100</f>
        <v>88.8888888888889</v>
      </c>
      <c r="BR7" s="0" t="n">
        <f aca="false">((18-BR4)/18)*100</f>
        <v>22.2222222222222</v>
      </c>
      <c r="BS7" s="0" t="n">
        <f aca="false">((18-BS4)/18)*100</f>
        <v>83.3333333333333</v>
      </c>
      <c r="BT7" s="0" t="n">
        <f aca="false">((18-BT4)/18)*100</f>
        <v>5.55555555555556</v>
      </c>
      <c r="BU7" s="0" t="n">
        <f aca="false">((18-BU4)/18)*100</f>
        <v>5.55555555555556</v>
      </c>
      <c r="BV7" s="0" t="n">
        <f aca="false">((18-BV4)/18)*100</f>
        <v>88.8888888888889</v>
      </c>
      <c r="BW7" s="0" t="n">
        <f aca="false">((18-BW4)/18)*100</f>
        <v>61.1111111111111</v>
      </c>
      <c r="BX7" s="0" t="n">
        <f aca="false">((18-BX4)/18)*100</f>
        <v>66.6666666666667</v>
      </c>
      <c r="BY7" s="0" t="n">
        <f aca="false">((18-BY4)/18)*100</f>
        <v>77.7777777777778</v>
      </c>
      <c r="BZ7" s="0" t="n">
        <f aca="false">((18-BZ4)/18)*100</f>
        <v>94.4444444444444</v>
      </c>
      <c r="CA7" s="0" t="n">
        <f aca="false">((18-CA4)/18)*100</f>
        <v>5.55555555555556</v>
      </c>
      <c r="CB7" s="0" t="n">
        <f aca="false">((18-CB4)/18)*100</f>
        <v>55.5555555555556</v>
      </c>
      <c r="CC7" s="0" t="n">
        <f aca="false">((18-CC4)/18)*100</f>
        <v>55.5555555555556</v>
      </c>
      <c r="CD7" s="0" t="n">
        <f aca="false">((18-CD4)/18)*100</f>
        <v>50</v>
      </c>
      <c r="CE7" s="0" t="n">
        <f aca="false">((18-CE4)/18)*100</f>
        <v>16.6666666666667</v>
      </c>
      <c r="CF7" s="0" t="n">
        <f aca="false">((18-CF4)/18)*100</f>
        <v>5.55555555555556</v>
      </c>
      <c r="CG7" s="0" t="n">
        <f aca="false">((18-CG4)/18)*100</f>
        <v>5.55555555555556</v>
      </c>
      <c r="CH7" s="0" t="n">
        <f aca="false">((18-CH4)/18)*100</f>
        <v>5.55555555555556</v>
      </c>
      <c r="CI7" s="0" t="n">
        <f aca="false">((18-CI4)/18)*100</f>
        <v>5.55555555555556</v>
      </c>
      <c r="CJ7" s="0" t="n">
        <f aca="false">((18-CJ4)/18)*100</f>
        <v>11.1111111111111</v>
      </c>
      <c r="CK7" s="0" t="n">
        <f aca="false">((18-CK4)/18)*100</f>
        <v>27.7777777777778</v>
      </c>
      <c r="CL7" s="0" t="n">
        <f aca="false">((18-CL4)/18)*100</f>
        <v>66.6666666666667</v>
      </c>
      <c r="CM7" s="0" t="n">
        <f aca="false">((18-CM4)/18)*100</f>
        <v>38.8888888888889</v>
      </c>
      <c r="CN7" s="0" t="n">
        <f aca="false">((18-CN4)/18)*100</f>
        <v>11.1111111111111</v>
      </c>
      <c r="CO7" s="0" t="n">
        <f aca="false">((18-CO4)/18)*100</f>
        <v>5.55555555555556</v>
      </c>
      <c r="CP7" s="0" t="n">
        <f aca="false">((18-CP4)/18)*100</f>
        <v>11.1111111111111</v>
      </c>
      <c r="CQ7" s="0" t="n">
        <f aca="false">((18-CQ4)/18)*100</f>
        <v>44.4444444444444</v>
      </c>
      <c r="CR7" s="0" t="n">
        <f aca="false">((18-CR4)/18)*100</f>
        <v>66.6666666666667</v>
      </c>
      <c r="CS7" s="0" t="n">
        <f aca="false">((18-CS4)/18)*100</f>
        <v>5.55555555555556</v>
      </c>
      <c r="CT7" s="0" t="n">
        <f aca="false">((18-CT4)/18)*100</f>
        <v>11.1111111111111</v>
      </c>
      <c r="CU7" s="0" t="n">
        <f aca="false">((18-CU4)/18)*100</f>
        <v>5.55555555555556</v>
      </c>
      <c r="CV7" s="0" t="n">
        <f aca="false">((18-CV4)/18)*100</f>
        <v>83.3333333333333</v>
      </c>
      <c r="CW7" s="0" t="n">
        <f aca="false">((18-CW4)/18)*100</f>
        <v>50</v>
      </c>
      <c r="CX7" s="0" t="n">
        <f aca="false">((18-CX4)/18)*100</f>
        <v>44.4444444444444</v>
      </c>
      <c r="CY7" s="0" t="n">
        <f aca="false">((18-CY4)/18)*100</f>
        <v>88.8888888888889</v>
      </c>
      <c r="CZ7" s="0" t="n">
        <f aca="false">((18-CZ4)/18)*100</f>
        <v>5.55555555555556</v>
      </c>
      <c r="DA7" s="0" t="n">
        <f aca="false">((18-DA4)/18)*100</f>
        <v>5.55555555555556</v>
      </c>
      <c r="DB7" s="0" t="n">
        <f aca="false">((18-DB4)/18)*100</f>
        <v>5.55555555555556</v>
      </c>
      <c r="DC7" s="0" t="n">
        <f aca="false">((18-DC4)/18)*100</f>
        <v>33.3333333333333</v>
      </c>
      <c r="DD7" s="0" t="n">
        <f aca="false">((18-DD4)/18)*100</f>
        <v>5.55555555555556</v>
      </c>
      <c r="DE7" s="0" t="n">
        <f aca="false">((18-DE4)/18)*100</f>
        <v>50</v>
      </c>
      <c r="DF7" s="0" t="n">
        <f aca="false">((18-DF4)/18)*100</f>
        <v>5.55555555555556</v>
      </c>
      <c r="DG7" s="0" t="n">
        <f aca="false">((18-DG4)/18)*100</f>
        <v>27.7777777777778</v>
      </c>
      <c r="DH7" s="0" t="n">
        <f aca="false">((18-DH4)/18)*100</f>
        <v>50</v>
      </c>
      <c r="DI7" s="0" t="n">
        <f aca="false">((18-DI4)/18)*100</f>
        <v>5.55555555555556</v>
      </c>
      <c r="DJ7" s="0" t="n">
        <f aca="false">((18-DJ4)/18)*100</f>
        <v>5.55555555555556</v>
      </c>
      <c r="DK7" s="0" t="n">
        <f aca="false">((18-DK4)/18)*100</f>
        <v>22.2222222222222</v>
      </c>
      <c r="DL7" s="0" t="n">
        <f aca="false">((18-DL4)/18)*100</f>
        <v>5.55555555555556</v>
      </c>
      <c r="DM7" s="0" t="n">
        <f aca="false">((18-DM4)/18)*100</f>
        <v>27.7777777777778</v>
      </c>
      <c r="DN7" s="0" t="n">
        <f aca="false">((18-DN4)/18)*100</f>
        <v>50</v>
      </c>
      <c r="DO7" s="0" t="n">
        <f aca="false">((18-DO4)/18)*100</f>
        <v>5.55555555555556</v>
      </c>
      <c r="DP7" s="0" t="n">
        <f aca="false">((18-DP4)/18)*100</f>
        <v>83.3333333333333</v>
      </c>
      <c r="DQ7" s="0" t="n">
        <f aca="false">((18-DQ4)/18)*100</f>
        <v>5.55555555555556</v>
      </c>
      <c r="DR7" s="0" t="n">
        <f aca="false">((18-DR4)/18)*100</f>
        <v>11.1111111111111</v>
      </c>
      <c r="DS7" s="0" t="n">
        <f aca="false">((18-DS4)/18)*100</f>
        <v>38.8888888888889</v>
      </c>
      <c r="DT7" s="0" t="n">
        <f aca="false">((18-DT4)/18)*100</f>
        <v>5.55555555555556</v>
      </c>
      <c r="DU7" s="0" t="n">
        <f aca="false">((18-DU4)/18)*100</f>
        <v>5.55555555555556</v>
      </c>
      <c r="DV7" s="0" t="n">
        <f aca="false">((18-DV4)/18)*100</f>
        <v>5.55555555555556</v>
      </c>
      <c r="DW7" s="0" t="n">
        <f aca="false">((18-DW4)/18)*100</f>
        <v>16.6666666666667</v>
      </c>
      <c r="DX7" s="0" t="n">
        <f aca="false">((18-DX4)/18)*100</f>
        <v>33.3333333333333</v>
      </c>
      <c r="DY7" s="0" t="n">
        <f aca="false">((18-DY4)/18)*100</f>
        <v>5.55555555555556</v>
      </c>
      <c r="DZ7" s="0" t="n">
        <f aca="false">((18-DZ4)/18)*100</f>
        <v>5.55555555555556</v>
      </c>
      <c r="EA7" s="0" t="n">
        <f aca="false">((18-EA4)/18)*100</f>
        <v>5.55555555555556</v>
      </c>
      <c r="EB7" s="0" t="n">
        <f aca="false">((18-EB4)/18)*100</f>
        <v>5.55555555555556</v>
      </c>
      <c r="EC7" s="0" t="n">
        <f aca="false">((18-EC4)/18)*100</f>
        <v>5.55555555555556</v>
      </c>
      <c r="ED7" s="0" t="n">
        <f aca="false">((18-ED4)/18)*100</f>
        <v>16.6666666666667</v>
      </c>
      <c r="EE7" s="0" t="n">
        <f aca="false">((18-EE4)/18)*100</f>
        <v>61.1111111111111</v>
      </c>
      <c r="EF7" s="0" t="n">
        <f aca="false">((18-EF4)/18)*100</f>
        <v>22.2222222222222</v>
      </c>
      <c r="EG7" s="0" t="n">
        <f aca="false">((18-EG4)/18)*100</f>
        <v>5.55555555555556</v>
      </c>
      <c r="EH7" s="0" t="n">
        <f aca="false">((18-EH4)/18)*100</f>
        <v>33.3333333333333</v>
      </c>
      <c r="EI7" s="0" t="n">
        <f aca="false">((18-EI4)/18)*100</f>
        <v>33.3333333333333</v>
      </c>
      <c r="EJ7" s="0" t="n">
        <f aca="false">((18-EJ4)/18)*100</f>
        <v>27.7777777777778</v>
      </c>
      <c r="EK7" s="0" t="n">
        <f aca="false">((18-EK4)/18)*100</f>
        <v>5.55555555555556</v>
      </c>
    </row>
    <row r="14" customFormat="false" ht="16" hidden="false" customHeight="false" outlineLevel="0" collapsed="false">
      <c r="A14" s="0" t="s">
        <v>453</v>
      </c>
      <c r="B14" s="0" t="s">
        <v>275</v>
      </c>
      <c r="C14" s="0" t="n">
        <v>100</v>
      </c>
      <c r="D14" s="0" t="n">
        <v>100</v>
      </c>
      <c r="E14" s="0" t="n">
        <v>100</v>
      </c>
      <c r="F14" s="0" t="n">
        <v>44.4444444444444</v>
      </c>
      <c r="G14" s="0" t="n">
        <v>100</v>
      </c>
      <c r="H14" s="0" t="n">
        <v>22.2222222222222</v>
      </c>
      <c r="I14" s="0" t="n">
        <v>100</v>
      </c>
      <c r="J14" s="0" t="n">
        <v>66.6666666666667</v>
      </c>
      <c r="K14" s="0" t="n">
        <v>88.8888888888889</v>
      </c>
      <c r="L14" s="0" t="n">
        <v>100</v>
      </c>
      <c r="M14" s="0" t="n">
        <v>33.3333333333333</v>
      </c>
      <c r="N14" s="0" t="n">
        <v>88.8888888888889</v>
      </c>
      <c r="O14" s="0" t="n">
        <v>100</v>
      </c>
      <c r="P14" s="0" t="n">
        <v>55.5555555555556</v>
      </c>
      <c r="Q14" s="0" t="n">
        <v>88.8888888888889</v>
      </c>
      <c r="R14" s="0" t="n">
        <v>55.5555555555556</v>
      </c>
      <c r="S14" s="0" t="n">
        <v>66.6666666666667</v>
      </c>
      <c r="T14" s="0" t="n">
        <v>88.8888888888889</v>
      </c>
      <c r="U14" s="0" t="n">
        <v>55.5555555555556</v>
      </c>
      <c r="V14" s="0" t="n">
        <v>100</v>
      </c>
      <c r="W14" s="0" t="n">
        <v>100</v>
      </c>
      <c r="X14" s="0" t="n">
        <v>88.8888888888889</v>
      </c>
      <c r="Y14" s="0" t="n">
        <v>33.3333333333333</v>
      </c>
      <c r="Z14" s="0" t="n">
        <v>55.5555555555556</v>
      </c>
      <c r="AA14" s="0" t="n">
        <v>11.1111111111111</v>
      </c>
      <c r="AB14" s="0" t="n">
        <v>11.1111111111111</v>
      </c>
      <c r="AC14" s="0" t="n">
        <v>22.2222222222222</v>
      </c>
      <c r="AD14" s="0" t="n">
        <v>22.2222222222222</v>
      </c>
      <c r="AE14" s="0" t="n">
        <v>0</v>
      </c>
      <c r="AF14" s="0" t="n">
        <v>44.4444444444444</v>
      </c>
      <c r="AG14" s="0" t="n">
        <v>55.5555555555556</v>
      </c>
      <c r="AH14" s="0" t="n">
        <v>77.7777777777778</v>
      </c>
      <c r="AI14" s="0" t="n">
        <v>88.8888888888889</v>
      </c>
      <c r="AJ14" s="0" t="n">
        <v>88.8888888888889</v>
      </c>
      <c r="AK14" s="0" t="n">
        <v>55.5555555555556</v>
      </c>
      <c r="AL14" s="0" t="n">
        <v>66.6666666666667</v>
      </c>
      <c r="AM14" s="0" t="n">
        <v>22.2222222222222</v>
      </c>
      <c r="AN14" s="0" t="n">
        <v>11.1111111111111</v>
      </c>
      <c r="AO14" s="0" t="n">
        <v>33.3333333333333</v>
      </c>
      <c r="AP14" s="0" t="n">
        <v>0</v>
      </c>
      <c r="AQ14" s="0" t="n">
        <v>22.2222222222222</v>
      </c>
      <c r="AR14" s="0" t="n">
        <v>66.6666666666667</v>
      </c>
      <c r="AS14" s="0" t="n">
        <v>22.2222222222222</v>
      </c>
      <c r="AT14" s="0" t="n">
        <v>77.7777777777778</v>
      </c>
      <c r="AU14" s="0" t="n">
        <v>44.4444444444444</v>
      </c>
      <c r="AV14" s="0" t="n">
        <v>11.1111111111111</v>
      </c>
      <c r="AW14" s="0" t="n">
        <v>100</v>
      </c>
      <c r="AX14" s="0" t="n">
        <v>11.1111111111111</v>
      </c>
      <c r="AY14" s="0" t="n">
        <v>33.3333333333333</v>
      </c>
      <c r="AZ14" s="0" t="n">
        <v>11.1111111111111</v>
      </c>
      <c r="BA14" s="0" t="n">
        <v>33.3333333333333</v>
      </c>
      <c r="BB14" s="0" t="n">
        <v>11.1111111111111</v>
      </c>
      <c r="BC14" s="0" t="n">
        <v>22.2222222222222</v>
      </c>
      <c r="BD14" s="0" t="n">
        <v>11.1111111111111</v>
      </c>
      <c r="BE14" s="0" t="n">
        <v>11.1111111111111</v>
      </c>
      <c r="BF14" s="0" t="n">
        <v>44.4444444444444</v>
      </c>
      <c r="BG14" s="0" t="n">
        <v>55.5555555555556</v>
      </c>
      <c r="BH14" s="0" t="n">
        <v>22.2222222222222</v>
      </c>
      <c r="BI14" s="0" t="n">
        <v>11.1111111111111</v>
      </c>
      <c r="BJ14" s="0" t="n">
        <v>11.1111111111111</v>
      </c>
      <c r="BK14" s="0" t="n">
        <v>11.1111111111111</v>
      </c>
      <c r="BL14" s="0" t="n">
        <v>22.2222222222222</v>
      </c>
      <c r="BM14" s="0" t="n">
        <v>44.4444444444444</v>
      </c>
      <c r="BN14" s="0" t="n">
        <v>33.3333333333333</v>
      </c>
      <c r="BO14" s="0" t="n">
        <v>55.5555555555556</v>
      </c>
      <c r="BP14" s="0" t="n">
        <v>0</v>
      </c>
      <c r="BQ14" s="0" t="n">
        <v>88.8888888888889</v>
      </c>
      <c r="BR14" s="0" t="n">
        <v>22.2222222222222</v>
      </c>
      <c r="BS14" s="0" t="n">
        <v>88.8888888888889</v>
      </c>
      <c r="BT14" s="0" t="n">
        <v>0</v>
      </c>
      <c r="BU14" s="0" t="n">
        <v>0</v>
      </c>
      <c r="BV14" s="0" t="n">
        <v>88.8888888888889</v>
      </c>
      <c r="BW14" s="0" t="n">
        <v>66.6666666666667</v>
      </c>
      <c r="BX14" s="0" t="n">
        <v>55.5555555555556</v>
      </c>
      <c r="BY14" s="0" t="n">
        <v>77.7777777777778</v>
      </c>
      <c r="BZ14" s="0" t="n">
        <v>88.8888888888889</v>
      </c>
      <c r="CA14" s="0" t="n">
        <v>11.1111111111111</v>
      </c>
      <c r="CB14" s="0" t="n">
        <v>66.6666666666667</v>
      </c>
      <c r="CC14" s="0" t="n">
        <v>55.5555555555556</v>
      </c>
      <c r="CD14" s="0" t="n">
        <v>44.4444444444444</v>
      </c>
      <c r="CE14" s="0" t="n">
        <v>0</v>
      </c>
      <c r="CF14" s="0" t="n">
        <v>11.1111111111111</v>
      </c>
      <c r="CG14" s="0" t="n">
        <v>11.1111111111111</v>
      </c>
      <c r="CH14" s="0" t="n">
        <v>0</v>
      </c>
      <c r="CI14" s="0" t="n">
        <v>0</v>
      </c>
      <c r="CJ14" s="0" t="n">
        <v>11.1111111111111</v>
      </c>
      <c r="CK14" s="0" t="n">
        <v>11.1111111111111</v>
      </c>
      <c r="CL14" s="0" t="n">
        <v>66.6666666666667</v>
      </c>
      <c r="CM14" s="0" t="n">
        <v>44.4444444444444</v>
      </c>
      <c r="CN14" s="0" t="n">
        <v>22.2222222222222</v>
      </c>
      <c r="CO14" s="0" t="n">
        <v>11.1111111111111</v>
      </c>
      <c r="CP14" s="0" t="n">
        <v>11.1111111111111</v>
      </c>
      <c r="CQ14" s="0" t="n">
        <v>22.2222222222222</v>
      </c>
      <c r="CR14" s="0" t="n">
        <v>66.6666666666667</v>
      </c>
      <c r="CS14" s="0" t="n">
        <v>11.1111111111111</v>
      </c>
      <c r="CT14" s="0" t="n">
        <v>22.2222222222222</v>
      </c>
      <c r="CU14" s="0" t="n">
        <v>0</v>
      </c>
      <c r="CV14" s="0" t="n">
        <v>66.6666666666667</v>
      </c>
      <c r="CW14" s="0" t="n">
        <v>33.3333333333333</v>
      </c>
      <c r="CX14" s="0" t="n">
        <v>22.2222222222222</v>
      </c>
      <c r="CY14" s="0" t="n">
        <v>77.7777777777778</v>
      </c>
      <c r="CZ14" s="0" t="n">
        <v>11.1111111111111</v>
      </c>
      <c r="DA14" s="0" t="n">
        <v>0</v>
      </c>
      <c r="DB14" s="0" t="n">
        <v>0</v>
      </c>
      <c r="DC14" s="0" t="n">
        <v>33.3333333333333</v>
      </c>
      <c r="DD14" s="0" t="n">
        <v>0</v>
      </c>
      <c r="DE14" s="0" t="n">
        <v>33.3333333333333</v>
      </c>
      <c r="DF14" s="0" t="n">
        <v>0</v>
      </c>
      <c r="DG14" s="0" t="n">
        <v>0</v>
      </c>
      <c r="DH14" s="0" t="n">
        <v>44.4444444444444</v>
      </c>
      <c r="DI14" s="0" t="n">
        <v>0</v>
      </c>
      <c r="DJ14" s="0" t="n">
        <v>0</v>
      </c>
      <c r="DK14" s="0" t="n">
        <v>11.1111111111111</v>
      </c>
      <c r="DL14" s="0" t="n">
        <v>0</v>
      </c>
      <c r="DM14" s="0" t="n">
        <v>0</v>
      </c>
      <c r="DN14" s="0" t="n">
        <v>66.6666666666667</v>
      </c>
      <c r="DO14" s="0" t="n">
        <v>11.1111111111111</v>
      </c>
      <c r="DP14" s="0" t="n">
        <v>77.7777777777778</v>
      </c>
      <c r="DQ14" s="0" t="n">
        <v>0</v>
      </c>
      <c r="DR14" s="0" t="n">
        <v>11.1111111111111</v>
      </c>
      <c r="DS14" s="0" t="n">
        <v>44.4444444444444</v>
      </c>
      <c r="DT14" s="0" t="n">
        <v>0</v>
      </c>
      <c r="DU14" s="0" t="n">
        <v>11.1111111111111</v>
      </c>
      <c r="DV14" s="0" t="n">
        <v>11.1111111111111</v>
      </c>
      <c r="DW14" s="0" t="n">
        <v>11.1111111111111</v>
      </c>
      <c r="DX14" s="0" t="n">
        <v>22.2222222222222</v>
      </c>
      <c r="DY14" s="0" t="n">
        <v>0</v>
      </c>
      <c r="DZ14" s="0" t="n">
        <v>11.1111111111111</v>
      </c>
      <c r="EA14" s="0" t="n">
        <v>11.1111111111111</v>
      </c>
      <c r="EB14" s="0" t="n">
        <v>0</v>
      </c>
      <c r="EC14" s="0" t="n">
        <v>0</v>
      </c>
      <c r="ED14" s="0" t="n">
        <v>0</v>
      </c>
      <c r="EE14" s="0" t="n">
        <v>33.3333333333333</v>
      </c>
      <c r="EF14" s="0" t="n">
        <v>0</v>
      </c>
      <c r="EG14" s="0" t="n">
        <v>11.1111111111111</v>
      </c>
      <c r="EH14" s="0" t="n">
        <v>11.1111111111111</v>
      </c>
      <c r="EI14" s="0" t="n">
        <v>22.2222222222222</v>
      </c>
      <c r="EJ14" s="0" t="n">
        <v>22.2222222222222</v>
      </c>
      <c r="EK14" s="0" t="n">
        <v>11.1111111111111</v>
      </c>
    </row>
    <row r="15" customFormat="false" ht="16" hidden="false" customHeight="false" outlineLevel="0" collapsed="false">
      <c r="B15" s="0" t="s">
        <v>278</v>
      </c>
      <c r="C15" s="0" t="n">
        <v>100</v>
      </c>
      <c r="D15" s="0" t="n">
        <v>88.8888888888889</v>
      </c>
      <c r="E15" s="0" t="n">
        <v>100</v>
      </c>
      <c r="F15" s="0" t="n">
        <v>22.2222222222222</v>
      </c>
      <c r="G15" s="0" t="n">
        <v>100</v>
      </c>
      <c r="H15" s="0" t="n">
        <v>22.2222222222222</v>
      </c>
      <c r="I15" s="0" t="n">
        <v>100</v>
      </c>
      <c r="J15" s="0" t="n">
        <v>77.7777777777778</v>
      </c>
      <c r="K15" s="0" t="n">
        <v>77.7777777777778</v>
      </c>
      <c r="L15" s="0" t="n">
        <v>88.8888888888889</v>
      </c>
      <c r="M15" s="0" t="n">
        <v>22.2222222222222</v>
      </c>
      <c r="N15" s="0" t="n">
        <v>100</v>
      </c>
      <c r="O15" s="0" t="n">
        <v>100</v>
      </c>
      <c r="P15" s="0" t="n">
        <v>33.3333333333333</v>
      </c>
      <c r="Q15" s="0" t="n">
        <v>100</v>
      </c>
      <c r="R15" s="0" t="n">
        <v>55.5555555555556</v>
      </c>
      <c r="S15" s="0" t="n">
        <v>88.8888888888889</v>
      </c>
      <c r="T15" s="0" t="n">
        <v>88.8888888888889</v>
      </c>
      <c r="U15" s="0" t="n">
        <v>77.7777777777778</v>
      </c>
      <c r="V15" s="0" t="n">
        <v>100</v>
      </c>
      <c r="W15" s="0" t="n">
        <v>100</v>
      </c>
      <c r="X15" s="0" t="n">
        <v>88.8888888888889</v>
      </c>
      <c r="Y15" s="0" t="n">
        <v>77.7777777777778</v>
      </c>
      <c r="Z15" s="0" t="n">
        <v>33.3333333333333</v>
      </c>
      <c r="AA15" s="0" t="n">
        <v>0</v>
      </c>
      <c r="AB15" s="0" t="n">
        <v>0</v>
      </c>
      <c r="AC15" s="0" t="n">
        <v>33.3333333333333</v>
      </c>
      <c r="AD15" s="0" t="n">
        <v>0</v>
      </c>
      <c r="AE15" s="0" t="n">
        <v>11.1111111111111</v>
      </c>
      <c r="AF15" s="0" t="n">
        <v>11.1111111111111</v>
      </c>
      <c r="AG15" s="0" t="n">
        <v>66.6666666666667</v>
      </c>
      <c r="AH15" s="0" t="n">
        <v>44.4444444444444</v>
      </c>
      <c r="AI15" s="0" t="n">
        <v>77.7777777777778</v>
      </c>
      <c r="AJ15" s="0" t="n">
        <v>100</v>
      </c>
      <c r="AK15" s="0" t="n">
        <v>22.2222222222222</v>
      </c>
      <c r="AL15" s="0" t="n">
        <v>77.7777777777778</v>
      </c>
      <c r="AM15" s="0" t="n">
        <v>11.1111111111111</v>
      </c>
      <c r="AN15" s="0" t="n">
        <v>0</v>
      </c>
      <c r="AO15" s="0" t="n">
        <v>100</v>
      </c>
      <c r="AP15" s="0" t="n">
        <v>11.1111111111111</v>
      </c>
      <c r="AQ15" s="0" t="n">
        <v>11.1111111111111</v>
      </c>
      <c r="AR15" s="0" t="n">
        <v>77.7777777777778</v>
      </c>
      <c r="AS15" s="0" t="n">
        <v>77.7777777777778</v>
      </c>
      <c r="AT15" s="0" t="n">
        <v>77.7777777777778</v>
      </c>
      <c r="AU15" s="0" t="n">
        <v>33.3333333333333</v>
      </c>
      <c r="AV15" s="0" t="n">
        <v>0</v>
      </c>
      <c r="AW15" s="0" t="n">
        <v>100</v>
      </c>
      <c r="AX15" s="0" t="n">
        <v>55.5555555555556</v>
      </c>
      <c r="AY15" s="0" t="n">
        <v>33.3333333333333</v>
      </c>
      <c r="AZ15" s="0" t="n">
        <v>0</v>
      </c>
      <c r="BA15" s="0" t="n">
        <v>33.3333333333333</v>
      </c>
      <c r="BB15" s="0" t="n">
        <v>33.3333333333333</v>
      </c>
      <c r="BC15" s="0" t="n">
        <v>11.1111111111111</v>
      </c>
      <c r="BD15" s="0" t="n">
        <v>33.3333333333333</v>
      </c>
      <c r="BE15" s="0" t="n">
        <v>22.2222222222222</v>
      </c>
      <c r="BF15" s="0" t="n">
        <v>66.6666666666667</v>
      </c>
      <c r="BG15" s="0" t="n">
        <v>66.6666666666667</v>
      </c>
      <c r="BH15" s="0" t="n">
        <v>0</v>
      </c>
      <c r="BI15" s="0" t="n">
        <v>11.1111111111111</v>
      </c>
      <c r="BJ15" s="0" t="n">
        <v>22.2222222222222</v>
      </c>
      <c r="BK15" s="0" t="n">
        <v>22.2222222222222</v>
      </c>
      <c r="BL15" s="0" t="n">
        <v>22.2222222222222</v>
      </c>
      <c r="BM15" s="0" t="n">
        <v>44.4444444444444</v>
      </c>
      <c r="BN15" s="0" t="n">
        <v>33.3333333333333</v>
      </c>
      <c r="BO15" s="0" t="n">
        <v>44.4444444444444</v>
      </c>
      <c r="BP15" s="0" t="n">
        <v>11.1111111111111</v>
      </c>
      <c r="BQ15" s="0" t="n">
        <v>88.8888888888889</v>
      </c>
      <c r="BR15" s="0" t="n">
        <v>22.2222222222222</v>
      </c>
      <c r="BS15" s="0" t="n">
        <v>77.7777777777778</v>
      </c>
      <c r="BT15" s="0" t="n">
        <v>11.1111111111111</v>
      </c>
      <c r="BU15" s="0" t="n">
        <v>11.1111111111111</v>
      </c>
      <c r="BV15" s="0" t="n">
        <v>88.8888888888889</v>
      </c>
      <c r="BW15" s="0" t="n">
        <v>55.5555555555556</v>
      </c>
      <c r="BX15" s="0" t="n">
        <v>77.7777777777778</v>
      </c>
      <c r="BY15" s="0" t="n">
        <v>77.7777777777778</v>
      </c>
      <c r="BZ15" s="0" t="n">
        <v>100</v>
      </c>
      <c r="CA15" s="0" t="n">
        <v>0</v>
      </c>
      <c r="CB15" s="0" t="n">
        <v>44.4444444444444</v>
      </c>
      <c r="CC15" s="0" t="n">
        <v>55.5555555555556</v>
      </c>
      <c r="CD15" s="0" t="n">
        <v>55.5555555555556</v>
      </c>
      <c r="CE15" s="0" t="n">
        <v>33.3333333333333</v>
      </c>
      <c r="CF15" s="0" t="n">
        <v>0</v>
      </c>
      <c r="CG15" s="0" t="n">
        <v>0</v>
      </c>
      <c r="CH15" s="0" t="n">
        <v>11.1111111111111</v>
      </c>
      <c r="CI15" s="0" t="n">
        <v>11.1111111111111</v>
      </c>
      <c r="CJ15" s="0" t="n">
        <v>11.1111111111111</v>
      </c>
      <c r="CK15" s="0" t="n">
        <v>44.4444444444444</v>
      </c>
      <c r="CL15" s="0" t="n">
        <v>66.6666666666667</v>
      </c>
      <c r="CM15" s="0" t="n">
        <v>33.3333333333333</v>
      </c>
      <c r="CN15" s="0" t="n">
        <v>0</v>
      </c>
      <c r="CO15" s="0" t="n">
        <v>0</v>
      </c>
      <c r="CP15" s="0" t="n">
        <v>11.1111111111111</v>
      </c>
      <c r="CQ15" s="0" t="n">
        <v>66.6666666666667</v>
      </c>
      <c r="CR15" s="0" t="n">
        <v>66.6666666666667</v>
      </c>
      <c r="CS15" s="0" t="n">
        <v>0</v>
      </c>
      <c r="CT15" s="0" t="n">
        <v>0</v>
      </c>
      <c r="CU15" s="0" t="n">
        <v>11.1111111111111</v>
      </c>
      <c r="CV15" s="0" t="n">
        <v>100</v>
      </c>
      <c r="CW15" s="0" t="n">
        <v>66.6666666666667</v>
      </c>
      <c r="CX15" s="0" t="n">
        <v>66.6666666666667</v>
      </c>
      <c r="CY15" s="0" t="n">
        <v>100</v>
      </c>
      <c r="CZ15" s="0" t="n">
        <v>0</v>
      </c>
      <c r="DA15" s="0" t="n">
        <v>11.1111111111111</v>
      </c>
      <c r="DB15" s="0" t="n">
        <v>11.1111111111111</v>
      </c>
      <c r="DC15" s="0" t="n">
        <v>33.3333333333333</v>
      </c>
      <c r="DD15" s="0" t="n">
        <v>11.1111111111111</v>
      </c>
      <c r="DE15" s="0" t="n">
        <v>66.6666666666667</v>
      </c>
      <c r="DF15" s="0" t="n">
        <v>11.1111111111111</v>
      </c>
      <c r="DG15" s="0" t="n">
        <v>55.5555555555556</v>
      </c>
      <c r="DH15" s="0" t="n">
        <v>55.5555555555556</v>
      </c>
      <c r="DI15" s="0" t="n">
        <v>11.1111111111111</v>
      </c>
      <c r="DJ15" s="0" t="n">
        <v>11.1111111111111</v>
      </c>
      <c r="DK15" s="0" t="n">
        <v>33.3333333333333</v>
      </c>
      <c r="DL15" s="0" t="n">
        <v>11.1111111111111</v>
      </c>
      <c r="DM15" s="0" t="n">
        <v>55.5555555555556</v>
      </c>
      <c r="DN15" s="0" t="n">
        <v>33.3333333333333</v>
      </c>
      <c r="DO15" s="0" t="n">
        <v>0</v>
      </c>
      <c r="DP15" s="0" t="n">
        <v>88.8888888888889</v>
      </c>
      <c r="DQ15" s="0" t="n">
        <v>11.1111111111111</v>
      </c>
      <c r="DR15" s="0" t="n">
        <v>11.1111111111111</v>
      </c>
      <c r="DS15" s="0" t="n">
        <v>33.3333333333333</v>
      </c>
      <c r="DT15" s="0" t="n">
        <v>11.1111111111111</v>
      </c>
      <c r="DU15" s="0" t="n">
        <v>0</v>
      </c>
      <c r="DV15" s="0" t="n">
        <v>0</v>
      </c>
      <c r="DW15" s="0" t="n">
        <v>22.2222222222222</v>
      </c>
      <c r="DX15" s="0" t="n">
        <v>44.4444444444444</v>
      </c>
      <c r="DY15" s="0" t="n">
        <v>11.1111111111111</v>
      </c>
      <c r="DZ15" s="0" t="n">
        <v>0</v>
      </c>
      <c r="EA15" s="0" t="n">
        <v>0</v>
      </c>
      <c r="EB15" s="0" t="n">
        <v>11.1111111111111</v>
      </c>
      <c r="EC15" s="0" t="n">
        <v>11.1111111111111</v>
      </c>
      <c r="ED15" s="0" t="n">
        <v>33.3333333333333</v>
      </c>
      <c r="EE15" s="0" t="n">
        <v>88.8888888888889</v>
      </c>
      <c r="EF15" s="0" t="n">
        <v>44.4444444444444</v>
      </c>
      <c r="EG15" s="0" t="n">
        <v>0</v>
      </c>
      <c r="EH15" s="0" t="n">
        <v>55.5555555555556</v>
      </c>
      <c r="EI15" s="0" t="n">
        <v>44.4444444444444</v>
      </c>
      <c r="EJ15" s="0" t="n">
        <v>33.3333333333333</v>
      </c>
      <c r="EK15" s="0" t="n">
        <v>0</v>
      </c>
    </row>
    <row r="16" customFormat="false" ht="16" hidden="false" customHeight="false" outlineLevel="0" collapsed="false">
      <c r="B16" s="0" t="s">
        <v>452</v>
      </c>
      <c r="C16" s="0" t="n">
        <v>100</v>
      </c>
      <c r="D16" s="0" t="n">
        <v>94.4444444444444</v>
      </c>
      <c r="E16" s="0" t="n">
        <v>100</v>
      </c>
      <c r="F16" s="0" t="n">
        <v>33.3333333333333</v>
      </c>
      <c r="G16" s="0" t="n">
        <v>100</v>
      </c>
      <c r="H16" s="0" t="n">
        <v>22.2222222222222</v>
      </c>
      <c r="I16" s="0" t="n">
        <v>100</v>
      </c>
      <c r="J16" s="0" t="n">
        <v>72.2222222222222</v>
      </c>
      <c r="K16" s="0" t="n">
        <v>83.3333333333333</v>
      </c>
      <c r="L16" s="0" t="n">
        <v>94.4444444444444</v>
      </c>
      <c r="M16" s="0" t="n">
        <v>27.7777777777778</v>
      </c>
      <c r="N16" s="0" t="n">
        <v>94.4444444444444</v>
      </c>
      <c r="O16" s="0" t="n">
        <v>100</v>
      </c>
      <c r="P16" s="0" t="n">
        <v>44.4444444444444</v>
      </c>
      <c r="Q16" s="0" t="n">
        <v>94.4444444444444</v>
      </c>
      <c r="R16" s="0" t="n">
        <v>55.5555555555556</v>
      </c>
      <c r="S16" s="0" t="n">
        <v>77.7777777777778</v>
      </c>
      <c r="T16" s="0" t="n">
        <v>88.8888888888889</v>
      </c>
      <c r="U16" s="0" t="n">
        <v>66.6666666666667</v>
      </c>
      <c r="V16" s="0" t="n">
        <v>100</v>
      </c>
      <c r="W16" s="0" t="n">
        <v>100</v>
      </c>
      <c r="X16" s="0" t="n">
        <v>88.8888888888889</v>
      </c>
      <c r="Y16" s="0" t="n">
        <v>55.5555555555556</v>
      </c>
      <c r="Z16" s="0" t="n">
        <v>44.4444444444444</v>
      </c>
      <c r="AA16" s="0" t="n">
        <v>5.55555555555556</v>
      </c>
      <c r="AB16" s="0" t="n">
        <v>5.55555555555556</v>
      </c>
      <c r="AC16" s="0" t="n">
        <v>27.7777777777778</v>
      </c>
      <c r="AD16" s="0" t="n">
        <v>11.1111111111111</v>
      </c>
      <c r="AE16" s="0" t="n">
        <v>5.55555555555556</v>
      </c>
      <c r="AF16" s="0" t="n">
        <v>27.7777777777778</v>
      </c>
      <c r="AG16" s="0" t="n">
        <v>61.1111111111111</v>
      </c>
      <c r="AH16" s="0" t="n">
        <v>61.1111111111111</v>
      </c>
      <c r="AI16" s="0" t="n">
        <v>83.3333333333333</v>
      </c>
      <c r="AJ16" s="0" t="n">
        <v>94.4444444444444</v>
      </c>
      <c r="AK16" s="0" t="n">
        <v>38.8888888888889</v>
      </c>
      <c r="AL16" s="0" t="n">
        <v>72.2222222222222</v>
      </c>
      <c r="AM16" s="0" t="n">
        <v>16.6666666666667</v>
      </c>
      <c r="AN16" s="0" t="n">
        <v>5.55555555555556</v>
      </c>
      <c r="AO16" s="0" t="n">
        <v>66.6666666666667</v>
      </c>
      <c r="AP16" s="0" t="n">
        <v>5.55555555555556</v>
      </c>
      <c r="AQ16" s="0" t="n">
        <v>16.6666666666667</v>
      </c>
      <c r="AR16" s="0" t="n">
        <v>72.2222222222222</v>
      </c>
      <c r="AS16" s="0" t="n">
        <v>50</v>
      </c>
      <c r="AT16" s="0" t="n">
        <v>77.7777777777778</v>
      </c>
      <c r="AU16" s="0" t="n">
        <v>38.8888888888889</v>
      </c>
      <c r="AV16" s="0" t="n">
        <v>5.55555555555556</v>
      </c>
      <c r="AW16" s="0" t="n">
        <v>100</v>
      </c>
      <c r="AX16" s="0" t="n">
        <v>33.3333333333333</v>
      </c>
      <c r="AY16" s="0" t="n">
        <v>33.3333333333333</v>
      </c>
      <c r="AZ16" s="0" t="n">
        <v>5.55555555555556</v>
      </c>
      <c r="BA16" s="0" t="n">
        <v>33.3333333333333</v>
      </c>
      <c r="BB16" s="0" t="n">
        <v>22.2222222222222</v>
      </c>
      <c r="BC16" s="0" t="n">
        <v>16.6666666666667</v>
      </c>
      <c r="BD16" s="0" t="n">
        <v>22.2222222222222</v>
      </c>
      <c r="BE16" s="0" t="n">
        <v>16.6666666666667</v>
      </c>
      <c r="BF16" s="0" t="n">
        <v>55.5555555555556</v>
      </c>
      <c r="BG16" s="0" t="n">
        <v>61.1111111111111</v>
      </c>
      <c r="BH16" s="0" t="n">
        <v>11.1111111111111</v>
      </c>
      <c r="BI16" s="0" t="n">
        <v>11.1111111111111</v>
      </c>
      <c r="BJ16" s="0" t="n">
        <v>16.6666666666667</v>
      </c>
      <c r="BK16" s="0" t="n">
        <v>16.6666666666667</v>
      </c>
      <c r="BL16" s="0" t="n">
        <v>22.2222222222222</v>
      </c>
      <c r="BM16" s="0" t="n">
        <v>44.4444444444444</v>
      </c>
      <c r="BN16" s="0" t="n">
        <v>33.3333333333333</v>
      </c>
      <c r="BO16" s="0" t="n">
        <v>50</v>
      </c>
      <c r="BP16" s="0" t="n">
        <v>5.55555555555556</v>
      </c>
      <c r="BQ16" s="0" t="n">
        <v>88.8888888888889</v>
      </c>
      <c r="BR16" s="0" t="n">
        <v>22.2222222222222</v>
      </c>
      <c r="BS16" s="0" t="n">
        <v>83.3333333333333</v>
      </c>
      <c r="BT16" s="0" t="n">
        <v>5.55555555555556</v>
      </c>
      <c r="BU16" s="0" t="n">
        <v>5.55555555555556</v>
      </c>
      <c r="BV16" s="0" t="n">
        <v>88.8888888888889</v>
      </c>
      <c r="BW16" s="0" t="n">
        <v>61.1111111111111</v>
      </c>
      <c r="BX16" s="0" t="n">
        <v>66.6666666666667</v>
      </c>
      <c r="BY16" s="0" t="n">
        <v>77.7777777777778</v>
      </c>
      <c r="BZ16" s="0" t="n">
        <v>94.4444444444444</v>
      </c>
      <c r="CA16" s="0" t="n">
        <v>5.55555555555556</v>
      </c>
      <c r="CB16" s="0" t="n">
        <v>55.5555555555556</v>
      </c>
      <c r="CC16" s="0" t="n">
        <v>55.5555555555556</v>
      </c>
      <c r="CD16" s="0" t="n">
        <v>50</v>
      </c>
      <c r="CE16" s="0" t="n">
        <v>16.6666666666667</v>
      </c>
      <c r="CF16" s="0" t="n">
        <v>5.55555555555556</v>
      </c>
      <c r="CG16" s="0" t="n">
        <v>5.55555555555556</v>
      </c>
      <c r="CH16" s="0" t="n">
        <v>5.55555555555556</v>
      </c>
      <c r="CI16" s="0" t="n">
        <v>5.55555555555556</v>
      </c>
      <c r="CJ16" s="0" t="n">
        <v>11.1111111111111</v>
      </c>
      <c r="CK16" s="0" t="n">
        <v>27.7777777777778</v>
      </c>
      <c r="CL16" s="0" t="n">
        <v>66.6666666666667</v>
      </c>
      <c r="CM16" s="0" t="n">
        <v>38.8888888888889</v>
      </c>
      <c r="CN16" s="0" t="n">
        <v>11.1111111111111</v>
      </c>
      <c r="CO16" s="0" t="n">
        <v>5.55555555555556</v>
      </c>
      <c r="CP16" s="0" t="n">
        <v>11.1111111111111</v>
      </c>
      <c r="CQ16" s="0" t="n">
        <v>44.4444444444444</v>
      </c>
      <c r="CR16" s="0" t="n">
        <v>66.6666666666667</v>
      </c>
      <c r="CS16" s="0" t="n">
        <v>5.55555555555556</v>
      </c>
      <c r="CT16" s="0" t="n">
        <v>11.1111111111111</v>
      </c>
      <c r="CU16" s="0" t="n">
        <v>5.55555555555556</v>
      </c>
      <c r="CV16" s="0" t="n">
        <v>83.3333333333333</v>
      </c>
      <c r="CW16" s="0" t="n">
        <v>50</v>
      </c>
      <c r="CX16" s="0" t="n">
        <v>44.4444444444444</v>
      </c>
      <c r="CY16" s="0" t="n">
        <v>88.8888888888889</v>
      </c>
      <c r="CZ16" s="0" t="n">
        <v>5.55555555555556</v>
      </c>
      <c r="DA16" s="0" t="n">
        <v>5.55555555555556</v>
      </c>
      <c r="DB16" s="0" t="n">
        <v>5.55555555555556</v>
      </c>
      <c r="DC16" s="0" t="n">
        <v>33.3333333333333</v>
      </c>
      <c r="DD16" s="0" t="n">
        <v>5.55555555555556</v>
      </c>
      <c r="DE16" s="0" t="n">
        <v>50</v>
      </c>
      <c r="DF16" s="0" t="n">
        <v>5.55555555555556</v>
      </c>
      <c r="DG16" s="0" t="n">
        <v>27.7777777777778</v>
      </c>
      <c r="DH16" s="0" t="n">
        <v>50</v>
      </c>
      <c r="DI16" s="0" t="n">
        <v>5.55555555555556</v>
      </c>
      <c r="DJ16" s="0" t="n">
        <v>5.55555555555556</v>
      </c>
      <c r="DK16" s="0" t="n">
        <v>22.2222222222222</v>
      </c>
      <c r="DL16" s="0" t="n">
        <v>5.55555555555556</v>
      </c>
      <c r="DM16" s="0" t="n">
        <v>27.7777777777778</v>
      </c>
      <c r="DN16" s="0" t="n">
        <v>50</v>
      </c>
      <c r="DO16" s="0" t="n">
        <v>5.55555555555556</v>
      </c>
      <c r="DP16" s="0" t="n">
        <v>83.3333333333333</v>
      </c>
      <c r="DQ16" s="0" t="n">
        <v>5.55555555555556</v>
      </c>
      <c r="DR16" s="0" t="n">
        <v>11.1111111111111</v>
      </c>
      <c r="DS16" s="0" t="n">
        <v>38.8888888888889</v>
      </c>
      <c r="DT16" s="0" t="n">
        <v>5.55555555555556</v>
      </c>
      <c r="DU16" s="0" t="n">
        <v>5.55555555555556</v>
      </c>
      <c r="DV16" s="0" t="n">
        <v>5.55555555555556</v>
      </c>
      <c r="DW16" s="0" t="n">
        <v>16.6666666666667</v>
      </c>
      <c r="DX16" s="0" t="n">
        <v>33.3333333333333</v>
      </c>
      <c r="DY16" s="0" t="n">
        <v>5.55555555555556</v>
      </c>
      <c r="DZ16" s="0" t="n">
        <v>5.55555555555556</v>
      </c>
      <c r="EA16" s="0" t="n">
        <v>5.55555555555556</v>
      </c>
      <c r="EB16" s="0" t="n">
        <v>5.55555555555556</v>
      </c>
      <c r="EC16" s="0" t="n">
        <v>5.55555555555556</v>
      </c>
      <c r="ED16" s="0" t="n">
        <v>16.6666666666667</v>
      </c>
      <c r="EE16" s="0" t="n">
        <v>61.1111111111111</v>
      </c>
      <c r="EF16" s="0" t="n">
        <v>22.2222222222222</v>
      </c>
      <c r="EG16" s="0" t="n">
        <v>5.55555555555556</v>
      </c>
      <c r="EH16" s="0" t="n">
        <v>33.3333333333333</v>
      </c>
      <c r="EI16" s="0" t="n">
        <v>33.3333333333333</v>
      </c>
      <c r="EJ16" s="0" t="n">
        <v>27.7777777777778</v>
      </c>
      <c r="EK16" s="0" t="n">
        <v>5.55555555555556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9" activeCellId="0" sqref="G29"/>
    </sheetView>
  </sheetViews>
  <sheetFormatPr defaultRowHeight="16" zeroHeight="false" outlineLevelRow="0" outlineLevelCol="0"/>
  <cols>
    <col collapsed="false" customWidth="true" hidden="false" outlineLevel="0" max="1025" min="1" style="0" width="10.4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0" width="106.66"/>
    <col collapsed="false" customWidth="true" hidden="false" outlineLevel="0" max="3" min="2" style="0" width="12.67"/>
    <col collapsed="false" customWidth="true" hidden="false" outlineLevel="0" max="1023" min="4" style="0" width="10.48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0" t="s">
        <v>449</v>
      </c>
      <c r="B1" s="0" t="s">
        <v>454</v>
      </c>
      <c r="C1" s="0" t="s">
        <v>289</v>
      </c>
      <c r="D1" s="0" t="s">
        <v>290</v>
      </c>
      <c r="E1" s="0" t="s">
        <v>291</v>
      </c>
      <c r="F1" s="0" t="s">
        <v>292</v>
      </c>
      <c r="G1" s="0" t="s">
        <v>295</v>
      </c>
      <c r="H1" s="0" t="s">
        <v>296</v>
      </c>
    </row>
    <row r="2" customFormat="false" ht="15" hidden="false" customHeight="false" outlineLevel="0" collapsed="false">
      <c r="A2" s="0" t="s">
        <v>309</v>
      </c>
      <c r="B2" s="0" t="s">
        <v>455</v>
      </c>
      <c r="C2" s="0" t="n">
        <v>100</v>
      </c>
      <c r="D2" s="0" t="n">
        <v>0.15554310639688</v>
      </c>
      <c r="E2" s="0" t="n">
        <v>100</v>
      </c>
      <c r="F2" s="0" t="n">
        <v>0.142978290505088</v>
      </c>
      <c r="G2" s="0" t="n">
        <v>100</v>
      </c>
      <c r="H2" s="0" t="n">
        <v>0.149260698450984</v>
      </c>
    </row>
    <row r="3" customFormat="false" ht="15" hidden="false" customHeight="false" outlineLevel="0" collapsed="false">
      <c r="A3" s="0" t="s">
        <v>299</v>
      </c>
      <c r="B3" s="3" t="s">
        <v>456</v>
      </c>
      <c r="C3" s="0" t="n">
        <v>100</v>
      </c>
      <c r="D3" s="0" t="n">
        <v>0.101325982634979</v>
      </c>
      <c r="E3" s="0" t="n">
        <v>100</v>
      </c>
      <c r="F3" s="0" t="n">
        <v>0.164127694142343</v>
      </c>
      <c r="G3" s="0" t="n">
        <v>100</v>
      </c>
      <c r="H3" s="0" t="n">
        <v>0.132726838388661</v>
      </c>
    </row>
    <row r="4" customFormat="false" ht="15" hidden="false" customHeight="false" outlineLevel="0" collapsed="false">
      <c r="A4" s="0" t="s">
        <v>301</v>
      </c>
      <c r="B4" s="0" t="s">
        <v>457</v>
      </c>
      <c r="C4" s="0" t="n">
        <v>100</v>
      </c>
      <c r="D4" s="0" t="n">
        <v>0.0975045939359278</v>
      </c>
      <c r="E4" s="0" t="n">
        <v>100</v>
      </c>
      <c r="F4" s="0" t="n">
        <v>0.089668810675315</v>
      </c>
      <c r="G4" s="0" t="n">
        <v>100</v>
      </c>
      <c r="H4" s="0" t="n">
        <v>0.0935867023056214</v>
      </c>
    </row>
    <row r="5" customFormat="false" ht="15" hidden="false" customHeight="false" outlineLevel="0" collapsed="false">
      <c r="A5" s="0" t="s">
        <v>303</v>
      </c>
      <c r="B5" s="0" t="s">
        <v>458</v>
      </c>
      <c r="C5" s="0" t="n">
        <v>100</v>
      </c>
      <c r="D5" s="0" t="n">
        <v>0.0824099147805944</v>
      </c>
      <c r="E5" s="0" t="n">
        <v>100</v>
      </c>
      <c r="F5" s="0" t="n">
        <v>0.0576961266184305</v>
      </c>
      <c r="G5" s="0" t="n">
        <v>100</v>
      </c>
      <c r="H5" s="0" t="n">
        <v>0.0700530206995124</v>
      </c>
    </row>
    <row r="6" customFormat="false" ht="15" hidden="false" customHeight="false" outlineLevel="0" collapsed="false">
      <c r="A6" s="0" t="s">
        <v>342</v>
      </c>
      <c r="B6" s="0" t="s">
        <v>459</v>
      </c>
      <c r="C6" s="0" t="n">
        <v>100</v>
      </c>
      <c r="D6" s="0" t="n">
        <v>0.0684769898993878</v>
      </c>
      <c r="E6" s="0" t="n">
        <v>100</v>
      </c>
      <c r="F6" s="0" t="n">
        <v>0.0379120791204486</v>
      </c>
      <c r="G6" s="0" t="n">
        <v>100</v>
      </c>
      <c r="H6" s="0" t="n">
        <v>0.0531945345099182</v>
      </c>
    </row>
    <row r="7" customFormat="false" ht="15" hidden="false" customHeight="false" outlineLevel="0" collapsed="false">
      <c r="A7" s="0" t="s">
        <v>316</v>
      </c>
      <c r="B7" s="0" t="s">
        <v>460</v>
      </c>
      <c r="C7" s="0" t="n">
        <v>100</v>
      </c>
      <c r="D7" s="0" t="n">
        <v>0.0231146329988967</v>
      </c>
      <c r="E7" s="0" t="n">
        <v>100</v>
      </c>
      <c r="F7" s="0" t="n">
        <v>0.0296477903399646</v>
      </c>
      <c r="G7" s="0" t="n">
        <v>100</v>
      </c>
      <c r="H7" s="0" t="n">
        <v>0.0263812116694306</v>
      </c>
    </row>
    <row r="8" customFormat="false" ht="15" hidden="false" customHeight="false" outlineLevel="0" collapsed="false">
      <c r="A8" s="0" t="s">
        <v>297</v>
      </c>
      <c r="C8" s="0" t="n">
        <v>100</v>
      </c>
      <c r="D8" s="0" t="n">
        <v>0.0132395227122749</v>
      </c>
      <c r="E8" s="0" t="n">
        <v>100</v>
      </c>
      <c r="F8" s="0" t="n">
        <v>0.021406960221625</v>
      </c>
      <c r="G8" s="0" t="n">
        <v>100</v>
      </c>
      <c r="H8" s="0" t="n">
        <v>0.01732324146695</v>
      </c>
    </row>
    <row r="9" customFormat="false" ht="15" hidden="false" customHeight="false" outlineLevel="0" collapsed="false">
      <c r="A9" s="0" t="s">
        <v>317</v>
      </c>
      <c r="C9" s="0" t="n">
        <v>100</v>
      </c>
      <c r="D9" s="0" t="n">
        <v>0.00737618278589441</v>
      </c>
      <c r="E9" s="0" t="n">
        <v>100</v>
      </c>
      <c r="F9" s="0" t="n">
        <v>0.00594979292344262</v>
      </c>
      <c r="G9" s="0" t="n">
        <v>100</v>
      </c>
      <c r="H9" s="0" t="n">
        <v>0.00666298785466851</v>
      </c>
    </row>
    <row r="10" customFormat="false" ht="15" hidden="false" customHeight="false" outlineLevel="0" collapsed="false">
      <c r="A10" s="0" t="s">
        <v>330</v>
      </c>
      <c r="C10" s="0" t="n">
        <v>88.8888888888889</v>
      </c>
      <c r="D10" s="0" t="n">
        <v>0.0252925824669647</v>
      </c>
      <c r="E10" s="0" t="n">
        <v>100</v>
      </c>
      <c r="F10" s="0" t="n">
        <v>0.0306972598862022</v>
      </c>
      <c r="G10" s="0" t="n">
        <v>94.4444444444444</v>
      </c>
      <c r="H10" s="0" t="n">
        <v>0.0279949211765835</v>
      </c>
    </row>
    <row r="11" customFormat="false" ht="15" hidden="false" customHeight="false" outlineLevel="0" collapsed="false">
      <c r="A11" s="0" t="s">
        <v>306</v>
      </c>
      <c r="C11" s="0" t="n">
        <v>100</v>
      </c>
      <c r="D11" s="0" t="n">
        <v>0.0227009898837157</v>
      </c>
      <c r="E11" s="0" t="n">
        <v>88.8888888888889</v>
      </c>
      <c r="F11" s="0" t="n">
        <v>0.0249428575982158</v>
      </c>
      <c r="G11" s="0" t="n">
        <v>94.4444444444444</v>
      </c>
      <c r="H11" s="0" t="n">
        <v>0.0238219237409658</v>
      </c>
    </row>
    <row r="12" customFormat="false" ht="15" hidden="false" customHeight="false" outlineLevel="0" collapsed="false">
      <c r="A12" s="0" t="s">
        <v>308</v>
      </c>
      <c r="C12" s="0" t="n">
        <v>88.8888888888889</v>
      </c>
      <c r="D12" s="0" t="n">
        <v>0.0155799272400003</v>
      </c>
      <c r="E12" s="0" t="n">
        <v>100</v>
      </c>
      <c r="F12" s="0" t="n">
        <v>0.0259144038260123</v>
      </c>
      <c r="G12" s="0" t="n">
        <v>94.4444444444444</v>
      </c>
      <c r="H12" s="0" t="n">
        <v>0.0207471655330063</v>
      </c>
    </row>
    <row r="13" customFormat="false" ht="15" hidden="false" customHeight="false" outlineLevel="0" collapsed="false">
      <c r="A13" s="0" t="s">
        <v>298</v>
      </c>
      <c r="C13" s="0" t="n">
        <v>100</v>
      </c>
      <c r="D13" s="0" t="n">
        <v>0.0120084553984002</v>
      </c>
      <c r="E13" s="0" t="n">
        <v>88.8888888888889</v>
      </c>
      <c r="F13" s="0" t="n">
        <v>0.0164872611822141</v>
      </c>
      <c r="G13" s="0" t="n">
        <v>94.4444444444444</v>
      </c>
      <c r="H13" s="0" t="n">
        <v>0.0142478582903072</v>
      </c>
    </row>
    <row r="14" customFormat="false" ht="15" hidden="false" customHeight="false" outlineLevel="0" collapsed="false">
      <c r="A14" s="0" t="s">
        <v>311</v>
      </c>
      <c r="C14" s="0" t="n">
        <v>88.8888888888889</v>
      </c>
      <c r="D14" s="0" t="n">
        <v>0.00811884909561026</v>
      </c>
      <c r="E14" s="0" t="n">
        <v>100</v>
      </c>
      <c r="F14" s="0" t="n">
        <v>0.00830594755972967</v>
      </c>
      <c r="G14" s="0" t="n">
        <v>94.4444444444444</v>
      </c>
      <c r="H14" s="0" t="n">
        <v>0.00821239832766997</v>
      </c>
    </row>
    <row r="15" customFormat="false" ht="15" hidden="false" customHeight="false" outlineLevel="0" collapsed="false">
      <c r="A15" s="0" t="s">
        <v>370</v>
      </c>
      <c r="C15" s="0" t="n">
        <v>88.8888888888889</v>
      </c>
      <c r="D15" s="0" t="n">
        <v>0.0051138008731561</v>
      </c>
      <c r="E15" s="0" t="n">
        <v>100</v>
      </c>
      <c r="F15" s="0" t="n">
        <v>0.00690993965659591</v>
      </c>
      <c r="G15" s="0" t="n">
        <v>94.4444444444444</v>
      </c>
      <c r="H15" s="0" t="n">
        <v>0.006011870264876</v>
      </c>
    </row>
    <row r="16" customFormat="false" ht="15" hidden="false" customHeight="false" outlineLevel="0" collapsed="false">
      <c r="A16" s="0" t="s">
        <v>393</v>
      </c>
      <c r="C16" s="0" t="n">
        <v>77.7777777777778</v>
      </c>
      <c r="D16" s="0" t="n">
        <v>0.0170851386891549</v>
      </c>
      <c r="E16" s="0" t="n">
        <v>100</v>
      </c>
      <c r="F16" s="0" t="n">
        <v>0.024044290857281</v>
      </c>
      <c r="G16" s="0" t="n">
        <v>88.8888888888889</v>
      </c>
      <c r="H16" s="0" t="n">
        <v>0.0205647147732179</v>
      </c>
    </row>
    <row r="17" customFormat="false" ht="15" hidden="false" customHeight="false" outlineLevel="0" collapsed="false">
      <c r="A17" s="0" t="s">
        <v>318</v>
      </c>
      <c r="C17" s="0" t="n">
        <v>88.8888888888889</v>
      </c>
      <c r="D17" s="0" t="n">
        <v>0.0129297187115063</v>
      </c>
      <c r="E17" s="0" t="n">
        <v>88.8888888888889</v>
      </c>
      <c r="F17" s="0" t="n">
        <v>0.015778207649922</v>
      </c>
      <c r="G17" s="0" t="n">
        <v>88.8888888888889</v>
      </c>
      <c r="H17" s="0" t="n">
        <v>0.0143539631807142</v>
      </c>
    </row>
    <row r="18" customFormat="false" ht="15" hidden="false" customHeight="false" outlineLevel="0" collapsed="false">
      <c r="A18" s="0" t="s">
        <v>366</v>
      </c>
      <c r="C18" s="0" t="n">
        <v>88.8888888888889</v>
      </c>
      <c r="D18" s="0" t="n">
        <v>0.0104793477787799</v>
      </c>
      <c r="E18" s="0" t="n">
        <v>88.8888888888889</v>
      </c>
      <c r="F18" s="0" t="n">
        <v>0.014547213039602</v>
      </c>
      <c r="G18" s="0" t="n">
        <v>88.8888888888889</v>
      </c>
      <c r="H18" s="0" t="n">
        <v>0.012513280409191</v>
      </c>
    </row>
    <row r="19" customFormat="false" ht="15" hidden="false" customHeight="false" outlineLevel="0" collapsed="false">
      <c r="A19" s="0" t="s">
        <v>361</v>
      </c>
      <c r="C19" s="0" t="n">
        <v>88.8888888888889</v>
      </c>
      <c r="D19" s="0" t="n">
        <v>0.00770499015520343</v>
      </c>
      <c r="E19" s="0" t="n">
        <v>88.8888888888889</v>
      </c>
      <c r="F19" s="0" t="n">
        <v>0.0106084851534609</v>
      </c>
      <c r="G19" s="0" t="n">
        <v>88.8888888888889</v>
      </c>
      <c r="H19" s="0" t="n">
        <v>0.00915673765433218</v>
      </c>
    </row>
    <row r="20" customFormat="false" ht="15" hidden="false" customHeight="false" outlineLevel="0" collapsed="false">
      <c r="A20" s="0" t="s">
        <v>314</v>
      </c>
      <c r="C20" s="0" t="n">
        <v>88.8888888888889</v>
      </c>
      <c r="D20" s="0" t="n">
        <v>0.00261582409573897</v>
      </c>
      <c r="E20" s="0" t="n">
        <v>88.8888888888889</v>
      </c>
      <c r="F20" s="0" t="n">
        <v>0.00443509936977601</v>
      </c>
      <c r="G20" s="0" t="n">
        <v>88.8888888888889</v>
      </c>
      <c r="H20" s="0" t="n">
        <v>0.00352546173275749</v>
      </c>
    </row>
    <row r="21" customFormat="false" ht="15" hidden="false" customHeight="false" outlineLevel="0" collapsed="false">
      <c r="A21" s="0" t="s">
        <v>329</v>
      </c>
      <c r="B21" s="3" t="s">
        <v>461</v>
      </c>
      <c r="C21" s="0" t="n">
        <v>88.8888888888889</v>
      </c>
      <c r="D21" s="0" t="n">
        <v>0.110217180899659</v>
      </c>
      <c r="E21" s="0" t="n">
        <v>77.7777777777778</v>
      </c>
      <c r="F21" s="0" t="n">
        <v>0.0106598756755873</v>
      </c>
      <c r="G21" s="0" t="n">
        <v>83.3333333333333</v>
      </c>
      <c r="H21" s="0" t="n">
        <v>0.060438528287623</v>
      </c>
    </row>
    <row r="22" customFormat="false" ht="15" hidden="false" customHeight="false" outlineLevel="0" collapsed="false">
      <c r="A22" s="0" t="s">
        <v>390</v>
      </c>
      <c r="C22" s="0" t="n">
        <v>66.6666666666667</v>
      </c>
      <c r="D22" s="0" t="n">
        <v>0.0070294551678058</v>
      </c>
      <c r="E22" s="0" t="n">
        <v>100</v>
      </c>
      <c r="F22" s="0" t="n">
        <v>0.0149481903844744</v>
      </c>
      <c r="G22" s="0" t="n">
        <v>83.3333333333333</v>
      </c>
      <c r="H22" s="0" t="n">
        <v>0.0109888227761401</v>
      </c>
    </row>
    <row r="23" customFormat="false" ht="15" hidden="false" customHeight="false" outlineLevel="0" collapsed="false">
      <c r="A23" s="0" t="s">
        <v>409</v>
      </c>
      <c r="C23" s="0" t="n">
        <v>77.7777777777778</v>
      </c>
      <c r="D23" s="0" t="n">
        <v>0.00396019953423117</v>
      </c>
      <c r="E23" s="0" t="n">
        <v>88.8888888888889</v>
      </c>
      <c r="F23" s="0" t="n">
        <v>0.0129667946942642</v>
      </c>
      <c r="G23" s="0" t="n">
        <v>83.3333333333333</v>
      </c>
      <c r="H23" s="0" t="n">
        <v>0.00846349711424768</v>
      </c>
    </row>
    <row r="24" customFormat="false" ht="15" hidden="false" customHeight="false" outlineLevel="0" collapsed="false">
      <c r="A24" s="0" t="s">
        <v>305</v>
      </c>
      <c r="C24" s="0" t="n">
        <v>88.8888888888889</v>
      </c>
      <c r="D24" s="0" t="n">
        <v>0.00595848814063888</v>
      </c>
      <c r="E24" s="0" t="n">
        <v>77.7777777777778</v>
      </c>
      <c r="F24" s="0" t="n">
        <v>0.0060990568342168</v>
      </c>
      <c r="G24" s="0" t="n">
        <v>83.3333333333333</v>
      </c>
      <c r="H24" s="0" t="n">
        <v>0.00602877248742784</v>
      </c>
    </row>
    <row r="25" customFormat="false" ht="15" hidden="false" customHeight="false" outlineLevel="0" collapsed="false">
      <c r="A25" s="0" t="s">
        <v>363</v>
      </c>
      <c r="C25" s="0" t="n">
        <v>88.8888888888889</v>
      </c>
      <c r="D25" s="0" t="n">
        <v>0.00293346196173522</v>
      </c>
      <c r="E25" s="0" t="n">
        <v>77.7777777777778</v>
      </c>
      <c r="F25" s="0" t="n">
        <v>0.00226057364797564</v>
      </c>
      <c r="G25" s="0" t="n">
        <v>83.3333333333333</v>
      </c>
      <c r="H25" s="0" t="n">
        <v>0.00259701780485543</v>
      </c>
    </row>
    <row r="26" customFormat="false" ht="15" hidden="false" customHeight="false" outlineLevel="0" collapsed="false">
      <c r="A26" s="0" t="s">
        <v>313</v>
      </c>
      <c r="C26" s="0" t="n">
        <v>66.6666666666667</v>
      </c>
      <c r="D26" s="0" t="n">
        <v>0.00350055182490274</v>
      </c>
      <c r="E26" s="0" t="n">
        <v>88.8888888888889</v>
      </c>
      <c r="F26" s="0" t="n">
        <v>0.0122466181035052</v>
      </c>
      <c r="G26" s="0" t="n">
        <v>77.7777777777778</v>
      </c>
      <c r="H26" s="0" t="n">
        <v>0.00787358496420399</v>
      </c>
    </row>
    <row r="27" customFormat="false" ht="15" hidden="false" customHeight="false" outlineLevel="0" collapsed="false">
      <c r="A27" s="0" t="s">
        <v>339</v>
      </c>
      <c r="C27" s="0" t="n">
        <v>77.7777777777778</v>
      </c>
      <c r="D27" s="0" t="n">
        <v>0.00250181365835689</v>
      </c>
      <c r="E27" s="0" t="n">
        <v>77.7777777777778</v>
      </c>
      <c r="F27" s="0" t="n">
        <v>0.00521882672204075</v>
      </c>
      <c r="G27" s="0" t="n">
        <v>77.7777777777778</v>
      </c>
      <c r="H27" s="0" t="n">
        <v>0.00386032019019882</v>
      </c>
    </row>
    <row r="28" customFormat="false" ht="15" hidden="false" customHeight="false" outlineLevel="0" collapsed="false">
      <c r="A28" s="0" t="s">
        <v>369</v>
      </c>
      <c r="C28" s="0" t="n">
        <v>77.7777777777778</v>
      </c>
      <c r="D28" s="0" t="n">
        <v>0.00279284157757837</v>
      </c>
      <c r="E28" s="0" t="n">
        <v>77.7777777777778</v>
      </c>
      <c r="F28" s="0" t="n">
        <v>0.00269500565605964</v>
      </c>
      <c r="G28" s="0" t="n">
        <v>77.7777777777778</v>
      </c>
      <c r="H28" s="0" t="n">
        <v>0.002743923616819</v>
      </c>
    </row>
    <row r="29" customFormat="false" ht="15" hidden="false" customHeight="false" outlineLevel="0" collapsed="false">
      <c r="A29" s="0" t="s">
        <v>337</v>
      </c>
      <c r="C29" s="0" t="n">
        <v>66.6666666666667</v>
      </c>
      <c r="D29" s="0" t="n">
        <v>0.00276886030707798</v>
      </c>
      <c r="E29" s="0" t="n">
        <v>77.7777777777778</v>
      </c>
      <c r="F29" s="0" t="n">
        <v>0.00530926882899517</v>
      </c>
      <c r="G29" s="0" t="n">
        <v>72.2222222222222</v>
      </c>
      <c r="H29" s="0" t="n">
        <v>0.00403906456803658</v>
      </c>
    </row>
    <row r="30" customFormat="false" ht="15" hidden="false" customHeight="false" outlineLevel="0" collapsed="false">
      <c r="A30" s="0" t="s">
        <v>304</v>
      </c>
      <c r="C30" s="0" t="n">
        <v>66.6666666666667</v>
      </c>
      <c r="D30" s="0" t="n">
        <v>0.00294720120070156</v>
      </c>
      <c r="E30" s="0" t="n">
        <v>77.7777777777778</v>
      </c>
      <c r="F30" s="0" t="n">
        <v>0.00309937444285287</v>
      </c>
      <c r="G30" s="0" t="n">
        <v>72.2222222222222</v>
      </c>
      <c r="H30" s="0" t="n">
        <v>0.00302328782177721</v>
      </c>
    </row>
    <row r="31" customFormat="false" ht="15" hidden="false" customHeight="false" outlineLevel="0" collapsed="false">
      <c r="A31" s="0" t="s">
        <v>332</v>
      </c>
      <c r="C31" s="0" t="n">
        <v>66.6666666666667</v>
      </c>
      <c r="D31" s="0" t="n">
        <v>0.00180941388007779</v>
      </c>
      <c r="E31" s="0" t="n">
        <v>77.7777777777778</v>
      </c>
      <c r="F31" s="0" t="n">
        <v>0.0031026992048483</v>
      </c>
      <c r="G31" s="0" t="n">
        <v>72.2222222222222</v>
      </c>
      <c r="H31" s="0" t="n">
        <v>0.00245605654246305</v>
      </c>
    </row>
    <row r="32" customFormat="false" ht="15" hidden="false" customHeight="false" outlineLevel="0" collapsed="false">
      <c r="A32" s="0" t="s">
        <v>380</v>
      </c>
      <c r="C32" s="0" t="n">
        <v>66.6666666666667</v>
      </c>
      <c r="D32" s="0" t="n">
        <v>0.00479329501753634</v>
      </c>
      <c r="E32" s="0" t="n">
        <v>66.6666666666667</v>
      </c>
      <c r="F32" s="0" t="n">
        <v>0.00978761697795111</v>
      </c>
      <c r="G32" s="0" t="n">
        <v>66.6666666666667</v>
      </c>
      <c r="H32" s="0" t="n">
        <v>0.00729045599774372</v>
      </c>
    </row>
    <row r="33" customFormat="false" ht="15" hidden="false" customHeight="false" outlineLevel="0" collapsed="false">
      <c r="A33" s="0" t="s">
        <v>334</v>
      </c>
      <c r="C33" s="0" t="n">
        <v>33.3333333333333</v>
      </c>
      <c r="D33" s="0" t="n">
        <v>0.00224149478418729</v>
      </c>
      <c r="E33" s="0" t="n">
        <v>100</v>
      </c>
      <c r="F33" s="0" t="n">
        <v>0.0116008221688743</v>
      </c>
      <c r="G33" s="0" t="n">
        <v>66.6666666666667</v>
      </c>
      <c r="H33" s="0" t="n">
        <v>0.00692115847653082</v>
      </c>
    </row>
    <row r="34" customFormat="false" ht="15" hidden="false" customHeight="false" outlineLevel="0" collapsed="false">
      <c r="A34" s="0" t="s">
        <v>315</v>
      </c>
      <c r="C34" s="0" t="n">
        <v>55.5555555555556</v>
      </c>
      <c r="D34" s="0" t="n">
        <v>0.00346515584411162</v>
      </c>
      <c r="E34" s="0" t="n">
        <v>77.7777777777778</v>
      </c>
      <c r="F34" s="0" t="n">
        <v>0.00556448785231766</v>
      </c>
      <c r="G34" s="0" t="n">
        <v>66.6666666666667</v>
      </c>
      <c r="H34" s="0" t="n">
        <v>0.00451482184821464</v>
      </c>
    </row>
    <row r="35" customFormat="false" ht="15" hidden="false" customHeight="false" outlineLevel="0" collapsed="false">
      <c r="A35" s="0" t="s">
        <v>386</v>
      </c>
      <c r="C35" s="0" t="n">
        <v>66.6666666666667</v>
      </c>
      <c r="D35" s="0" t="n">
        <v>0.00186108956298999</v>
      </c>
      <c r="E35" s="0" t="n">
        <v>66.6666666666667</v>
      </c>
      <c r="F35" s="0" t="n">
        <v>0.00237534580133714</v>
      </c>
      <c r="G35" s="0" t="n">
        <v>66.6666666666667</v>
      </c>
      <c r="H35" s="0" t="n">
        <v>0.00211821768216357</v>
      </c>
    </row>
    <row r="36" customFormat="false" ht="15" hidden="false" customHeight="false" outlineLevel="0" collapsed="false">
      <c r="A36" s="0" t="s">
        <v>368</v>
      </c>
      <c r="C36" s="0" t="n">
        <v>55.5555555555556</v>
      </c>
      <c r="D36" s="0" t="n">
        <v>0.00101551862988594</v>
      </c>
      <c r="E36" s="0" t="n">
        <v>77.7777777777778</v>
      </c>
      <c r="F36" s="0" t="n">
        <v>0.00222636324801464</v>
      </c>
      <c r="G36" s="0" t="n">
        <v>66.6666666666667</v>
      </c>
      <c r="H36" s="0" t="n">
        <v>0.00162094093895029</v>
      </c>
    </row>
    <row r="37" customFormat="false" ht="15" hidden="false" customHeight="false" outlineLevel="0" collapsed="false">
      <c r="A37" s="0" t="s">
        <v>424</v>
      </c>
      <c r="C37" s="0" t="n">
        <v>33.3333333333333</v>
      </c>
      <c r="D37" s="0" t="n">
        <v>0.00121210847585449</v>
      </c>
      <c r="E37" s="0" t="n">
        <v>88.8888888888889</v>
      </c>
      <c r="F37" s="0" t="n">
        <v>0.00779514710684164</v>
      </c>
      <c r="G37" s="0" t="n">
        <v>61.1111111111111</v>
      </c>
      <c r="H37" s="0" t="n">
        <v>0.00450362779134806</v>
      </c>
    </row>
    <row r="38" customFormat="false" ht="15" hidden="false" customHeight="false" outlineLevel="0" collapsed="false">
      <c r="A38" s="0" t="s">
        <v>327</v>
      </c>
      <c r="C38" s="0" t="n">
        <v>55.5555555555556</v>
      </c>
      <c r="D38" s="0" t="n">
        <v>0.00403745353864089</v>
      </c>
      <c r="E38" s="0" t="n">
        <v>66.6666666666667</v>
      </c>
      <c r="F38" s="0" t="n">
        <v>0.00478483896656379</v>
      </c>
      <c r="G38" s="0" t="n">
        <v>61.1111111111111</v>
      </c>
      <c r="H38" s="0" t="n">
        <v>0.00441114625260234</v>
      </c>
    </row>
    <row r="39" customFormat="false" ht="15" hidden="false" customHeight="false" outlineLevel="0" collapsed="false">
      <c r="A39" s="0" t="s">
        <v>351</v>
      </c>
      <c r="C39" s="0" t="n">
        <v>55.5555555555556</v>
      </c>
      <c r="D39" s="0" t="n">
        <v>0.00227381868823161</v>
      </c>
      <c r="E39" s="0" t="n">
        <v>66.6666666666667</v>
      </c>
      <c r="F39" s="0" t="n">
        <v>0.0022316998917705</v>
      </c>
      <c r="G39" s="0" t="n">
        <v>61.1111111111111</v>
      </c>
      <c r="H39" s="0" t="n">
        <v>0.00225275929000106</v>
      </c>
    </row>
    <row r="40" customFormat="false" ht="15" hidden="false" customHeight="false" outlineLevel="0" collapsed="false">
      <c r="A40" s="0" t="s">
        <v>328</v>
      </c>
      <c r="C40" s="0" t="n">
        <v>77.7777777777778</v>
      </c>
      <c r="D40" s="0" t="n">
        <v>0.00227453882569489</v>
      </c>
      <c r="E40" s="0" t="n">
        <v>44.4444444444444</v>
      </c>
      <c r="F40" s="0" t="n">
        <v>0.00220834569413382</v>
      </c>
      <c r="G40" s="0" t="n">
        <v>61.1111111111111</v>
      </c>
      <c r="H40" s="0" t="n">
        <v>0.00224144225991435</v>
      </c>
    </row>
    <row r="41" customFormat="false" ht="15" hidden="false" customHeight="false" outlineLevel="0" collapsed="false">
      <c r="A41" s="0" t="s">
        <v>367</v>
      </c>
      <c r="C41" s="0" t="n">
        <v>66.6666666666667</v>
      </c>
      <c r="D41" s="0" t="n">
        <v>0.00285300983451665</v>
      </c>
      <c r="E41" s="0" t="n">
        <v>55.5555555555556</v>
      </c>
      <c r="F41" s="0" t="n">
        <v>0.00162529370489846</v>
      </c>
      <c r="G41" s="0" t="n">
        <v>61.1111111111111</v>
      </c>
      <c r="H41" s="0" t="n">
        <v>0.00223915176970755</v>
      </c>
    </row>
    <row r="42" customFormat="false" ht="15" hidden="false" customHeight="false" outlineLevel="0" collapsed="false">
      <c r="A42" s="0" t="s">
        <v>372</v>
      </c>
      <c r="C42" s="0" t="n">
        <v>55.5555555555556</v>
      </c>
      <c r="D42" s="0" t="n">
        <v>0.00426850006755626</v>
      </c>
      <c r="E42" s="0" t="n">
        <v>55.5555555555556</v>
      </c>
      <c r="F42" s="0" t="n">
        <v>0.00159919755515249</v>
      </c>
      <c r="G42" s="0" t="n">
        <v>55.5555555555556</v>
      </c>
      <c r="H42" s="0" t="n">
        <v>0.00293384881135437</v>
      </c>
    </row>
    <row r="43" customFormat="false" ht="15" hidden="false" customHeight="false" outlineLevel="0" collapsed="false">
      <c r="A43" s="0" t="s">
        <v>350</v>
      </c>
      <c r="C43" s="0" t="n">
        <v>44.4444444444444</v>
      </c>
      <c r="D43" s="0" t="n">
        <v>0.000779806503801394</v>
      </c>
      <c r="E43" s="0" t="n">
        <v>66.6666666666667</v>
      </c>
      <c r="F43" s="0" t="n">
        <v>0.00443520671144359</v>
      </c>
      <c r="G43" s="0" t="n">
        <v>55.5555555555556</v>
      </c>
      <c r="H43" s="0" t="n">
        <v>0.00260750660762249</v>
      </c>
    </row>
    <row r="44" customFormat="false" ht="15" hidden="false" customHeight="false" outlineLevel="0" collapsed="false">
      <c r="A44" s="0" t="s">
        <v>319</v>
      </c>
      <c r="C44" s="0" t="n">
        <v>33.3333333333333</v>
      </c>
      <c r="D44" s="0" t="n">
        <v>0.00106747094964728</v>
      </c>
      <c r="E44" s="0" t="n">
        <v>77.7777777777778</v>
      </c>
      <c r="F44" s="0" t="n">
        <v>0.00287811715359532</v>
      </c>
      <c r="G44" s="0" t="n">
        <v>55.5555555555556</v>
      </c>
      <c r="H44" s="0" t="n">
        <v>0.0019727940516213</v>
      </c>
    </row>
    <row r="45" customFormat="false" ht="15" hidden="false" customHeight="false" outlineLevel="0" collapsed="false">
      <c r="A45" s="0" t="s">
        <v>371</v>
      </c>
      <c r="C45" s="0" t="n">
        <v>66.6666666666667</v>
      </c>
      <c r="D45" s="0" t="n">
        <v>0.0015588253803185</v>
      </c>
      <c r="E45" s="0" t="n">
        <v>44.4444444444444</v>
      </c>
      <c r="F45" s="0" t="n">
        <v>0.00104037511806688</v>
      </c>
      <c r="G45" s="0" t="n">
        <v>55.5555555555556</v>
      </c>
      <c r="H45" s="0" t="n">
        <v>0.00129960024919269</v>
      </c>
    </row>
    <row r="46" customFormat="false" ht="15" hidden="false" customHeight="false" outlineLevel="0" collapsed="false">
      <c r="A46" s="0" t="s">
        <v>312</v>
      </c>
      <c r="C46" s="0" t="n">
        <v>55.5555555555556</v>
      </c>
      <c r="D46" s="0" t="n">
        <v>0.00119366479142626</v>
      </c>
      <c r="E46" s="0" t="n">
        <v>55.5555555555556</v>
      </c>
      <c r="F46" s="0" t="n">
        <v>0.00121312260964455</v>
      </c>
      <c r="G46" s="0" t="n">
        <v>55.5555555555556</v>
      </c>
      <c r="H46" s="0" t="n">
        <v>0.0012033937005354</v>
      </c>
    </row>
    <row r="47" customFormat="false" ht="15" hidden="false" customHeight="false" outlineLevel="0" collapsed="false">
      <c r="A47" s="0" t="s">
        <v>407</v>
      </c>
      <c r="B47" s="0" t="s">
        <v>462</v>
      </c>
      <c r="C47" s="0" t="n">
        <v>66.6666666666667</v>
      </c>
      <c r="D47" s="0" t="n">
        <v>0.0449406654245325</v>
      </c>
      <c r="E47" s="0" t="n">
        <v>33.3333333333333</v>
      </c>
      <c r="F47" s="0" t="n">
        <v>0.00205946351523746</v>
      </c>
      <c r="G47" s="0" t="n">
        <v>50</v>
      </c>
      <c r="H47" s="0" t="n">
        <v>0.023500064469885</v>
      </c>
    </row>
    <row r="48" customFormat="false" ht="15" hidden="false" customHeight="false" outlineLevel="0" collapsed="false">
      <c r="A48" s="0" t="s">
        <v>391</v>
      </c>
      <c r="C48" s="0" t="n">
        <v>33.3333333333333</v>
      </c>
      <c r="D48" s="0" t="n">
        <v>0.0164053549404378</v>
      </c>
      <c r="E48" s="0" t="n">
        <v>66.6666666666667</v>
      </c>
      <c r="F48" s="0" t="n">
        <v>0.0127570703090223</v>
      </c>
      <c r="G48" s="0" t="n">
        <v>50</v>
      </c>
      <c r="H48" s="0" t="n">
        <v>0.0145812126247301</v>
      </c>
    </row>
    <row r="49" customFormat="false" ht="15" hidden="false" customHeight="false" outlineLevel="0" collapsed="false">
      <c r="A49" s="0" t="s">
        <v>359</v>
      </c>
      <c r="C49" s="0" t="n">
        <v>55.5555555555556</v>
      </c>
      <c r="D49" s="0" t="n">
        <v>0.0145798070455802</v>
      </c>
      <c r="E49" s="0" t="n">
        <v>44.4444444444444</v>
      </c>
      <c r="F49" s="0" t="n">
        <v>0.00184602884474252</v>
      </c>
      <c r="G49" s="0" t="n">
        <v>50</v>
      </c>
      <c r="H49" s="0" t="n">
        <v>0.00821291794516135</v>
      </c>
    </row>
    <row r="50" customFormat="false" ht="15" hidden="false" customHeight="false" outlineLevel="0" collapsed="false">
      <c r="A50" s="0" t="s">
        <v>338</v>
      </c>
      <c r="C50" s="0" t="n">
        <v>22.2222222222222</v>
      </c>
      <c r="D50" s="0" t="n">
        <v>0.00273945235190956</v>
      </c>
      <c r="E50" s="0" t="n">
        <v>77.7777777777778</v>
      </c>
      <c r="F50" s="0" t="n">
        <v>0.00449954936622253</v>
      </c>
      <c r="G50" s="0" t="n">
        <v>50</v>
      </c>
      <c r="H50" s="0" t="n">
        <v>0.00361950085906605</v>
      </c>
    </row>
    <row r="51" customFormat="false" ht="15" hidden="false" customHeight="false" outlineLevel="0" collapsed="false">
      <c r="A51" s="0" t="s">
        <v>399</v>
      </c>
      <c r="C51" s="0" t="n">
        <v>33.3333333333333</v>
      </c>
      <c r="D51" s="0" t="n">
        <v>0.00101718814117783</v>
      </c>
      <c r="E51" s="0" t="n">
        <v>66.6666666666667</v>
      </c>
      <c r="F51" s="0" t="n">
        <v>0.00256778197482262</v>
      </c>
      <c r="G51" s="0" t="n">
        <v>50</v>
      </c>
      <c r="H51" s="0" t="n">
        <v>0.00179248505800023</v>
      </c>
    </row>
    <row r="52" customFormat="false" ht="15" hidden="false" customHeight="false" outlineLevel="0" collapsed="false">
      <c r="A52" s="0" t="s">
        <v>373</v>
      </c>
      <c r="C52" s="0" t="n">
        <v>44.4444444444444</v>
      </c>
      <c r="D52" s="0" t="n">
        <v>0.00125275263084816</v>
      </c>
      <c r="E52" s="0" t="n">
        <v>55.5555555555556</v>
      </c>
      <c r="F52" s="0" t="n">
        <v>0.0023120863208569</v>
      </c>
      <c r="G52" s="0" t="n">
        <v>50</v>
      </c>
      <c r="H52" s="0" t="n">
        <v>0.00178241947585253</v>
      </c>
    </row>
    <row r="53" customFormat="false" ht="15" hidden="false" customHeight="false" outlineLevel="0" collapsed="false">
      <c r="A53" s="0" t="s">
        <v>402</v>
      </c>
      <c r="C53" s="0" t="n">
        <v>44.4444444444444</v>
      </c>
      <c r="D53" s="0" t="n">
        <v>0.00125915113835724</v>
      </c>
      <c r="E53" s="0" t="n">
        <v>55.5555555555556</v>
      </c>
      <c r="F53" s="0" t="n">
        <v>0.00110420732791725</v>
      </c>
      <c r="G53" s="0" t="n">
        <v>50</v>
      </c>
      <c r="H53" s="0" t="n">
        <v>0.00118167923313724</v>
      </c>
    </row>
    <row r="54" customFormat="false" ht="15" hidden="false" customHeight="false" outlineLevel="0" collapsed="false">
      <c r="A54" s="0" t="s">
        <v>310</v>
      </c>
      <c r="C54" s="0" t="n">
        <v>55.5555555555556</v>
      </c>
      <c r="D54" s="0" t="n">
        <v>0.00288087131596298</v>
      </c>
      <c r="E54" s="0" t="n">
        <v>33.3333333333333</v>
      </c>
      <c r="F54" s="0" t="n">
        <v>0.000283284070295637</v>
      </c>
      <c r="G54" s="0" t="n">
        <v>44.4444444444444</v>
      </c>
      <c r="H54" s="0" t="n">
        <v>0.00158207769312931</v>
      </c>
    </row>
    <row r="55" customFormat="false" ht="15" hidden="false" customHeight="false" outlineLevel="0" collapsed="false">
      <c r="A55" s="0" t="s">
        <v>357</v>
      </c>
      <c r="C55" s="0" t="n">
        <v>44.4444444444444</v>
      </c>
      <c r="D55" s="0" t="n">
        <v>0.00124683317516617</v>
      </c>
      <c r="E55" s="0" t="n">
        <v>44.4444444444444</v>
      </c>
      <c r="F55" s="0" t="n">
        <v>0.00163479449977078</v>
      </c>
      <c r="G55" s="0" t="n">
        <v>44.4444444444444</v>
      </c>
      <c r="H55" s="0" t="n">
        <v>0.00144081383746847</v>
      </c>
    </row>
    <row r="56" customFormat="false" ht="15" hidden="false" customHeight="false" outlineLevel="0" collapsed="false">
      <c r="A56" s="0" t="s">
        <v>320</v>
      </c>
      <c r="C56" s="0" t="n">
        <v>55.5555555555556</v>
      </c>
      <c r="D56" s="0" t="n">
        <v>0.00216741685190977</v>
      </c>
      <c r="E56" s="0" t="n">
        <v>33.3333333333333</v>
      </c>
      <c r="F56" s="0" t="n">
        <v>0.000702527799790173</v>
      </c>
      <c r="G56" s="0" t="n">
        <v>44.4444444444444</v>
      </c>
      <c r="H56" s="0" t="n">
        <v>0.00143497232584997</v>
      </c>
    </row>
    <row r="57" customFormat="false" ht="15" hidden="false" customHeight="false" outlineLevel="0" collapsed="false">
      <c r="A57" s="0" t="s">
        <v>392</v>
      </c>
      <c r="C57" s="0" t="n">
        <v>22.2222222222222</v>
      </c>
      <c r="D57" s="0" t="n">
        <v>0.000467785020324504</v>
      </c>
      <c r="E57" s="0" t="n">
        <v>66.6666666666667</v>
      </c>
      <c r="F57" s="0" t="n">
        <v>0.00166521031698631</v>
      </c>
      <c r="G57" s="0" t="n">
        <v>44.4444444444444</v>
      </c>
      <c r="H57" s="0" t="n">
        <v>0.00106649766865541</v>
      </c>
    </row>
    <row r="58" customFormat="false" ht="15" hidden="false" customHeight="false" outlineLevel="0" collapsed="false">
      <c r="A58" s="0" t="s">
        <v>385</v>
      </c>
      <c r="C58" s="0" t="n">
        <v>22.2222222222222</v>
      </c>
      <c r="D58" s="0" t="n">
        <v>0.000306179823955477</v>
      </c>
      <c r="E58" s="0" t="n">
        <v>66.6666666666667</v>
      </c>
      <c r="F58" s="0" t="n">
        <v>0.00120617166928644</v>
      </c>
      <c r="G58" s="0" t="n">
        <v>44.4444444444444</v>
      </c>
      <c r="H58" s="0" t="n">
        <v>0.000756175746620956</v>
      </c>
    </row>
    <row r="59" customFormat="false" ht="15" hidden="false" customHeight="false" outlineLevel="0" collapsed="false">
      <c r="A59" s="0" t="s">
        <v>331</v>
      </c>
      <c r="C59" s="0" t="n">
        <v>55.5555555555556</v>
      </c>
      <c r="D59" s="0" t="n">
        <v>0.00177666664040233</v>
      </c>
      <c r="E59" s="0" t="n">
        <v>22.2222222222222</v>
      </c>
      <c r="F59" s="0" t="n">
        <v>0.000599300292016391</v>
      </c>
      <c r="G59" s="0" t="n">
        <v>38.8888888888889</v>
      </c>
      <c r="H59" s="0" t="n">
        <v>0.00118798346620936</v>
      </c>
    </row>
    <row r="60" customFormat="false" ht="15" hidden="false" customHeight="false" outlineLevel="0" collapsed="false">
      <c r="A60" s="0" t="s">
        <v>412</v>
      </c>
      <c r="C60" s="0" t="n">
        <v>44.4444444444444</v>
      </c>
      <c r="D60" s="0" t="n">
        <v>0.000783944137317878</v>
      </c>
      <c r="E60" s="0" t="n">
        <v>33.3333333333333</v>
      </c>
      <c r="F60" s="0" t="n">
        <v>0.000908117175150353</v>
      </c>
      <c r="G60" s="0" t="n">
        <v>38.8888888888889</v>
      </c>
      <c r="H60" s="0" t="n">
        <v>0.000846030656234115</v>
      </c>
    </row>
    <row r="61" customFormat="false" ht="15" hidden="false" customHeight="false" outlineLevel="0" collapsed="false">
      <c r="A61" s="0" t="s">
        <v>340</v>
      </c>
      <c r="C61" s="0" t="n">
        <v>44.4444444444444</v>
      </c>
      <c r="D61" s="0" t="n">
        <v>0.00115541402306123</v>
      </c>
      <c r="E61" s="0" t="n">
        <v>33.3333333333333</v>
      </c>
      <c r="F61" s="0" t="n">
        <v>0.000506024123823791</v>
      </c>
      <c r="G61" s="0" t="n">
        <v>38.8888888888889</v>
      </c>
      <c r="H61" s="0" t="n">
        <v>0.000830719073442511</v>
      </c>
    </row>
    <row r="62" customFormat="false" ht="15" hidden="false" customHeight="false" outlineLevel="0" collapsed="false">
      <c r="A62" s="0" t="s">
        <v>381</v>
      </c>
      <c r="C62" s="0" t="n">
        <v>44.4444444444444</v>
      </c>
      <c r="D62" s="0" t="n">
        <v>0.000957896242188505</v>
      </c>
      <c r="E62" s="0" t="n">
        <v>33.3333333333333</v>
      </c>
      <c r="F62" s="0" t="n">
        <v>0.000692427213026767</v>
      </c>
      <c r="G62" s="0" t="n">
        <v>38.8888888888889</v>
      </c>
      <c r="H62" s="0" t="n">
        <v>0.000825161727607636</v>
      </c>
    </row>
    <row r="63" customFormat="false" ht="15" hidden="false" customHeight="false" outlineLevel="0" collapsed="false">
      <c r="A63" s="0" t="s">
        <v>417</v>
      </c>
      <c r="C63" s="0" t="n">
        <v>22.2222222222222</v>
      </c>
      <c r="D63" s="0" t="n">
        <v>0.000480289517595315</v>
      </c>
      <c r="E63" s="0" t="n">
        <v>44.4444444444444</v>
      </c>
      <c r="F63" s="0" t="n">
        <v>0.0039730707176216</v>
      </c>
      <c r="G63" s="0" t="n">
        <v>33.3333333333333</v>
      </c>
      <c r="H63" s="0" t="n">
        <v>0.00222668011760846</v>
      </c>
    </row>
    <row r="64" customFormat="false" ht="15" hidden="false" customHeight="false" outlineLevel="0" collapsed="false">
      <c r="A64" s="0" t="s">
        <v>343</v>
      </c>
      <c r="C64" s="0" t="n">
        <v>11.1111111111111</v>
      </c>
      <c r="D64" s="0" t="n">
        <v>0.00018840374923461</v>
      </c>
      <c r="E64" s="0" t="n">
        <v>55.5555555555556</v>
      </c>
      <c r="F64" s="0" t="n">
        <v>0.00259188556936296</v>
      </c>
      <c r="G64" s="0" t="n">
        <v>33.3333333333333</v>
      </c>
      <c r="H64" s="0" t="n">
        <v>0.00139014465929878</v>
      </c>
    </row>
    <row r="65" customFormat="false" ht="15" hidden="false" customHeight="false" outlineLevel="0" collapsed="false">
      <c r="A65" s="0" t="s">
        <v>344</v>
      </c>
      <c r="C65" s="0" t="n">
        <v>33.3333333333333</v>
      </c>
      <c r="D65" s="0" t="n">
        <v>0.00136013313023415</v>
      </c>
      <c r="E65" s="0" t="n">
        <v>33.3333333333333</v>
      </c>
      <c r="F65" s="0" t="n">
        <v>0.00108365156326976</v>
      </c>
      <c r="G65" s="0" t="n">
        <v>33.3333333333333</v>
      </c>
      <c r="H65" s="0" t="n">
        <v>0.00122189234675196</v>
      </c>
    </row>
    <row r="66" customFormat="false" ht="15" hidden="false" customHeight="false" outlineLevel="0" collapsed="false">
      <c r="A66" s="0" t="s">
        <v>345</v>
      </c>
      <c r="C66" s="0" t="n">
        <v>33.3333333333333</v>
      </c>
      <c r="D66" s="0" t="n">
        <v>0.00112033446155043</v>
      </c>
      <c r="E66" s="0" t="n">
        <v>33.3333333333333</v>
      </c>
      <c r="F66" s="0" t="n">
        <v>0.00102645197665495</v>
      </c>
      <c r="G66" s="0" t="n">
        <v>33.3333333333333</v>
      </c>
      <c r="H66" s="0" t="n">
        <v>0.00107339321910269</v>
      </c>
    </row>
    <row r="67" customFormat="false" ht="15" hidden="false" customHeight="false" outlineLevel="0" collapsed="false">
      <c r="A67" s="0" t="s">
        <v>358</v>
      </c>
      <c r="C67" s="0" t="n">
        <v>33.3333333333333</v>
      </c>
      <c r="D67" s="0" t="n">
        <v>0.000937640666678656</v>
      </c>
      <c r="E67" s="0" t="n">
        <v>33.3333333333333</v>
      </c>
      <c r="F67" s="0" t="n">
        <v>0.00111718803238286</v>
      </c>
      <c r="G67" s="0" t="n">
        <v>33.3333333333333</v>
      </c>
      <c r="H67" s="0" t="n">
        <v>0.00102741434953076</v>
      </c>
    </row>
    <row r="68" customFormat="false" ht="15" hidden="false" customHeight="false" outlineLevel="0" collapsed="false">
      <c r="A68" s="0" t="s">
        <v>427</v>
      </c>
      <c r="C68" s="0" t="n">
        <v>11.1111111111111</v>
      </c>
      <c r="D68" s="0" t="n">
        <v>0.000208385429690756</v>
      </c>
      <c r="E68" s="0" t="n">
        <v>55.5555555555556</v>
      </c>
      <c r="F68" s="0" t="n">
        <v>0.00107150477560354</v>
      </c>
      <c r="G68" s="0" t="n">
        <v>33.3333333333333</v>
      </c>
      <c r="H68" s="0" t="n">
        <v>0.00063994510264715</v>
      </c>
    </row>
    <row r="69" customFormat="false" ht="15" hidden="false" customHeight="false" outlineLevel="0" collapsed="false">
      <c r="A69" s="0" t="s">
        <v>300</v>
      </c>
      <c r="C69" s="0" t="n">
        <v>44.4444444444444</v>
      </c>
      <c r="D69" s="0" t="n">
        <v>0.000397498366628448</v>
      </c>
      <c r="E69" s="0" t="n">
        <v>22.2222222222222</v>
      </c>
      <c r="F69" s="0" t="n">
        <v>0.000512008786769557</v>
      </c>
      <c r="G69" s="0" t="n">
        <v>33.3333333333333</v>
      </c>
      <c r="H69" s="0" t="n">
        <v>0.000454753576699002</v>
      </c>
    </row>
    <row r="70" customFormat="false" ht="15" hidden="false" customHeight="false" outlineLevel="0" collapsed="false">
      <c r="A70" s="0" t="s">
        <v>397</v>
      </c>
      <c r="C70" s="0" t="n">
        <v>33.3333333333333</v>
      </c>
      <c r="D70" s="0" t="n">
        <v>0.000502327634777068</v>
      </c>
      <c r="E70" s="0" t="n">
        <v>33.3333333333333</v>
      </c>
      <c r="F70" s="0" t="n">
        <v>0.000361604538302653</v>
      </c>
      <c r="G70" s="0" t="n">
        <v>33.3333333333333</v>
      </c>
      <c r="H70" s="0" t="n">
        <v>0.000431966086539861</v>
      </c>
    </row>
    <row r="71" customFormat="false" ht="15" hidden="false" customHeight="false" outlineLevel="0" collapsed="false">
      <c r="A71" s="0" t="s">
        <v>428</v>
      </c>
      <c r="C71" s="0" t="n">
        <v>22.2222222222222</v>
      </c>
      <c r="D71" s="0" t="n">
        <v>0.000319600593403545</v>
      </c>
      <c r="E71" s="0" t="n">
        <v>44.4444444444444</v>
      </c>
      <c r="F71" s="0" t="n">
        <v>0.00044783451492503</v>
      </c>
      <c r="G71" s="0" t="n">
        <v>33.3333333333333</v>
      </c>
      <c r="H71" s="0" t="n">
        <v>0.000383717554164287</v>
      </c>
    </row>
    <row r="72" customFormat="false" ht="15" hidden="false" customHeight="false" outlineLevel="0" collapsed="false">
      <c r="A72" s="0" t="s">
        <v>406</v>
      </c>
      <c r="C72" s="0" t="n">
        <v>0</v>
      </c>
      <c r="D72" s="0" t="n">
        <v>0</v>
      </c>
      <c r="E72" s="0" t="n">
        <v>55.5555555555556</v>
      </c>
      <c r="F72" s="0" t="n">
        <v>0.0241979996807132</v>
      </c>
      <c r="G72" s="0" t="n">
        <v>27.7777777777778</v>
      </c>
      <c r="H72" s="0" t="n">
        <v>0.0120989998403566</v>
      </c>
    </row>
    <row r="73" customFormat="false" ht="15" hidden="false" customHeight="false" outlineLevel="0" collapsed="false">
      <c r="A73" s="0" t="s">
        <v>307</v>
      </c>
      <c r="C73" s="0" t="n">
        <v>33.3333333333333</v>
      </c>
      <c r="D73" s="0" t="n">
        <v>0.000441371903719267</v>
      </c>
      <c r="E73" s="0" t="n">
        <v>22.2222222222222</v>
      </c>
      <c r="F73" s="0" t="n">
        <v>0.017319264379366</v>
      </c>
      <c r="G73" s="0" t="n">
        <v>27.7777777777778</v>
      </c>
      <c r="H73" s="0" t="n">
        <v>0.00888031814154265</v>
      </c>
    </row>
    <row r="74" customFormat="false" ht="15" hidden="false" customHeight="false" outlineLevel="0" collapsed="false">
      <c r="A74" s="0" t="s">
        <v>379</v>
      </c>
      <c r="C74" s="0" t="n">
        <v>11.1111111111111</v>
      </c>
      <c r="D74" s="0" t="n">
        <v>0.000791864632824873</v>
      </c>
      <c r="E74" s="0" t="n">
        <v>44.4444444444444</v>
      </c>
      <c r="F74" s="0" t="n">
        <v>0.0018769572250913</v>
      </c>
      <c r="G74" s="0" t="n">
        <v>27.7777777777778</v>
      </c>
      <c r="H74" s="0" t="n">
        <v>0.00133441092895808</v>
      </c>
    </row>
    <row r="75" customFormat="false" ht="15" hidden="false" customHeight="false" outlineLevel="0" collapsed="false">
      <c r="A75" s="0" t="s">
        <v>429</v>
      </c>
      <c r="C75" s="0" t="n">
        <v>22.2222222222222</v>
      </c>
      <c r="D75" s="0" t="n">
        <v>0.000941315994641522</v>
      </c>
      <c r="E75" s="0" t="n">
        <v>33.3333333333333</v>
      </c>
      <c r="F75" s="0" t="n">
        <v>0.00122128910201542</v>
      </c>
      <c r="G75" s="0" t="n">
        <v>27.7777777777778</v>
      </c>
      <c r="H75" s="0" t="n">
        <v>0.00108130254832847</v>
      </c>
    </row>
    <row r="76" customFormat="false" ht="15" hidden="false" customHeight="false" outlineLevel="0" collapsed="false">
      <c r="A76" s="0" t="s">
        <v>323</v>
      </c>
      <c r="C76" s="0" t="n">
        <v>22.2222222222222</v>
      </c>
      <c r="D76" s="0" t="n">
        <v>0.00046563458259632</v>
      </c>
      <c r="E76" s="0" t="n">
        <v>33.3333333333333</v>
      </c>
      <c r="F76" s="0" t="n">
        <v>0.00104019300811795</v>
      </c>
      <c r="G76" s="0" t="n">
        <v>27.7777777777778</v>
      </c>
      <c r="H76" s="0" t="n">
        <v>0.000752913795357133</v>
      </c>
    </row>
    <row r="77" customFormat="false" ht="15" hidden="false" customHeight="false" outlineLevel="0" collapsed="false">
      <c r="A77" s="0" t="s">
        <v>401</v>
      </c>
      <c r="C77" s="0" t="n">
        <v>0</v>
      </c>
      <c r="D77" s="0" t="n">
        <v>0</v>
      </c>
      <c r="E77" s="0" t="n">
        <v>55.5555555555556</v>
      </c>
      <c r="F77" s="0" t="n">
        <v>0.00127194387916744</v>
      </c>
      <c r="G77" s="0" t="n">
        <v>27.7777777777778</v>
      </c>
      <c r="H77" s="0" t="n">
        <v>0.000635971939583721</v>
      </c>
    </row>
    <row r="78" customFormat="false" ht="15" hidden="false" customHeight="false" outlineLevel="0" collapsed="false">
      <c r="A78" s="0" t="s">
        <v>326</v>
      </c>
      <c r="C78" s="0" t="n">
        <v>44.4444444444444</v>
      </c>
      <c r="D78" s="0" t="n">
        <v>0.00094541604912784</v>
      </c>
      <c r="E78" s="0" t="n">
        <v>11.1111111111111</v>
      </c>
      <c r="F78" s="0" t="n">
        <v>0.000116042935886278</v>
      </c>
      <c r="G78" s="0" t="n">
        <v>27.7777777777778</v>
      </c>
      <c r="H78" s="0" t="n">
        <v>0.000530729492507059</v>
      </c>
    </row>
    <row r="79" customFormat="false" ht="15" hidden="false" customHeight="false" outlineLevel="0" collapsed="false">
      <c r="A79" s="0" t="s">
        <v>346</v>
      </c>
      <c r="C79" s="0" t="n">
        <v>11.1111111111111</v>
      </c>
      <c r="D79" s="0" t="n">
        <v>4.59675009768094E-005</v>
      </c>
      <c r="E79" s="0" t="n">
        <v>33.3333333333333</v>
      </c>
      <c r="F79" s="0" t="n">
        <v>0.00947055257487744</v>
      </c>
      <c r="G79" s="0" t="n">
        <v>22.2222222222222</v>
      </c>
      <c r="H79" s="0" t="n">
        <v>0.00475826003792712</v>
      </c>
    </row>
    <row r="80" customFormat="false" ht="15" hidden="false" customHeight="false" outlineLevel="0" collapsed="false">
      <c r="A80" s="0" t="s">
        <v>302</v>
      </c>
      <c r="C80" s="0" t="n">
        <v>22.2222222222222</v>
      </c>
      <c r="D80" s="0" t="n">
        <v>0.000539236466099793</v>
      </c>
      <c r="E80" s="0" t="n">
        <v>22.2222222222222</v>
      </c>
      <c r="F80" s="0" t="n">
        <v>0.000877619268289105</v>
      </c>
      <c r="G80" s="0" t="n">
        <v>22.2222222222222</v>
      </c>
      <c r="H80" s="0" t="n">
        <v>0.000708427867194449</v>
      </c>
    </row>
    <row r="81" customFormat="false" ht="15" hidden="false" customHeight="false" outlineLevel="0" collapsed="false">
      <c r="A81" s="0" t="s">
        <v>356</v>
      </c>
      <c r="C81" s="0" t="n">
        <v>22.2222222222222</v>
      </c>
      <c r="D81" s="0" t="n">
        <v>0.000353374999404089</v>
      </c>
      <c r="E81" s="0" t="n">
        <v>22.2222222222222</v>
      </c>
      <c r="F81" s="0" t="n">
        <v>0.000904837809307476</v>
      </c>
      <c r="G81" s="0" t="n">
        <v>22.2222222222222</v>
      </c>
      <c r="H81" s="0" t="n">
        <v>0.000629106404355783</v>
      </c>
    </row>
    <row r="82" customFormat="false" ht="15" hidden="false" customHeight="false" outlineLevel="0" collapsed="false">
      <c r="A82" s="0" t="s">
        <v>425</v>
      </c>
      <c r="C82" s="0" t="n">
        <v>0</v>
      </c>
      <c r="D82" s="0" t="n">
        <v>0</v>
      </c>
      <c r="E82" s="0" t="n">
        <v>44.4444444444444</v>
      </c>
      <c r="F82" s="0" t="n">
        <v>0.0010578846395729</v>
      </c>
      <c r="G82" s="0" t="n">
        <v>22.2222222222222</v>
      </c>
      <c r="H82" s="0" t="n">
        <v>0.00052894231978645</v>
      </c>
    </row>
    <row r="83" customFormat="false" ht="15" hidden="false" customHeight="false" outlineLevel="0" collapsed="false">
      <c r="A83" s="0" t="s">
        <v>362</v>
      </c>
      <c r="C83" s="0" t="n">
        <v>22.2222222222222</v>
      </c>
      <c r="D83" s="0" t="n">
        <v>0.000509512972649811</v>
      </c>
      <c r="E83" s="0" t="n">
        <v>22.2222222222222</v>
      </c>
      <c r="F83" s="0" t="n">
        <v>0.000258462876245684</v>
      </c>
      <c r="G83" s="0" t="n">
        <v>22.2222222222222</v>
      </c>
      <c r="H83" s="0" t="n">
        <v>0.000383987924447748</v>
      </c>
    </row>
    <row r="84" customFormat="false" ht="15" hidden="false" customHeight="false" outlineLevel="0" collapsed="false">
      <c r="A84" s="0" t="s">
        <v>405</v>
      </c>
      <c r="C84" s="0" t="n">
        <v>11.1111111111111</v>
      </c>
      <c r="D84" s="0" t="n">
        <v>0.000157003124362175</v>
      </c>
      <c r="E84" s="0" t="n">
        <v>33.3333333333333</v>
      </c>
      <c r="F84" s="0" t="n">
        <v>0.000568071819185308</v>
      </c>
      <c r="G84" s="0" t="n">
        <v>22.2222222222222</v>
      </c>
      <c r="H84" s="0" t="n">
        <v>0.000362537471773741</v>
      </c>
    </row>
    <row r="85" customFormat="false" ht="15" hidden="false" customHeight="false" outlineLevel="0" collapsed="false">
      <c r="A85" s="0" t="s">
        <v>348</v>
      </c>
      <c r="C85" s="0" t="n">
        <v>11.1111111111111</v>
      </c>
      <c r="D85" s="0" t="n">
        <v>7.42721330956625E-005</v>
      </c>
      <c r="E85" s="0" t="n">
        <v>33.3333333333333</v>
      </c>
      <c r="F85" s="0" t="n">
        <v>0.000160573091084487</v>
      </c>
      <c r="G85" s="0" t="n">
        <v>22.2222222222222</v>
      </c>
      <c r="H85" s="0" t="n">
        <v>0.000117422612090075</v>
      </c>
    </row>
    <row r="86" customFormat="false" ht="15" hidden="false" customHeight="false" outlineLevel="0" collapsed="false">
      <c r="A86" s="0" t="s">
        <v>336</v>
      </c>
      <c r="C86" s="0" t="n">
        <v>22.2222222222222</v>
      </c>
      <c r="D86" s="0" t="n">
        <v>0.00586048024198201</v>
      </c>
      <c r="E86" s="0" t="n">
        <v>11.1111111111111</v>
      </c>
      <c r="F86" s="0" t="n">
        <v>0.000291357099748184</v>
      </c>
      <c r="G86" s="0" t="n">
        <v>16.6666666666667</v>
      </c>
      <c r="H86" s="0" t="n">
        <v>0.0030759186708651</v>
      </c>
    </row>
    <row r="87" customFormat="false" ht="15" hidden="false" customHeight="false" outlineLevel="0" collapsed="false">
      <c r="A87" s="0" t="s">
        <v>11</v>
      </c>
      <c r="C87" s="0" t="n">
        <v>0</v>
      </c>
      <c r="D87" s="0" t="n">
        <v>0</v>
      </c>
      <c r="E87" s="0" t="n">
        <v>33.3333333333333</v>
      </c>
      <c r="F87" s="0" t="n">
        <v>0.00182289553773035</v>
      </c>
      <c r="G87" s="0" t="n">
        <v>16.6666666666667</v>
      </c>
      <c r="H87" s="0" t="n">
        <v>0.000911447768865176</v>
      </c>
    </row>
    <row r="88" customFormat="false" ht="15" hidden="false" customHeight="false" outlineLevel="0" collapsed="false">
      <c r="A88" s="0" t="s">
        <v>423</v>
      </c>
      <c r="C88" s="0" t="n">
        <v>0</v>
      </c>
      <c r="D88" s="0" t="n">
        <v>0</v>
      </c>
      <c r="E88" s="0" t="n">
        <v>33.3333333333333</v>
      </c>
      <c r="F88" s="0" t="n">
        <v>0.00137512146983746</v>
      </c>
      <c r="G88" s="0" t="n">
        <v>16.6666666666667</v>
      </c>
      <c r="H88" s="0" t="n">
        <v>0.000687560734918728</v>
      </c>
    </row>
    <row r="89" customFormat="false" ht="15" hidden="false" customHeight="false" outlineLevel="0" collapsed="false">
      <c r="A89" s="0" t="s">
        <v>354</v>
      </c>
      <c r="C89" s="0" t="n">
        <v>11.1111111111111</v>
      </c>
      <c r="D89" s="0" t="n">
        <v>0.00025120499897948</v>
      </c>
      <c r="E89" s="0" t="n">
        <v>22.2222222222222</v>
      </c>
      <c r="F89" s="0" t="n">
        <v>0.000882802410617337</v>
      </c>
      <c r="G89" s="0" t="n">
        <v>16.6666666666667</v>
      </c>
      <c r="H89" s="0" t="n">
        <v>0.000567003704798408</v>
      </c>
    </row>
    <row r="90" customFormat="false" ht="15" hidden="false" customHeight="false" outlineLevel="0" collapsed="false">
      <c r="A90" s="0" t="s">
        <v>349</v>
      </c>
      <c r="C90" s="0" t="n">
        <v>11.1111111111111</v>
      </c>
      <c r="D90" s="0" t="n">
        <v>0.000184979652238254</v>
      </c>
      <c r="E90" s="0" t="n">
        <v>22.2222222222222</v>
      </c>
      <c r="F90" s="0" t="n">
        <v>0.00049324401436553</v>
      </c>
      <c r="G90" s="0" t="n">
        <v>16.6666666666667</v>
      </c>
      <c r="H90" s="0" t="n">
        <v>0.000339111833301892</v>
      </c>
    </row>
    <row r="91" customFormat="false" ht="15" hidden="false" customHeight="false" outlineLevel="0" collapsed="false">
      <c r="A91" s="0" t="s">
        <v>416</v>
      </c>
      <c r="C91" s="0" t="n">
        <v>11.1111111111111</v>
      </c>
      <c r="D91" s="0" t="n">
        <v>0.000291739601567058</v>
      </c>
      <c r="E91" s="0" t="n">
        <v>22.2222222222222</v>
      </c>
      <c r="F91" s="0" t="n">
        <v>0.000268131370880654</v>
      </c>
      <c r="G91" s="0" t="n">
        <v>16.6666666666667</v>
      </c>
      <c r="H91" s="0" t="n">
        <v>0.000279935486223856</v>
      </c>
    </row>
    <row r="92" customFormat="false" ht="15" hidden="false" customHeight="false" outlineLevel="0" collapsed="false">
      <c r="A92" s="0" t="s">
        <v>347</v>
      </c>
      <c r="C92" s="0" t="n">
        <v>22.2222222222222</v>
      </c>
      <c r="D92" s="0" t="n">
        <v>0.000246242256542744</v>
      </c>
      <c r="E92" s="0" t="n">
        <v>11.1111111111111</v>
      </c>
      <c r="F92" s="0" t="n">
        <v>0.000129802699896158</v>
      </c>
      <c r="G92" s="0" t="n">
        <v>16.6666666666667</v>
      </c>
      <c r="H92" s="0" t="n">
        <v>0.000188022478219451</v>
      </c>
    </row>
    <row r="93" customFormat="false" ht="15" hidden="false" customHeight="false" outlineLevel="0" collapsed="false">
      <c r="A93" s="0" t="s">
        <v>333</v>
      </c>
      <c r="C93" s="0" t="n">
        <v>22.2222222222222</v>
      </c>
      <c r="D93" s="0" t="n">
        <v>0.000266159699433925</v>
      </c>
      <c r="E93" s="0" t="n">
        <v>11.1111111111111</v>
      </c>
      <c r="F93" s="0" t="n">
        <v>8.12300551203945E-005</v>
      </c>
      <c r="G93" s="0" t="n">
        <v>16.6666666666667</v>
      </c>
      <c r="H93" s="0" t="n">
        <v>0.00017369487727716</v>
      </c>
    </row>
    <row r="94" customFormat="false" ht="15" hidden="false" customHeight="false" outlineLevel="0" collapsed="false">
      <c r="A94" s="0" t="s">
        <v>355</v>
      </c>
      <c r="C94" s="0" t="n">
        <v>11.1111111111111</v>
      </c>
      <c r="D94" s="0" t="n">
        <v>2.40396172892927E-005</v>
      </c>
      <c r="E94" s="0" t="n">
        <v>22.2222222222222</v>
      </c>
      <c r="F94" s="0" t="n">
        <v>0.000151957688358939</v>
      </c>
      <c r="G94" s="0" t="n">
        <v>16.6666666666667</v>
      </c>
      <c r="H94" s="0" t="n">
        <v>8.79986528241157E-005</v>
      </c>
    </row>
    <row r="95" customFormat="false" ht="15" hidden="false" customHeight="false" outlineLevel="0" collapsed="false">
      <c r="A95" s="0" t="s">
        <v>324</v>
      </c>
      <c r="C95" s="0" t="n">
        <v>22.2222222222222</v>
      </c>
      <c r="D95" s="0" t="n">
        <v>0.0091897028171538</v>
      </c>
      <c r="E95" s="0" t="n">
        <v>0</v>
      </c>
      <c r="F95" s="0" t="n">
        <v>0</v>
      </c>
      <c r="G95" s="0" t="n">
        <v>11.1111111111111</v>
      </c>
      <c r="H95" s="0" t="n">
        <v>0.0045948514085769</v>
      </c>
    </row>
    <row r="96" customFormat="false" ht="15" hidden="false" customHeight="false" outlineLevel="0" collapsed="false">
      <c r="A96" s="0" t="s">
        <v>382</v>
      </c>
      <c r="C96" s="0" t="n">
        <v>22.2222222222222</v>
      </c>
      <c r="D96" s="0" t="n">
        <v>0.00125731672133936</v>
      </c>
      <c r="E96" s="0" t="n">
        <v>0</v>
      </c>
      <c r="F96" s="0" t="n">
        <v>0</v>
      </c>
      <c r="G96" s="0" t="n">
        <v>11.1111111111111</v>
      </c>
      <c r="H96" s="0" t="n">
        <v>0.000628658360669681</v>
      </c>
    </row>
    <row r="97" customFormat="false" ht="15" hidden="false" customHeight="false" outlineLevel="0" collapsed="false">
      <c r="A97" s="0" t="s">
        <v>384</v>
      </c>
      <c r="C97" s="0" t="n">
        <v>11.1111111111111</v>
      </c>
      <c r="D97" s="0" t="n">
        <v>0.000382063839394255</v>
      </c>
      <c r="E97" s="0" t="n">
        <v>11.1111111111111</v>
      </c>
      <c r="F97" s="0" t="n">
        <v>0.000108084738434933</v>
      </c>
      <c r="G97" s="0" t="n">
        <v>11.1111111111111</v>
      </c>
      <c r="H97" s="0" t="n">
        <v>0.000245074288914594</v>
      </c>
    </row>
    <row r="98" customFormat="false" ht="15" hidden="false" customHeight="false" outlineLevel="0" collapsed="false">
      <c r="A98" s="0" t="s">
        <v>388</v>
      </c>
      <c r="C98" s="0" t="n">
        <v>22.2222222222222</v>
      </c>
      <c r="D98" s="0" t="n">
        <v>0.000412091252398313</v>
      </c>
      <c r="E98" s="0" t="n">
        <v>0</v>
      </c>
      <c r="F98" s="0" t="n">
        <v>0</v>
      </c>
      <c r="G98" s="0" t="n">
        <v>11.1111111111111</v>
      </c>
      <c r="H98" s="0" t="n">
        <v>0.000206045626199156</v>
      </c>
    </row>
    <row r="99" customFormat="false" ht="15" hidden="false" customHeight="false" outlineLevel="0" collapsed="false">
      <c r="A99" s="0" t="s">
        <v>378</v>
      </c>
      <c r="C99" s="0" t="n">
        <v>11.1111111111111</v>
      </c>
      <c r="D99" s="0" t="n">
        <v>0.000109902187053522</v>
      </c>
      <c r="E99" s="0" t="n">
        <v>11.1111111111111</v>
      </c>
      <c r="F99" s="0" t="n">
        <v>0.000256410256410256</v>
      </c>
      <c r="G99" s="0" t="n">
        <v>11.1111111111111</v>
      </c>
      <c r="H99" s="0" t="n">
        <v>0.000183156221731889</v>
      </c>
    </row>
    <row r="100" customFormat="false" ht="15" hidden="false" customHeight="false" outlineLevel="0" collapsed="false">
      <c r="A100" s="0" t="s">
        <v>352</v>
      </c>
      <c r="C100" s="0" t="n">
        <v>22.2222222222222</v>
      </c>
      <c r="D100" s="0" t="n">
        <v>0.000311722399708325</v>
      </c>
      <c r="E100" s="0" t="n">
        <v>0</v>
      </c>
      <c r="F100" s="0" t="n">
        <v>0</v>
      </c>
      <c r="G100" s="0" t="n">
        <v>11.1111111111111</v>
      </c>
      <c r="H100" s="0" t="n">
        <v>0.000155861199854163</v>
      </c>
    </row>
    <row r="101" customFormat="false" ht="15" hidden="false" customHeight="false" outlineLevel="0" collapsed="false">
      <c r="A101" s="0" t="s">
        <v>353</v>
      </c>
      <c r="C101" s="0" t="n">
        <v>11.1111111111111</v>
      </c>
      <c r="D101" s="0" t="n">
        <v>5.3628751139611E-005</v>
      </c>
      <c r="E101" s="0" t="n">
        <v>11.1111111111111</v>
      </c>
      <c r="F101" s="0" t="n">
        <v>0.000203177699215734</v>
      </c>
      <c r="G101" s="0" t="n">
        <v>11.1111111111111</v>
      </c>
      <c r="H101" s="0" t="n">
        <v>0.000128403225177673</v>
      </c>
    </row>
    <row r="102" customFormat="false" ht="15" hidden="false" customHeight="false" outlineLevel="0" collapsed="false">
      <c r="A102" s="0" t="s">
        <v>411</v>
      </c>
      <c r="C102" s="0" t="n">
        <v>11.1111111111111</v>
      </c>
      <c r="D102" s="0" t="n">
        <v>7.85015621810874E-005</v>
      </c>
      <c r="E102" s="0" t="n">
        <v>11.1111111111111</v>
      </c>
      <c r="F102" s="0" t="n">
        <v>0.000148996979424872</v>
      </c>
      <c r="G102" s="0" t="n">
        <v>11.1111111111111</v>
      </c>
      <c r="H102" s="0" t="n">
        <v>0.00011374927080298</v>
      </c>
    </row>
    <row r="103" customFormat="false" ht="15" hidden="false" customHeight="false" outlineLevel="0" collapsed="false">
      <c r="A103" s="0" t="s">
        <v>419</v>
      </c>
      <c r="C103" s="0" t="n">
        <v>11.1111111111111</v>
      </c>
      <c r="D103" s="0" t="n">
        <v>0.00214735498099301</v>
      </c>
      <c r="E103" s="0" t="n">
        <v>0</v>
      </c>
      <c r="F103" s="0" t="n">
        <v>0</v>
      </c>
      <c r="G103" s="0" t="n">
        <v>5.55555555555556</v>
      </c>
      <c r="H103" s="0" t="n">
        <v>0.0010736774904965</v>
      </c>
    </row>
    <row r="104" customFormat="false" ht="15" hidden="false" customHeight="false" outlineLevel="0" collapsed="false">
      <c r="A104" s="0" t="s">
        <v>403</v>
      </c>
      <c r="C104" s="0" t="n">
        <v>0</v>
      </c>
      <c r="D104" s="0" t="n">
        <v>0</v>
      </c>
      <c r="E104" s="0" t="n">
        <v>11.1111111111111</v>
      </c>
      <c r="F104" s="0" t="n">
        <v>0.00209643605870021</v>
      </c>
      <c r="G104" s="0" t="n">
        <v>5.55555555555556</v>
      </c>
      <c r="H104" s="0" t="n">
        <v>0.0010482180293501</v>
      </c>
    </row>
    <row r="105" customFormat="false" ht="15" hidden="false" customHeight="false" outlineLevel="0" collapsed="false">
      <c r="A105" s="0" t="s">
        <v>360</v>
      </c>
      <c r="C105" s="0" t="n">
        <v>0</v>
      </c>
      <c r="D105" s="0" t="n">
        <v>0</v>
      </c>
      <c r="E105" s="0" t="n">
        <v>11.1111111111111</v>
      </c>
      <c r="F105" s="0" t="n">
        <v>0.0017688679245283</v>
      </c>
      <c r="G105" s="0" t="n">
        <v>5.55555555555556</v>
      </c>
      <c r="H105" s="0" t="n">
        <v>0.000884433962264151</v>
      </c>
    </row>
    <row r="106" customFormat="false" ht="15" hidden="false" customHeight="false" outlineLevel="0" collapsed="false">
      <c r="A106" s="0" t="s">
        <v>389</v>
      </c>
      <c r="C106" s="0" t="n">
        <v>0</v>
      </c>
      <c r="D106" s="0" t="n">
        <v>0</v>
      </c>
      <c r="E106" s="0" t="n">
        <v>11.1111111111111</v>
      </c>
      <c r="F106" s="0" t="n">
        <v>0.00163784067085954</v>
      </c>
      <c r="G106" s="0" t="n">
        <v>5.55555555555556</v>
      </c>
      <c r="H106" s="0" t="n">
        <v>0.000818920335429769</v>
      </c>
    </row>
    <row r="107" customFormat="false" ht="15" hidden="false" customHeight="false" outlineLevel="0" collapsed="false">
      <c r="A107" s="0" t="s">
        <v>321</v>
      </c>
      <c r="C107" s="0" t="n">
        <v>11.1111111111111</v>
      </c>
      <c r="D107" s="0" t="n">
        <v>0.00120863549220639</v>
      </c>
      <c r="E107" s="0" t="n">
        <v>0</v>
      </c>
      <c r="F107" s="0" t="n">
        <v>0</v>
      </c>
      <c r="G107" s="0" t="n">
        <v>5.55555555555556</v>
      </c>
      <c r="H107" s="0" t="n">
        <v>0.000604317746103193</v>
      </c>
    </row>
    <row r="108" customFormat="false" ht="15" hidden="false" customHeight="false" outlineLevel="0" collapsed="false">
      <c r="A108" s="0" t="s">
        <v>325</v>
      </c>
      <c r="C108" s="0" t="n">
        <v>0</v>
      </c>
      <c r="D108" s="0" t="n">
        <v>0</v>
      </c>
      <c r="E108" s="0" t="n">
        <v>11.1111111111111</v>
      </c>
      <c r="F108" s="0" t="n">
        <v>0.000982704402515723</v>
      </c>
      <c r="G108" s="0" t="n">
        <v>5.55555555555556</v>
      </c>
      <c r="H108" s="0" t="n">
        <v>0.000491352201257862</v>
      </c>
    </row>
    <row r="109" customFormat="false" ht="15" hidden="false" customHeight="false" outlineLevel="0" collapsed="false">
      <c r="A109" s="0" t="s">
        <v>413</v>
      </c>
      <c r="C109" s="0" t="n">
        <v>0</v>
      </c>
      <c r="D109" s="0" t="n">
        <v>0</v>
      </c>
      <c r="E109" s="0" t="n">
        <v>11.1111111111111</v>
      </c>
      <c r="F109" s="0" t="n">
        <v>0.000917190775681342</v>
      </c>
      <c r="G109" s="0" t="n">
        <v>5.55555555555556</v>
      </c>
      <c r="H109" s="0" t="n">
        <v>0.000458595387840671</v>
      </c>
    </row>
    <row r="110" customFormat="false" ht="15" hidden="false" customHeight="false" outlineLevel="0" collapsed="false">
      <c r="A110" s="0" t="s">
        <v>335</v>
      </c>
      <c r="C110" s="0" t="n">
        <v>0</v>
      </c>
      <c r="D110" s="0" t="n">
        <v>0</v>
      </c>
      <c r="E110" s="0" t="n">
        <v>11.1111111111111</v>
      </c>
      <c r="F110" s="0" t="n">
        <v>0.00085167714884696</v>
      </c>
      <c r="G110" s="0" t="n">
        <v>5.55555555555556</v>
      </c>
      <c r="H110" s="0" t="n">
        <v>0.00042583857442348</v>
      </c>
    </row>
    <row r="111" customFormat="false" ht="15" hidden="false" customHeight="false" outlineLevel="0" collapsed="false">
      <c r="A111" s="0" t="s">
        <v>376</v>
      </c>
      <c r="C111" s="0" t="n">
        <v>0</v>
      </c>
      <c r="D111" s="0" t="n">
        <v>0</v>
      </c>
      <c r="E111" s="0" t="n">
        <v>11.1111111111111</v>
      </c>
      <c r="F111" s="0" t="n">
        <v>0.00085167714884696</v>
      </c>
      <c r="G111" s="0" t="n">
        <v>5.55555555555556</v>
      </c>
      <c r="H111" s="0" t="n">
        <v>0.00042583857442348</v>
      </c>
    </row>
    <row r="112" customFormat="false" ht="15" hidden="false" customHeight="false" outlineLevel="0" collapsed="false">
      <c r="A112" s="0" t="s">
        <v>365</v>
      </c>
      <c r="C112" s="0" t="n">
        <v>0</v>
      </c>
      <c r="D112" s="0" t="n">
        <v>0</v>
      </c>
      <c r="E112" s="0" t="n">
        <v>11.1111111111111</v>
      </c>
      <c r="F112" s="0" t="n">
        <v>0.000769230769230769</v>
      </c>
      <c r="G112" s="0" t="n">
        <v>5.55555555555556</v>
      </c>
      <c r="H112" s="0" t="n">
        <v>0.000384615384615385</v>
      </c>
    </row>
    <row r="113" customFormat="false" ht="15" hidden="false" customHeight="false" outlineLevel="0" collapsed="false">
      <c r="A113" s="0" t="s">
        <v>421</v>
      </c>
      <c r="C113" s="0" t="n">
        <v>0</v>
      </c>
      <c r="D113" s="0" t="n">
        <v>0</v>
      </c>
      <c r="E113" s="0" t="n">
        <v>11.1111111111111</v>
      </c>
      <c r="F113" s="0" t="n">
        <v>0.000720649895178197</v>
      </c>
      <c r="G113" s="0" t="n">
        <v>5.55555555555556</v>
      </c>
      <c r="H113" s="0" t="n">
        <v>0.000360324947589099</v>
      </c>
    </row>
    <row r="114" customFormat="false" ht="15" hidden="false" customHeight="false" outlineLevel="0" collapsed="false">
      <c r="A114" s="0" t="s">
        <v>404</v>
      </c>
      <c r="C114" s="0" t="n">
        <v>0</v>
      </c>
      <c r="D114" s="0" t="n">
        <v>0</v>
      </c>
      <c r="E114" s="0" t="n">
        <v>11.1111111111111</v>
      </c>
      <c r="F114" s="0" t="n">
        <v>0.000655136268343816</v>
      </c>
      <c r="G114" s="0" t="n">
        <v>5.55555555555556</v>
      </c>
      <c r="H114" s="0" t="n">
        <v>0.000327568134171908</v>
      </c>
    </row>
    <row r="115" customFormat="false" ht="15" hidden="false" customHeight="false" outlineLevel="0" collapsed="false">
      <c r="A115" s="0" t="s">
        <v>377</v>
      </c>
      <c r="C115" s="0" t="n">
        <v>0</v>
      </c>
      <c r="D115" s="0" t="n">
        <v>0</v>
      </c>
      <c r="E115" s="0" t="n">
        <v>11.1111111111111</v>
      </c>
      <c r="F115" s="0" t="n">
        <v>0.000589622641509434</v>
      </c>
      <c r="G115" s="0" t="n">
        <v>5.55555555555556</v>
      </c>
      <c r="H115" s="0" t="n">
        <v>0.000294811320754717</v>
      </c>
    </row>
    <row r="116" customFormat="false" ht="15" hidden="false" customHeight="false" outlineLevel="0" collapsed="false">
      <c r="A116" s="0" t="s">
        <v>400</v>
      </c>
      <c r="C116" s="0" t="n">
        <v>0</v>
      </c>
      <c r="D116" s="0" t="n">
        <v>0</v>
      </c>
      <c r="E116" s="0" t="n">
        <v>11.1111111111111</v>
      </c>
      <c r="F116" s="0" t="n">
        <v>0.000458595387840671</v>
      </c>
      <c r="G116" s="0" t="n">
        <v>5.55555555555556</v>
      </c>
      <c r="H116" s="0" t="n">
        <v>0.000229297693920335</v>
      </c>
    </row>
    <row r="117" customFormat="false" ht="15" hidden="false" customHeight="false" outlineLevel="0" collapsed="false">
      <c r="A117" s="0" t="s">
        <v>91</v>
      </c>
      <c r="C117" s="0" t="n">
        <v>11.1111111111111</v>
      </c>
      <c r="D117" s="0" t="n">
        <v>0.000411065893862786</v>
      </c>
      <c r="E117" s="0" t="n">
        <v>0</v>
      </c>
      <c r="F117" s="0" t="n">
        <v>0</v>
      </c>
      <c r="G117" s="0" t="n">
        <v>5.55555555555556</v>
      </c>
      <c r="H117" s="0" t="n">
        <v>0.000205532946931393</v>
      </c>
    </row>
    <row r="118" customFormat="false" ht="15" hidden="false" customHeight="false" outlineLevel="0" collapsed="false">
      <c r="A118" s="0" t="s">
        <v>95</v>
      </c>
      <c r="C118" s="0" t="n">
        <v>0</v>
      </c>
      <c r="D118" s="0" t="n">
        <v>0</v>
      </c>
      <c r="E118" s="0" t="n">
        <v>11.1111111111111</v>
      </c>
      <c r="F118" s="0" t="n">
        <v>0.000393081761006289</v>
      </c>
      <c r="G118" s="0" t="n">
        <v>5.55555555555556</v>
      </c>
      <c r="H118" s="0" t="n">
        <v>0.000196540880503145</v>
      </c>
    </row>
    <row r="119" customFormat="false" ht="15" hidden="false" customHeight="false" outlineLevel="0" collapsed="false">
      <c r="A119" s="0" t="s">
        <v>430</v>
      </c>
      <c r="C119" s="0" t="n">
        <v>11.1111111111111</v>
      </c>
      <c r="D119" s="0" t="n">
        <v>0.000375093773443361</v>
      </c>
      <c r="E119" s="0" t="n">
        <v>0</v>
      </c>
      <c r="F119" s="0" t="n">
        <v>0</v>
      </c>
      <c r="G119" s="0" t="n">
        <v>5.55555555555556</v>
      </c>
      <c r="H119" s="0" t="n">
        <v>0.00018754688672168</v>
      </c>
    </row>
    <row r="120" customFormat="false" ht="15" hidden="false" customHeight="false" outlineLevel="0" collapsed="false">
      <c r="A120" s="0" t="s">
        <v>58</v>
      </c>
      <c r="C120" s="0" t="n">
        <v>11.1111111111111</v>
      </c>
      <c r="D120" s="0" t="n">
        <v>0.000364896916621054</v>
      </c>
      <c r="E120" s="0" t="n">
        <v>0</v>
      </c>
      <c r="F120" s="0" t="n">
        <v>0</v>
      </c>
      <c r="G120" s="0" t="n">
        <v>5.55555555555556</v>
      </c>
      <c r="H120" s="0" t="n">
        <v>0.000182448458310527</v>
      </c>
    </row>
    <row r="121" customFormat="false" ht="15" hidden="false" customHeight="false" outlineLevel="0" collapsed="false">
      <c r="A121" s="0" t="s">
        <v>395</v>
      </c>
      <c r="C121" s="0" t="n">
        <v>0</v>
      </c>
      <c r="D121" s="0" t="n">
        <v>0</v>
      </c>
      <c r="E121" s="0" t="n">
        <v>11.1111111111111</v>
      </c>
      <c r="F121" s="0" t="n">
        <v>0.000327568134171908</v>
      </c>
      <c r="G121" s="0" t="n">
        <v>5.55555555555556</v>
      </c>
      <c r="H121" s="0" t="n">
        <v>0.000163784067085954</v>
      </c>
    </row>
    <row r="122" customFormat="false" ht="15" hidden="false" customHeight="false" outlineLevel="0" collapsed="false">
      <c r="A122" s="0" t="s">
        <v>408</v>
      </c>
      <c r="C122" s="0" t="n">
        <v>11.1111111111111</v>
      </c>
      <c r="D122" s="0" t="n">
        <v>0.000319201416093555</v>
      </c>
      <c r="E122" s="0" t="n">
        <v>0</v>
      </c>
      <c r="F122" s="0" t="n">
        <v>0</v>
      </c>
      <c r="G122" s="0" t="n">
        <v>5.55555555555556</v>
      </c>
      <c r="H122" s="0" t="n">
        <v>0.000159600708046778</v>
      </c>
    </row>
    <row r="123" customFormat="false" ht="15" hidden="false" customHeight="false" outlineLevel="0" collapsed="false">
      <c r="A123" s="0" t="s">
        <v>398</v>
      </c>
      <c r="C123" s="0" t="n">
        <v>0</v>
      </c>
      <c r="D123" s="0" t="n">
        <v>0</v>
      </c>
      <c r="E123" s="0" t="n">
        <v>11.1111111111111</v>
      </c>
      <c r="F123" s="0" t="n">
        <v>0.000262054507337526</v>
      </c>
      <c r="G123" s="0" t="n">
        <v>5.55555555555556</v>
      </c>
      <c r="H123" s="0" t="n">
        <v>0.000131027253668763</v>
      </c>
    </row>
    <row r="124" customFormat="false" ht="15" hidden="false" customHeight="false" outlineLevel="0" collapsed="false">
      <c r="A124" s="0" t="s">
        <v>410</v>
      </c>
      <c r="C124" s="0" t="n">
        <v>0</v>
      </c>
      <c r="D124" s="0" t="n">
        <v>0</v>
      </c>
      <c r="E124" s="0" t="n">
        <v>11.1111111111111</v>
      </c>
      <c r="F124" s="0" t="n">
        <v>0.000256410256410256</v>
      </c>
      <c r="G124" s="0" t="n">
        <v>5.55555555555556</v>
      </c>
      <c r="H124" s="0" t="n">
        <v>0.000128205128205128</v>
      </c>
    </row>
    <row r="125" customFormat="false" ht="15" hidden="false" customHeight="false" outlineLevel="0" collapsed="false">
      <c r="A125" s="0" t="s">
        <v>322</v>
      </c>
      <c r="C125" s="0" t="n">
        <v>11.1111111111111</v>
      </c>
      <c r="D125" s="0" t="n">
        <v>0.000229837504884047</v>
      </c>
      <c r="E125" s="0" t="n">
        <v>0</v>
      </c>
      <c r="F125" s="0" t="n">
        <v>0</v>
      </c>
      <c r="G125" s="0" t="n">
        <v>5.55555555555556</v>
      </c>
      <c r="H125" s="0" t="n">
        <v>0.000114918752442024</v>
      </c>
    </row>
    <row r="126" customFormat="false" ht="15" hidden="false" customHeight="false" outlineLevel="0" collapsed="false">
      <c r="A126" s="0" t="s">
        <v>420</v>
      </c>
      <c r="C126" s="0" t="n">
        <v>11.1111111111111</v>
      </c>
      <c r="D126" s="0" t="n">
        <v>0.000192316938314342</v>
      </c>
      <c r="E126" s="0" t="n">
        <v>0</v>
      </c>
      <c r="F126" s="0" t="n">
        <v>0</v>
      </c>
      <c r="G126" s="0" t="n">
        <v>5.55555555555556</v>
      </c>
      <c r="H126" s="0" t="n">
        <v>9.6158469157171E-005</v>
      </c>
    </row>
    <row r="127" customFormat="false" ht="15" hidden="false" customHeight="false" outlineLevel="0" collapsed="false">
      <c r="A127" s="0" t="s">
        <v>387</v>
      </c>
      <c r="C127" s="0" t="n">
        <v>11.1111111111111</v>
      </c>
      <c r="D127" s="0" t="n">
        <v>0.000174109863323757</v>
      </c>
      <c r="E127" s="0" t="n">
        <v>0</v>
      </c>
      <c r="F127" s="0" t="n">
        <v>0</v>
      </c>
      <c r="G127" s="0" t="n">
        <v>5.55555555555556</v>
      </c>
      <c r="H127" s="0" t="n">
        <v>8.70549316618787E-005</v>
      </c>
    </row>
    <row r="128" customFormat="false" ht="15" hidden="false" customHeight="false" outlineLevel="0" collapsed="false">
      <c r="A128" s="0" t="s">
        <v>67</v>
      </c>
      <c r="C128" s="0" t="n">
        <v>11.1111111111111</v>
      </c>
      <c r="D128" s="0" t="n">
        <v>0.000157003124362175</v>
      </c>
      <c r="E128" s="0" t="n">
        <v>0</v>
      </c>
      <c r="F128" s="0" t="n">
        <v>0</v>
      </c>
      <c r="G128" s="0" t="n">
        <v>5.55555555555556</v>
      </c>
      <c r="H128" s="0" t="n">
        <v>7.85015621810874E-005</v>
      </c>
    </row>
    <row r="129" customFormat="false" ht="15" hidden="false" customHeight="false" outlineLevel="0" collapsed="false">
      <c r="A129" s="0" t="s">
        <v>418</v>
      </c>
      <c r="C129" s="0" t="n">
        <v>0</v>
      </c>
      <c r="D129" s="0" t="n">
        <v>0</v>
      </c>
      <c r="E129" s="0" t="n">
        <v>11.1111111111111</v>
      </c>
      <c r="F129" s="0" t="n">
        <v>0.000145678549874092</v>
      </c>
      <c r="G129" s="0" t="n">
        <v>5.55555555555556</v>
      </c>
      <c r="H129" s="0" t="n">
        <v>7.2839274937046E-005</v>
      </c>
    </row>
    <row r="130" customFormat="false" ht="15" hidden="false" customHeight="false" outlineLevel="0" collapsed="false">
      <c r="A130" s="0" t="s">
        <v>375</v>
      </c>
      <c r="C130" s="0" t="n">
        <v>11.1111111111111</v>
      </c>
      <c r="D130" s="0" t="n">
        <v>0.000145091552769798</v>
      </c>
      <c r="E130" s="0" t="n">
        <v>0</v>
      </c>
      <c r="F130" s="0" t="n">
        <v>0</v>
      </c>
      <c r="G130" s="0" t="n">
        <v>5.55555555555556</v>
      </c>
      <c r="H130" s="0" t="n">
        <v>7.25457763848989E-005</v>
      </c>
    </row>
    <row r="131" customFormat="false" ht="15" hidden="false" customHeight="false" outlineLevel="0" collapsed="false">
      <c r="A131" s="0" t="s">
        <v>374</v>
      </c>
      <c r="C131" s="0" t="n">
        <v>11.1111111111111</v>
      </c>
      <c r="D131" s="0" t="n">
        <v>0.000141302811925957</v>
      </c>
      <c r="E131" s="0" t="n">
        <v>0</v>
      </c>
      <c r="F131" s="0" t="n">
        <v>0</v>
      </c>
      <c r="G131" s="0" t="n">
        <v>5.55555555555556</v>
      </c>
      <c r="H131" s="0" t="n">
        <v>7.06514059629787E-005</v>
      </c>
    </row>
    <row r="132" customFormat="false" ht="15" hidden="false" customHeight="false" outlineLevel="0" collapsed="false">
      <c r="A132" s="0" t="s">
        <v>394</v>
      </c>
      <c r="C132" s="0" t="n">
        <v>11.1111111111111</v>
      </c>
      <c r="D132" s="0" t="n">
        <v>0.000141302811925957</v>
      </c>
      <c r="E132" s="0" t="n">
        <v>0</v>
      </c>
      <c r="F132" s="0" t="n">
        <v>0</v>
      </c>
      <c r="G132" s="0" t="n">
        <v>5.55555555555556</v>
      </c>
      <c r="H132" s="0" t="n">
        <v>7.06514059629787E-005</v>
      </c>
    </row>
    <row r="133" customFormat="false" ht="15" hidden="false" customHeight="false" outlineLevel="0" collapsed="false">
      <c r="A133" s="0" t="s">
        <v>426</v>
      </c>
      <c r="C133" s="0" t="n">
        <v>11.1111111111111</v>
      </c>
      <c r="D133" s="0" t="n">
        <v>0.000141302811925957</v>
      </c>
      <c r="E133" s="0" t="n">
        <v>0</v>
      </c>
      <c r="F133" s="0" t="n">
        <v>0</v>
      </c>
      <c r="G133" s="0" t="n">
        <v>5.55555555555556</v>
      </c>
      <c r="H133" s="0" t="n">
        <v>7.06514059629787E-005</v>
      </c>
    </row>
    <row r="134" customFormat="false" ht="15" hidden="false" customHeight="false" outlineLevel="0" collapsed="false">
      <c r="A134" s="0" t="s">
        <v>396</v>
      </c>
      <c r="C134" s="0" t="n">
        <v>0</v>
      </c>
      <c r="D134" s="0" t="n">
        <v>0</v>
      </c>
      <c r="E134" s="0" t="n">
        <v>11.1111111111111</v>
      </c>
      <c r="F134" s="0" t="n">
        <v>0.000131027253668763</v>
      </c>
      <c r="G134" s="0" t="n">
        <v>5.55555555555556</v>
      </c>
      <c r="H134" s="0" t="n">
        <v>6.55136268343816E-005</v>
      </c>
    </row>
    <row r="135" customFormat="false" ht="15" hidden="false" customHeight="false" outlineLevel="0" collapsed="false">
      <c r="A135" s="0" t="s">
        <v>383</v>
      </c>
      <c r="C135" s="0" t="n">
        <v>11.1111111111111</v>
      </c>
      <c r="D135" s="0" t="n">
        <v>9.42018746173049E-005</v>
      </c>
      <c r="E135" s="0" t="n">
        <v>0</v>
      </c>
      <c r="F135" s="0" t="n">
        <v>0</v>
      </c>
      <c r="G135" s="0" t="n">
        <v>5.55555555555556</v>
      </c>
      <c r="H135" s="0" t="n">
        <v>4.71009373086524E-005</v>
      </c>
    </row>
    <row r="136" customFormat="false" ht="15" hidden="false" customHeight="false" outlineLevel="0" collapsed="false">
      <c r="A136" s="0" t="s">
        <v>415</v>
      </c>
      <c r="C136" s="0" t="n">
        <v>11.1111111111111</v>
      </c>
      <c r="D136" s="0" t="n">
        <v>8.70549316618787E-005</v>
      </c>
      <c r="E136" s="0" t="n">
        <v>0</v>
      </c>
      <c r="F136" s="0" t="n">
        <v>0</v>
      </c>
      <c r="G136" s="0" t="n">
        <v>5.55555555555556</v>
      </c>
      <c r="H136" s="0" t="n">
        <v>4.35274658309393E-005</v>
      </c>
    </row>
    <row r="137" customFormat="false" ht="15" hidden="false" customHeight="false" outlineLevel="0" collapsed="false">
      <c r="A137" s="0" t="s">
        <v>341</v>
      </c>
      <c r="C137" s="0" t="n">
        <v>11.1111111111111</v>
      </c>
      <c r="D137" s="0" t="n">
        <v>6.16598840794179E-005</v>
      </c>
      <c r="E137" s="0" t="n">
        <v>0</v>
      </c>
      <c r="F137" s="0" t="n">
        <v>0</v>
      </c>
      <c r="G137" s="0" t="n">
        <v>5.55555555555556</v>
      </c>
      <c r="H137" s="0" t="n">
        <v>3.0829942039709E-005</v>
      </c>
    </row>
    <row r="138" customFormat="false" ht="15" hidden="false" customHeight="false" outlineLevel="0" collapsed="false">
      <c r="A138" s="0" t="s">
        <v>364</v>
      </c>
      <c r="C138" s="0" t="n">
        <v>0</v>
      </c>
      <c r="D138" s="0" t="n">
        <v>0</v>
      </c>
      <c r="E138" s="0" t="n">
        <v>11.1111111111111</v>
      </c>
      <c r="F138" s="0" t="n">
        <v>4.64171743545112E-005</v>
      </c>
      <c r="G138" s="0" t="n">
        <v>5.55555555555556</v>
      </c>
      <c r="H138" s="0" t="n">
        <v>2.32085871772556E-005</v>
      </c>
    </row>
    <row r="139" customFormat="false" ht="15" hidden="false" customHeight="false" outlineLevel="0" collapsed="false">
      <c r="A139" s="0" t="s">
        <v>414</v>
      </c>
      <c r="C139" s="0" t="n">
        <v>11.1111111111111</v>
      </c>
      <c r="D139" s="0" t="n">
        <v>3.60594259339391E-005</v>
      </c>
      <c r="E139" s="0" t="n">
        <v>0</v>
      </c>
      <c r="F139" s="0" t="n">
        <v>0</v>
      </c>
      <c r="G139" s="0" t="n">
        <v>5.55555555555556</v>
      </c>
      <c r="H139" s="0" t="n">
        <v>1.80297129669696E-005</v>
      </c>
    </row>
    <row r="140" customFormat="false" ht="15" hidden="false" customHeight="false" outlineLevel="0" collapsed="false">
      <c r="A140" s="0" t="s">
        <v>422</v>
      </c>
      <c r="C140" s="0" t="n">
        <v>0</v>
      </c>
      <c r="D140" s="0" t="n">
        <v>0</v>
      </c>
      <c r="E140" s="0" t="n">
        <v>11.1111111111111</v>
      </c>
      <c r="F140" s="0" t="n">
        <v>2.32085871772556E-005</v>
      </c>
      <c r="G140" s="0" t="n">
        <v>5.55555555555556</v>
      </c>
      <c r="H140" s="0" t="n">
        <v>1.16042935886278E-005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LibreOffice/6.2.7.1$Linux_X86_64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2021-05-25T20:11:28Z</dcterms:created>
  <dc:creator>Reviewer</dc:creator>
  <dc:description/>
  <dc:language>es-MX</dc:language>
  <cp:lastModifiedBy/>
  <cp:lastPrinted>2022-03-10T21:38:59Z</cp:lastPrinted>
  <dcterms:modified xsi:type="dcterms:W3CDTF">2022-04-26T12:27:09Z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