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ago\Downloads\"/>
    </mc:Choice>
  </mc:AlternateContent>
  <xr:revisionPtr revIDLastSave="0" documentId="13_ncr:1_{DF2C4CD3-8A10-4A86-83E5-01462061DA8B}" xr6:coauthVersionLast="47" xr6:coauthVersionMax="47" xr10:uidLastSave="{00000000-0000-0000-0000-000000000000}"/>
  <bookViews>
    <workbookView xWindow="11895" yWindow="0" windowWidth="12210" windowHeight="12885" firstSheet="3" activeTab="5" xr2:uid="{4419EBEA-8AE8-4CF1-992C-DEC15B0722B2}"/>
  </bookViews>
  <sheets>
    <sheet name="Cordoba" sheetId="1" r:id="rId1"/>
    <sheet name="Conception" sheetId="2" r:id="rId2"/>
    <sheet name="Vera Cruz" sheetId="3" r:id="rId3"/>
    <sheet name="Salvador" sheetId="4" r:id="rId4"/>
    <sheet name="Par position" sheetId="8" r:id="rId5"/>
    <sheet name="Par categori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8" l="1"/>
  <c r="J12" i="8"/>
  <c r="C8" i="8"/>
  <c r="D8" i="8"/>
  <c r="E8" i="8"/>
  <c r="F8" i="8"/>
  <c r="G8" i="8"/>
  <c r="H8" i="8"/>
  <c r="C9" i="8"/>
  <c r="D9" i="8"/>
  <c r="D12" i="8" s="1"/>
  <c r="E9" i="8"/>
  <c r="E12" i="8" s="1"/>
  <c r="F9" i="8"/>
  <c r="G9" i="8"/>
  <c r="H9" i="8"/>
  <c r="H12" i="8" s="1"/>
  <c r="C10" i="8"/>
  <c r="D10" i="8"/>
  <c r="E10" i="8"/>
  <c r="F10" i="8"/>
  <c r="G10" i="8"/>
  <c r="H10" i="8"/>
  <c r="C11" i="8"/>
  <c r="D11" i="8"/>
  <c r="E11" i="8"/>
  <c r="F11" i="8"/>
  <c r="G11" i="8"/>
  <c r="H11" i="8"/>
  <c r="C12" i="8"/>
  <c r="F12" i="8"/>
  <c r="G12" i="8"/>
  <c r="C13" i="8"/>
  <c r="D13" i="8"/>
  <c r="E13" i="8"/>
  <c r="F13" i="8"/>
  <c r="G13" i="8"/>
  <c r="H13" i="8"/>
  <c r="C14" i="8"/>
  <c r="C17" i="8" s="1"/>
  <c r="D14" i="8"/>
  <c r="E14" i="8"/>
  <c r="F14" i="8"/>
  <c r="F17" i="8" s="1"/>
  <c r="G14" i="8"/>
  <c r="G17" i="8" s="1"/>
  <c r="H14" i="8"/>
  <c r="C15" i="8"/>
  <c r="D15" i="8"/>
  <c r="E15" i="8"/>
  <c r="F15" i="8"/>
  <c r="G15" i="8"/>
  <c r="H15" i="8"/>
  <c r="C16" i="8"/>
  <c r="D16" i="8"/>
  <c r="E16" i="8"/>
  <c r="F16" i="8"/>
  <c r="G16" i="8"/>
  <c r="H16" i="8"/>
  <c r="D17" i="8"/>
  <c r="E17" i="8"/>
  <c r="H17" i="8"/>
  <c r="C18" i="8"/>
  <c r="D18" i="8"/>
  <c r="E18" i="8"/>
  <c r="F18" i="8"/>
  <c r="G18" i="8"/>
  <c r="H18" i="8"/>
  <c r="C19" i="8"/>
  <c r="D19" i="8"/>
  <c r="D22" i="8" s="1"/>
  <c r="E19" i="8"/>
  <c r="E22" i="8" s="1"/>
  <c r="F19" i="8"/>
  <c r="G19" i="8"/>
  <c r="H19" i="8"/>
  <c r="H22" i="8" s="1"/>
  <c r="C20" i="8"/>
  <c r="D20" i="8"/>
  <c r="E20" i="8"/>
  <c r="F20" i="8"/>
  <c r="G20" i="8"/>
  <c r="H20" i="8"/>
  <c r="C21" i="8"/>
  <c r="D21" i="8"/>
  <c r="E21" i="8"/>
  <c r="F21" i="8"/>
  <c r="G21" i="8"/>
  <c r="H21" i="8"/>
  <c r="C22" i="8"/>
  <c r="F22" i="8"/>
  <c r="G22" i="8"/>
  <c r="C23" i="8"/>
  <c r="D23" i="8"/>
  <c r="E23" i="8"/>
  <c r="F23" i="8"/>
  <c r="G23" i="8"/>
  <c r="H23" i="8"/>
  <c r="C24" i="8"/>
  <c r="C27" i="8" s="1"/>
  <c r="D24" i="8"/>
  <c r="E24" i="8"/>
  <c r="F24" i="8"/>
  <c r="F27" i="8" s="1"/>
  <c r="G24" i="8"/>
  <c r="G27" i="8" s="1"/>
  <c r="H24" i="8"/>
  <c r="C25" i="8"/>
  <c r="D25" i="8"/>
  <c r="E25" i="8"/>
  <c r="F25" i="8"/>
  <c r="G25" i="8"/>
  <c r="H25" i="8"/>
  <c r="C26" i="8"/>
  <c r="D26" i="8"/>
  <c r="E26" i="8"/>
  <c r="F26" i="8"/>
  <c r="G26" i="8"/>
  <c r="H26" i="8"/>
  <c r="D27" i="8"/>
  <c r="E27" i="8"/>
  <c r="H27" i="8"/>
</calcChain>
</file>

<file path=xl/sharedStrings.xml><?xml version="1.0" encoding="utf-8"?>
<sst xmlns="http://schemas.openxmlformats.org/spreadsheetml/2006/main" count="89" uniqueCount="19">
  <si>
    <t>Budget d'exploitation 1er semestre 2012</t>
  </si>
  <si>
    <t>Cordoba</t>
  </si>
  <si>
    <t>January</t>
  </si>
  <si>
    <t>february</t>
  </si>
  <si>
    <t>March</t>
  </si>
  <si>
    <t>April</t>
  </si>
  <si>
    <t>May</t>
  </si>
  <si>
    <t>June</t>
  </si>
  <si>
    <t>Chiffre d'affaire H.T</t>
  </si>
  <si>
    <t>Charges d'exploitation</t>
  </si>
  <si>
    <t>Resultat</t>
  </si>
  <si>
    <t>Participation</t>
  </si>
  <si>
    <t xml:space="preserve"> </t>
  </si>
  <si>
    <t>Budget d'exploitation</t>
  </si>
  <si>
    <t>Amerique du sud</t>
  </si>
  <si>
    <t>Salvador</t>
  </si>
  <si>
    <t>Vera cruz</t>
  </si>
  <si>
    <t>conception</t>
  </si>
  <si>
    <t>Exple De Consolidation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</si>
</sst>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2815-7BA1-4ED7-9B2A-C7C6B4104F85}">
  <dimension ref="A1:G9"/>
  <sheetViews>
    <sheetView workbookViewId="0">
      <selection sqref="A1:G8"/>
    </sheetView>
  </sheetViews>
  <sheetFormatPr baseColWidth="10" defaultRowHeight="15" x14ac:dyDescent="0.25"/>
  <cols>
    <col min="1" max="1" width="21" bestFit="1" customWidth="1"/>
  </cols>
  <sheetData>
    <row r="1" spans="1:7" x14ac:dyDescent="0.25">
      <c r="A1" s="1" t="s">
        <v>0</v>
      </c>
      <c r="B1" s="1"/>
      <c r="C1" s="1"/>
      <c r="D1" s="1"/>
    </row>
    <row r="2" spans="1:7" x14ac:dyDescent="0.25">
      <c r="A2" s="2" t="s">
        <v>1</v>
      </c>
      <c r="B2" s="2"/>
      <c r="C2" s="2"/>
      <c r="D2" s="2"/>
    </row>
    <row r="4" spans="1:7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2" t="s">
        <v>8</v>
      </c>
      <c r="B5">
        <v>202500</v>
      </c>
      <c r="C5">
        <v>217300</v>
      </c>
      <c r="D5">
        <v>230338</v>
      </c>
      <c r="E5">
        <v>244158</v>
      </c>
      <c r="F5">
        <v>260000</v>
      </c>
      <c r="G5">
        <v>318000</v>
      </c>
    </row>
    <row r="6" spans="1:7" x14ac:dyDescent="0.25">
      <c r="A6" s="2" t="s">
        <v>9</v>
      </c>
      <c r="B6">
        <v>145256</v>
      </c>
      <c r="C6">
        <v>156200</v>
      </c>
      <c r="D6">
        <v>168338</v>
      </c>
      <c r="E6">
        <v>178235</v>
      </c>
      <c r="F6">
        <v>216000</v>
      </c>
      <c r="G6">
        <v>232140</v>
      </c>
    </row>
    <row r="7" spans="1:7" x14ac:dyDescent="0.25">
      <c r="A7" s="2" t="s">
        <v>10</v>
      </c>
      <c r="B7">
        <v>55300</v>
      </c>
      <c r="C7">
        <v>58600</v>
      </c>
      <c r="D7">
        <v>62191</v>
      </c>
      <c r="E7">
        <v>65922</v>
      </c>
      <c r="F7">
        <v>81000</v>
      </c>
      <c r="G7">
        <v>85862</v>
      </c>
    </row>
    <row r="8" spans="1:7" x14ac:dyDescent="0.25">
      <c r="A8" s="2" t="s">
        <v>11</v>
      </c>
      <c r="B8">
        <v>21000</v>
      </c>
      <c r="C8">
        <v>24645</v>
      </c>
      <c r="D8">
        <v>26120</v>
      </c>
      <c r="E8">
        <v>27687</v>
      </c>
      <c r="F8">
        <v>34020</v>
      </c>
      <c r="G8">
        <v>36061</v>
      </c>
    </row>
    <row r="9" spans="1:7" x14ac:dyDescent="0.25">
      <c r="D9" t="s">
        <v>12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024A2-3504-4B32-A5B1-F24C427FD639}">
  <dimension ref="A1:G8"/>
  <sheetViews>
    <sheetView workbookViewId="0">
      <selection activeCell="A2" sqref="A2"/>
    </sheetView>
  </sheetViews>
  <sheetFormatPr baseColWidth="10" defaultRowHeight="15" x14ac:dyDescent="0.25"/>
  <sheetData>
    <row r="1" spans="1:7" x14ac:dyDescent="0.25">
      <c r="A1" s="1" t="s">
        <v>0</v>
      </c>
      <c r="B1" s="1"/>
      <c r="C1" s="1"/>
      <c r="D1" s="1"/>
    </row>
    <row r="2" spans="1:7" x14ac:dyDescent="0.25">
      <c r="A2" s="2" t="s">
        <v>17</v>
      </c>
      <c r="B2" s="2"/>
      <c r="C2" s="2"/>
      <c r="D2" s="2"/>
    </row>
    <row r="4" spans="1:7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2" t="s">
        <v>8</v>
      </c>
      <c r="B5">
        <v>202500</v>
      </c>
      <c r="C5">
        <v>217300</v>
      </c>
      <c r="D5">
        <v>230338</v>
      </c>
      <c r="E5">
        <v>244158</v>
      </c>
      <c r="F5">
        <v>260000</v>
      </c>
      <c r="G5">
        <v>318000</v>
      </c>
    </row>
    <row r="6" spans="1:7" x14ac:dyDescent="0.25">
      <c r="A6" s="2" t="s">
        <v>9</v>
      </c>
      <c r="B6">
        <v>145256</v>
      </c>
      <c r="C6">
        <v>156200</v>
      </c>
      <c r="D6">
        <v>168338</v>
      </c>
      <c r="E6">
        <v>178235</v>
      </c>
      <c r="F6">
        <v>216000</v>
      </c>
      <c r="G6">
        <v>232140</v>
      </c>
    </row>
    <row r="7" spans="1:7" x14ac:dyDescent="0.25">
      <c r="A7" s="2" t="s">
        <v>10</v>
      </c>
      <c r="B7">
        <v>55300</v>
      </c>
      <c r="C7">
        <v>58600</v>
      </c>
      <c r="D7">
        <v>62191</v>
      </c>
      <c r="E7">
        <v>65922</v>
      </c>
      <c r="F7">
        <v>81000</v>
      </c>
      <c r="G7">
        <v>85862</v>
      </c>
    </row>
    <row r="8" spans="1:7" x14ac:dyDescent="0.25">
      <c r="A8" s="2" t="s">
        <v>11</v>
      </c>
      <c r="B8">
        <v>21000</v>
      </c>
      <c r="C8">
        <v>24645</v>
      </c>
      <c r="D8">
        <v>26120</v>
      </c>
      <c r="E8">
        <v>27687</v>
      </c>
      <c r="F8">
        <v>34020</v>
      </c>
      <c r="G8">
        <v>36061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6E91-2CA6-4FCD-AA21-EBF6F11DA6A5}">
  <dimension ref="A1:G8"/>
  <sheetViews>
    <sheetView workbookViewId="0">
      <selection activeCell="A2" sqref="A2"/>
    </sheetView>
  </sheetViews>
  <sheetFormatPr baseColWidth="10" defaultRowHeight="15" x14ac:dyDescent="0.25"/>
  <sheetData>
    <row r="1" spans="1:7" x14ac:dyDescent="0.25">
      <c r="A1" s="1" t="s">
        <v>0</v>
      </c>
      <c r="B1" s="1"/>
      <c r="C1" s="1"/>
      <c r="D1" s="1"/>
    </row>
    <row r="2" spans="1:7" x14ac:dyDescent="0.25">
      <c r="A2" s="2" t="s">
        <v>16</v>
      </c>
      <c r="B2" s="2"/>
      <c r="C2" s="2"/>
      <c r="D2" s="2"/>
    </row>
    <row r="4" spans="1:7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2" t="s">
        <v>8</v>
      </c>
      <c r="B5">
        <v>202500</v>
      </c>
      <c r="C5">
        <v>217300</v>
      </c>
      <c r="D5">
        <v>230338</v>
      </c>
      <c r="E5">
        <v>244158</v>
      </c>
      <c r="F5">
        <v>260000</v>
      </c>
      <c r="G5">
        <v>318000</v>
      </c>
    </row>
    <row r="6" spans="1:7" x14ac:dyDescent="0.25">
      <c r="A6" s="2" t="s">
        <v>9</v>
      </c>
      <c r="B6">
        <v>145256</v>
      </c>
      <c r="C6">
        <v>156200</v>
      </c>
      <c r="D6">
        <v>168338</v>
      </c>
      <c r="E6">
        <v>178235</v>
      </c>
      <c r="F6">
        <v>216000</v>
      </c>
      <c r="G6">
        <v>232140</v>
      </c>
    </row>
    <row r="7" spans="1:7" x14ac:dyDescent="0.25">
      <c r="A7" s="2" t="s">
        <v>10</v>
      </c>
      <c r="B7">
        <v>55300</v>
      </c>
      <c r="C7">
        <v>58600</v>
      </c>
      <c r="D7">
        <v>62191</v>
      </c>
      <c r="E7">
        <v>65922</v>
      </c>
      <c r="F7">
        <v>81000</v>
      </c>
      <c r="G7">
        <v>85862</v>
      </c>
    </row>
    <row r="8" spans="1:7" x14ac:dyDescent="0.25">
      <c r="A8" s="2" t="s">
        <v>11</v>
      </c>
      <c r="B8">
        <v>21000</v>
      </c>
      <c r="C8">
        <v>24645</v>
      </c>
      <c r="D8">
        <v>26120</v>
      </c>
      <c r="E8">
        <v>27687</v>
      </c>
      <c r="F8">
        <v>34020</v>
      </c>
      <c r="G8">
        <v>36061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A5D7-8066-452A-A97B-9EDDC9D410A1}">
  <dimension ref="A1:G8"/>
  <sheetViews>
    <sheetView workbookViewId="0">
      <selection activeCell="B5" sqref="B5"/>
    </sheetView>
  </sheetViews>
  <sheetFormatPr baseColWidth="10" defaultRowHeight="15" x14ac:dyDescent="0.25"/>
  <sheetData>
    <row r="1" spans="1:7" x14ac:dyDescent="0.25">
      <c r="A1" s="1" t="s">
        <v>0</v>
      </c>
      <c r="B1" s="1"/>
      <c r="C1" s="1"/>
      <c r="D1" s="1"/>
    </row>
    <row r="2" spans="1:7" x14ac:dyDescent="0.25">
      <c r="A2" s="2" t="s">
        <v>15</v>
      </c>
      <c r="B2" s="2"/>
      <c r="C2" s="2"/>
      <c r="D2" s="2"/>
    </row>
    <row r="4" spans="1:7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2" t="s">
        <v>8</v>
      </c>
      <c r="B5">
        <v>202500</v>
      </c>
      <c r="C5">
        <v>217300</v>
      </c>
      <c r="D5">
        <v>230338</v>
      </c>
      <c r="E5">
        <v>244158</v>
      </c>
      <c r="F5">
        <v>260000</v>
      </c>
      <c r="G5">
        <v>318000</v>
      </c>
    </row>
    <row r="6" spans="1:7" x14ac:dyDescent="0.25">
      <c r="A6" s="2" t="s">
        <v>9</v>
      </c>
      <c r="B6">
        <v>145256</v>
      </c>
      <c r="C6">
        <v>156200</v>
      </c>
      <c r="D6">
        <v>168338</v>
      </c>
      <c r="E6">
        <v>178235</v>
      </c>
      <c r="F6">
        <v>216000</v>
      </c>
      <c r="G6">
        <v>232140</v>
      </c>
    </row>
    <row r="7" spans="1:7" x14ac:dyDescent="0.25">
      <c r="A7" s="2" t="s">
        <v>10</v>
      </c>
      <c r="B7">
        <v>55300</v>
      </c>
      <c r="C7">
        <v>58600</v>
      </c>
      <c r="D7">
        <v>62191</v>
      </c>
      <c r="E7">
        <v>65922</v>
      </c>
      <c r="F7">
        <v>81000</v>
      </c>
      <c r="G7">
        <v>85862</v>
      </c>
    </row>
    <row r="8" spans="1:7" x14ac:dyDescent="0.25">
      <c r="A8" s="2" t="s">
        <v>11</v>
      </c>
      <c r="B8">
        <v>21000</v>
      </c>
      <c r="C8">
        <v>24645</v>
      </c>
      <c r="D8">
        <v>26120</v>
      </c>
      <c r="E8">
        <v>27687</v>
      </c>
      <c r="F8">
        <v>34020</v>
      </c>
      <c r="G8">
        <v>36061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582D-C407-4A0B-9271-CA7018BC1FD4}">
  <dimension ref="A1:J27"/>
  <sheetViews>
    <sheetView topLeftCell="B1" workbookViewId="0">
      <selection activeCell="H26" sqref="H26"/>
    </sheetView>
  </sheetViews>
  <sheetFormatPr baseColWidth="10" defaultRowHeight="15" outlineLevelRow="1" x14ac:dyDescent="0.25"/>
  <cols>
    <col min="1" max="1" width="2.85546875" customWidth="1"/>
    <col min="2" max="2" width="18.42578125" customWidth="1"/>
  </cols>
  <sheetData>
    <row r="1" spans="1:10" x14ac:dyDescent="0.25">
      <c r="A1" s="1" t="s">
        <v>0</v>
      </c>
      <c r="B1" s="1"/>
      <c r="C1" s="1"/>
      <c r="D1" s="1"/>
      <c r="E1" s="1"/>
    </row>
    <row r="2" spans="1:10" x14ac:dyDescent="0.25">
      <c r="A2" s="2" t="s">
        <v>15</v>
      </c>
      <c r="B2" s="2"/>
      <c r="C2" s="2"/>
      <c r="D2" s="2"/>
      <c r="E2" s="2"/>
    </row>
    <row r="7" spans="1:10" x14ac:dyDescent="0.25"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spans="1:10" hidden="1" outlineLevel="1" x14ac:dyDescent="0.25">
      <c r="B8" t="s">
        <v>18</v>
      </c>
      <c r="C8" s="2">
        <f>Conception!$B$5</f>
        <v>202500</v>
      </c>
      <c r="D8" s="2">
        <f>Conception!$C$5</f>
        <v>217300</v>
      </c>
      <c r="E8" s="2">
        <f>Conception!$D$5</f>
        <v>230338</v>
      </c>
      <c r="F8" s="2">
        <f>Conception!$E$5</f>
        <v>244158</v>
      </c>
      <c r="G8" s="2">
        <f>Conception!$F$5</f>
        <v>260000</v>
      </c>
      <c r="H8" s="2">
        <f>Conception!$G$5</f>
        <v>318000</v>
      </c>
    </row>
    <row r="9" spans="1:10" hidden="1" outlineLevel="1" collapsed="1" x14ac:dyDescent="0.25">
      <c r="B9" t="s">
        <v>18</v>
      </c>
      <c r="C9" s="2">
        <f>Cordoba!$B$5</f>
        <v>202500</v>
      </c>
      <c r="D9" s="2">
        <f>Cordoba!$C$5</f>
        <v>217300</v>
      </c>
      <c r="E9" s="2">
        <f>Cordoba!$D$5</f>
        <v>230338</v>
      </c>
      <c r="F9" s="2">
        <f>Cordoba!$E$5</f>
        <v>244158</v>
      </c>
      <c r="G9" s="2">
        <f>Cordoba!$F$5</f>
        <v>260000</v>
      </c>
      <c r="H9" s="2">
        <f>Cordoba!$G$5</f>
        <v>318000</v>
      </c>
    </row>
    <row r="10" spans="1:10" hidden="1" outlineLevel="1" collapsed="1" x14ac:dyDescent="0.25">
      <c r="B10" t="s">
        <v>18</v>
      </c>
      <c r="C10" s="2">
        <f>Salvador!$B$5</f>
        <v>202500</v>
      </c>
      <c r="D10" s="2">
        <f>Salvador!$C$5</f>
        <v>217300</v>
      </c>
      <c r="E10" s="2">
        <f>Salvador!$D$5</f>
        <v>230338</v>
      </c>
      <c r="F10" s="2">
        <f>Salvador!$E$5</f>
        <v>244158</v>
      </c>
      <c r="G10" s="2">
        <f>Salvador!$F$5</f>
        <v>260000</v>
      </c>
      <c r="H10" s="2">
        <f>Salvador!$G$5</f>
        <v>318000</v>
      </c>
    </row>
    <row r="11" spans="1:10" hidden="1" outlineLevel="1" collapsed="1" x14ac:dyDescent="0.25">
      <c r="B11" t="s">
        <v>18</v>
      </c>
      <c r="C11" s="2">
        <f>'Vera Cruz'!$B$5</f>
        <v>202500</v>
      </c>
      <c r="D11" s="2">
        <f>'Vera Cruz'!$C$5</f>
        <v>217300</v>
      </c>
      <c r="E11" s="2">
        <f>'Vera Cruz'!$D$5</f>
        <v>230338</v>
      </c>
      <c r="F11" s="2">
        <f>'Vera Cruz'!$E$5</f>
        <v>244158</v>
      </c>
      <c r="G11" s="2">
        <f>'Vera Cruz'!$F$5</f>
        <v>260000</v>
      </c>
      <c r="H11" s="2">
        <f>'Vera Cruz'!$G$5</f>
        <v>318000</v>
      </c>
    </row>
    <row r="12" spans="1:10" collapsed="1" x14ac:dyDescent="0.25">
      <c r="A12" s="2" t="s">
        <v>8</v>
      </c>
      <c r="B12" s="2"/>
      <c r="C12">
        <f>SUM(C8:C11)</f>
        <v>810000</v>
      </c>
      <c r="D12">
        <f>SUM(D8:D11)</f>
        <v>869200</v>
      </c>
      <c r="E12">
        <f>SUM(E8:E11)</f>
        <v>921352</v>
      </c>
      <c r="F12">
        <f>SUM(F8:F11)</f>
        <v>976632</v>
      </c>
      <c r="G12">
        <f>SUM(G8:G11)</f>
        <v>1040000</v>
      </c>
      <c r="H12">
        <f>SUM(H8:H11)</f>
        <v>1272000</v>
      </c>
      <c r="J12">
        <f>SUM(Cordoba!B5:G5)</f>
        <v>1472296</v>
      </c>
    </row>
    <row r="13" spans="1:10" hidden="1" outlineLevel="1" x14ac:dyDescent="0.25">
      <c r="A13" s="2"/>
      <c r="B13" s="2" t="s">
        <v>18</v>
      </c>
      <c r="C13">
        <f>Conception!$B$6</f>
        <v>145256</v>
      </c>
      <c r="D13">
        <f>Conception!$C$6</f>
        <v>156200</v>
      </c>
      <c r="E13">
        <f>Conception!$D$6</f>
        <v>168338</v>
      </c>
      <c r="F13">
        <f>Conception!$E$6</f>
        <v>178235</v>
      </c>
      <c r="G13">
        <f>Conception!$F$6</f>
        <v>216000</v>
      </c>
      <c r="H13">
        <f>Conception!$G$6</f>
        <v>232140</v>
      </c>
    </row>
    <row r="14" spans="1:10" hidden="1" outlineLevel="1" collapsed="1" x14ac:dyDescent="0.25">
      <c r="A14" s="2"/>
      <c r="B14" s="2" t="s">
        <v>18</v>
      </c>
      <c r="C14">
        <f>Cordoba!$B$6</f>
        <v>145256</v>
      </c>
      <c r="D14">
        <f>Cordoba!$C$6</f>
        <v>156200</v>
      </c>
      <c r="E14">
        <f>Cordoba!$D$6</f>
        <v>168338</v>
      </c>
      <c r="F14">
        <f>Cordoba!$E$6</f>
        <v>178235</v>
      </c>
      <c r="G14">
        <f>Cordoba!$F$6</f>
        <v>216000</v>
      </c>
      <c r="H14">
        <f>Cordoba!$G$6</f>
        <v>232140</v>
      </c>
    </row>
    <row r="15" spans="1:10" hidden="1" outlineLevel="1" collapsed="1" x14ac:dyDescent="0.25">
      <c r="A15" s="2"/>
      <c r="B15" s="2" t="s">
        <v>18</v>
      </c>
      <c r="C15">
        <f>Salvador!$B$6</f>
        <v>145256</v>
      </c>
      <c r="D15">
        <f>Salvador!$C$6</f>
        <v>156200</v>
      </c>
      <c r="E15">
        <f>Salvador!$D$6</f>
        <v>168338</v>
      </c>
      <c r="F15">
        <f>Salvador!$E$6</f>
        <v>178235</v>
      </c>
      <c r="G15">
        <f>Salvador!$F$6</f>
        <v>216000</v>
      </c>
      <c r="H15">
        <f>Salvador!$G$6</f>
        <v>232140</v>
      </c>
    </row>
    <row r="16" spans="1:10" hidden="1" outlineLevel="1" collapsed="1" x14ac:dyDescent="0.25">
      <c r="A16" s="2"/>
      <c r="B16" s="2" t="s">
        <v>18</v>
      </c>
      <c r="C16">
        <f>'Vera Cruz'!$B$6</f>
        <v>145256</v>
      </c>
      <c r="D16">
        <f>'Vera Cruz'!$C$6</f>
        <v>156200</v>
      </c>
      <c r="E16">
        <f>'Vera Cruz'!$D$6</f>
        <v>168338</v>
      </c>
      <c r="F16">
        <f>'Vera Cruz'!$E$6</f>
        <v>178235</v>
      </c>
      <c r="G16">
        <f>'Vera Cruz'!$F$6</f>
        <v>216000</v>
      </c>
      <c r="H16">
        <f>'Vera Cruz'!$G$6</f>
        <v>232140</v>
      </c>
    </row>
    <row r="17" spans="1:10" collapsed="1" x14ac:dyDescent="0.25">
      <c r="A17" s="2" t="s">
        <v>9</v>
      </c>
      <c r="B17" s="2"/>
      <c r="C17">
        <f>SUM(C13:C16)</f>
        <v>581024</v>
      </c>
      <c r="D17">
        <f>SUM(D13:D16)</f>
        <v>624800</v>
      </c>
      <c r="E17">
        <f>SUM(E13:E16)</f>
        <v>673352</v>
      </c>
      <c r="F17">
        <f>SUM(F13:F16)</f>
        <v>712940</v>
      </c>
      <c r="G17">
        <f>SUM(G13:G16)</f>
        <v>864000</v>
      </c>
      <c r="H17">
        <f>SUM(H13:H16)</f>
        <v>928560</v>
      </c>
      <c r="J17">
        <f>SUM(Conception!B5:G5)*4</f>
        <v>5889184</v>
      </c>
    </row>
    <row r="18" spans="1:10" hidden="1" outlineLevel="1" x14ac:dyDescent="0.25">
      <c r="A18" s="2"/>
      <c r="B18" s="2" t="s">
        <v>18</v>
      </c>
      <c r="C18">
        <f>Conception!$B$7</f>
        <v>55300</v>
      </c>
      <c r="D18">
        <f>Conception!$C$7</f>
        <v>58600</v>
      </c>
      <c r="E18">
        <f>Conception!$D$7</f>
        <v>62191</v>
      </c>
      <c r="F18">
        <f>Conception!$E$7</f>
        <v>65922</v>
      </c>
      <c r="G18">
        <f>Conception!$F$7</f>
        <v>81000</v>
      </c>
      <c r="H18">
        <f>Conception!$G$7</f>
        <v>85862</v>
      </c>
    </row>
    <row r="19" spans="1:10" hidden="1" outlineLevel="1" collapsed="1" x14ac:dyDescent="0.25">
      <c r="A19" s="2"/>
      <c r="B19" s="2" t="s">
        <v>18</v>
      </c>
      <c r="C19">
        <f>Cordoba!$B$7</f>
        <v>55300</v>
      </c>
      <c r="D19">
        <f>Cordoba!$C$7</f>
        <v>58600</v>
      </c>
      <c r="E19">
        <f>Cordoba!$D$7</f>
        <v>62191</v>
      </c>
      <c r="F19">
        <f>Cordoba!$E$7</f>
        <v>65922</v>
      </c>
      <c r="G19">
        <f>Cordoba!$F$7</f>
        <v>81000</v>
      </c>
      <c r="H19">
        <f>Cordoba!$G$7</f>
        <v>85862</v>
      </c>
    </row>
    <row r="20" spans="1:10" hidden="1" outlineLevel="1" collapsed="1" x14ac:dyDescent="0.25">
      <c r="A20" s="2"/>
      <c r="B20" s="2" t="s">
        <v>18</v>
      </c>
      <c r="C20">
        <f>Salvador!$B$7</f>
        <v>55300</v>
      </c>
      <c r="D20">
        <f>Salvador!$C$7</f>
        <v>58600</v>
      </c>
      <c r="E20">
        <f>Salvador!$D$7</f>
        <v>62191</v>
      </c>
      <c r="F20">
        <f>Salvador!$E$7</f>
        <v>65922</v>
      </c>
      <c r="G20">
        <f>Salvador!$F$7</f>
        <v>81000</v>
      </c>
      <c r="H20">
        <f>Salvador!$G$7</f>
        <v>85862</v>
      </c>
    </row>
    <row r="21" spans="1:10" hidden="1" outlineLevel="1" collapsed="1" x14ac:dyDescent="0.25">
      <c r="A21" s="2"/>
      <c r="B21" s="2" t="s">
        <v>18</v>
      </c>
      <c r="C21">
        <f>'Vera Cruz'!$B$7</f>
        <v>55300</v>
      </c>
      <c r="D21">
        <f>'Vera Cruz'!$C$7</f>
        <v>58600</v>
      </c>
      <c r="E21">
        <f>'Vera Cruz'!$D$7</f>
        <v>62191</v>
      </c>
      <c r="F21">
        <f>'Vera Cruz'!$E$7</f>
        <v>65922</v>
      </c>
      <c r="G21">
        <f>'Vera Cruz'!$F$7</f>
        <v>81000</v>
      </c>
      <c r="H21">
        <f>'Vera Cruz'!$G$7</f>
        <v>85862</v>
      </c>
    </row>
    <row r="22" spans="1:10" collapsed="1" x14ac:dyDescent="0.25">
      <c r="A22" s="2" t="s">
        <v>10</v>
      </c>
      <c r="B22" s="2"/>
      <c r="C22">
        <f>SUM(C18:C21)</f>
        <v>221200</v>
      </c>
      <c r="D22">
        <f>SUM(D18:D21)</f>
        <v>234400</v>
      </c>
      <c r="E22">
        <f>SUM(E18:E21)</f>
        <v>248764</v>
      </c>
      <c r="F22">
        <f>SUM(F18:F21)</f>
        <v>263688</v>
      </c>
      <c r="G22">
        <f>SUM(G18:G21)</f>
        <v>324000</v>
      </c>
      <c r="H22">
        <f>SUM(H18:H21)</f>
        <v>343448</v>
      </c>
    </row>
    <row r="23" spans="1:10" hidden="1" outlineLevel="1" x14ac:dyDescent="0.25">
      <c r="A23" s="2"/>
      <c r="B23" s="2" t="s">
        <v>18</v>
      </c>
      <c r="C23">
        <f>Conception!$B$8</f>
        <v>21000</v>
      </c>
      <c r="D23">
        <f>Conception!$C$8</f>
        <v>24645</v>
      </c>
      <c r="E23">
        <f>Conception!$D$8</f>
        <v>26120</v>
      </c>
      <c r="F23">
        <f>Conception!$E$8</f>
        <v>27687</v>
      </c>
      <c r="G23">
        <f>Conception!$F$8</f>
        <v>34020</v>
      </c>
      <c r="H23">
        <f>Conception!$G$8</f>
        <v>36061</v>
      </c>
    </row>
    <row r="24" spans="1:10" hidden="1" outlineLevel="1" collapsed="1" x14ac:dyDescent="0.25">
      <c r="A24" s="2"/>
      <c r="B24" s="2" t="s">
        <v>18</v>
      </c>
      <c r="C24">
        <f>Cordoba!$B$8</f>
        <v>21000</v>
      </c>
      <c r="D24">
        <f>Cordoba!$C$8</f>
        <v>24645</v>
      </c>
      <c r="E24">
        <f>Cordoba!$D$8</f>
        <v>26120</v>
      </c>
      <c r="F24">
        <f>Cordoba!$E$8</f>
        <v>27687</v>
      </c>
      <c r="G24">
        <f>Cordoba!$F$8</f>
        <v>34020</v>
      </c>
      <c r="H24">
        <f>Cordoba!$G$8</f>
        <v>36061</v>
      </c>
    </row>
    <row r="25" spans="1:10" hidden="1" outlineLevel="1" collapsed="1" x14ac:dyDescent="0.25">
      <c r="A25" s="2"/>
      <c r="B25" s="2" t="s">
        <v>18</v>
      </c>
      <c r="C25">
        <f>Salvador!$B$8</f>
        <v>21000</v>
      </c>
      <c r="D25">
        <f>Salvador!$C$8</f>
        <v>24645</v>
      </c>
      <c r="E25">
        <f>Salvador!$D$8</f>
        <v>26120</v>
      </c>
      <c r="F25">
        <f>Salvador!$E$8</f>
        <v>27687</v>
      </c>
      <c r="G25">
        <f>Salvador!$F$8</f>
        <v>34020</v>
      </c>
      <c r="H25">
        <f>Salvador!$G$8</f>
        <v>36061</v>
      </c>
    </row>
    <row r="26" spans="1:10" hidden="1" outlineLevel="1" collapsed="1" x14ac:dyDescent="0.25">
      <c r="A26" s="2"/>
      <c r="B26" s="2" t="s">
        <v>18</v>
      </c>
      <c r="C26">
        <f>'Vera Cruz'!$B$8</f>
        <v>21000</v>
      </c>
      <c r="D26">
        <f>'Vera Cruz'!$C$8</f>
        <v>24645</v>
      </c>
      <c r="E26">
        <f>'Vera Cruz'!$D$8</f>
        <v>26120</v>
      </c>
      <c r="F26">
        <f>'Vera Cruz'!$E$8</f>
        <v>27687</v>
      </c>
      <c r="G26">
        <f>'Vera Cruz'!$F$8</f>
        <v>34020</v>
      </c>
      <c r="H26">
        <f>'Vera Cruz'!$G$8</f>
        <v>36061</v>
      </c>
    </row>
    <row r="27" spans="1:10" collapsed="1" x14ac:dyDescent="0.25">
      <c r="A27" s="2" t="s">
        <v>11</v>
      </c>
      <c r="B27" s="2"/>
      <c r="C27">
        <f>SUM(C23:C26)</f>
        <v>84000</v>
      </c>
      <c r="D27">
        <f>SUM(D23:D26)</f>
        <v>98580</v>
      </c>
      <c r="E27">
        <f>SUM(E23:E26)</f>
        <v>104480</v>
      </c>
      <c r="F27">
        <f>SUM(F23:F26)</f>
        <v>110748</v>
      </c>
      <c r="G27">
        <f>SUM(G23:G26)</f>
        <v>136080</v>
      </c>
      <c r="H27">
        <f>SUM(H23:H26)</f>
        <v>144244</v>
      </c>
    </row>
  </sheetData>
  <dataConsolidate leftLabels="1" topLabels="1" link="1">
    <dataRefs count="4">
      <dataRef ref="A4:G8" sheet="Conception"/>
      <dataRef ref="A4:G8" sheet="Cordoba"/>
      <dataRef ref="A4:G8" sheet="Salvador"/>
      <dataRef ref="A4:G8" sheet="Vera Cruz"/>
    </dataRefs>
  </dataConsolidate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A3C87-4F12-45EE-B35D-23581CD2E1FD}">
  <dimension ref="A1:G11"/>
  <sheetViews>
    <sheetView tabSelected="1" workbookViewId="0">
      <selection activeCell="C6" sqref="C6"/>
    </sheetView>
  </sheetViews>
  <sheetFormatPr baseColWidth="10" defaultRowHeight="15" x14ac:dyDescent="0.25"/>
  <cols>
    <col min="1" max="1" width="21.28515625" bestFit="1" customWidth="1"/>
  </cols>
  <sheetData>
    <row r="1" spans="1:7" x14ac:dyDescent="0.25">
      <c r="A1" s="1" t="s">
        <v>13</v>
      </c>
      <c r="B1" s="1"/>
      <c r="C1" s="1"/>
      <c r="D1" s="1"/>
    </row>
    <row r="2" spans="1:7" x14ac:dyDescent="0.25">
      <c r="A2" s="2" t="s">
        <v>14</v>
      </c>
      <c r="B2" s="2"/>
      <c r="C2" s="2"/>
      <c r="D2" s="2"/>
    </row>
    <row r="7" spans="1:7" x14ac:dyDescent="0.25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</row>
    <row r="8" spans="1:7" x14ac:dyDescent="0.25">
      <c r="A8" s="2" t="s">
        <v>8</v>
      </c>
    </row>
    <row r="9" spans="1:7" x14ac:dyDescent="0.25">
      <c r="A9" s="2" t="s">
        <v>9</v>
      </c>
    </row>
    <row r="10" spans="1:7" x14ac:dyDescent="0.25">
      <c r="A10" s="2" t="s">
        <v>10</v>
      </c>
    </row>
    <row r="11" spans="1:7" x14ac:dyDescent="0.25">
      <c r="A11" s="2" t="s">
        <v>11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Cordoba</vt:lpstr>
      <vt:lpstr>Conception</vt:lpstr>
      <vt:lpstr>Vera Cruz</vt:lpstr>
      <vt:lpstr>Salvador</vt:lpstr>
      <vt:lpstr>Par position</vt:lpstr>
      <vt:lpstr>Par categorie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Gnago</dc:creator>
  <cp:lastModifiedBy>Yannick Gnago</cp:lastModifiedBy>
  <dcterms:created xsi:type="dcterms:W3CDTF">2023-06-28T10:44:57Z</dcterms:created>
  <dcterms:modified xsi:type="dcterms:W3CDTF">2023-06-28T11:45:33Z</dcterms:modified>
</cp:coreProperties>
</file>