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henberg/project/Masterthesis/documents/"/>
    </mc:Choice>
  </mc:AlternateContent>
  <xr:revisionPtr revIDLastSave="0" documentId="13_ncr:1_{0AC6FDD7-EA28-D347-8CA8-BC80EF024844}" xr6:coauthVersionLast="46" xr6:coauthVersionMax="46" xr10:uidLastSave="{00000000-0000-0000-0000-000000000000}"/>
  <bookViews>
    <workbookView xWindow="0" yWindow="460" windowWidth="33600" windowHeight="19340" activeTab="1" xr2:uid="{542D3738-8151-B74A-991A-6C4FC1990955}"/>
  </bookViews>
  <sheets>
    <sheet name="Charakterisierung" sheetId="4" r:id="rId1"/>
    <sheet name="Verallgemeinbarkeit" sheetId="2" r:id="rId2"/>
    <sheet name="Verallgemeinbarkeit - summary" sheetId="1" r:id="rId3"/>
    <sheet name="Thema" sheetId="3" r:id="rId4"/>
    <sheet name="Thema - summary" sheetId="5" r:id="rId5"/>
    <sheet name="TOD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" i="4" l="1"/>
  <c r="BI20" i="4"/>
  <c r="BI22" i="4"/>
  <c r="BI23" i="4"/>
  <c r="BI3" i="4"/>
  <c r="BI10" i="4"/>
  <c r="BI6" i="4"/>
  <c r="BI9" i="4"/>
  <c r="BI5" i="4"/>
  <c r="BI8" i="4"/>
  <c r="BI4" i="4"/>
  <c r="BI7" i="4"/>
  <c r="BI19" i="4"/>
  <c r="BI18" i="4"/>
  <c r="BI17" i="4"/>
  <c r="BI16" i="4"/>
  <c r="BI15" i="4"/>
  <c r="BI14" i="4"/>
  <c r="BI13" i="4"/>
  <c r="BI12" i="4"/>
  <c r="BI11" i="4"/>
  <c r="BI1" i="4"/>
  <c r="BI2" i="4"/>
  <c r="C4" i="1" l="1"/>
  <c r="O5" i="2"/>
  <c r="B2" i="1"/>
  <c r="F34" i="1" l="1"/>
  <c r="F33" i="1"/>
  <c r="F32" i="1"/>
  <c r="F31" i="1"/>
  <c r="L27" i="1"/>
  <c r="L26" i="1"/>
  <c r="L25" i="1"/>
  <c r="L24" i="1"/>
  <c r="L20" i="1"/>
  <c r="L19" i="1"/>
  <c r="L18" i="1"/>
  <c r="L17" i="1"/>
  <c r="L13" i="1"/>
  <c r="L12" i="1"/>
  <c r="L11" i="1"/>
  <c r="L10" i="1"/>
  <c r="L6" i="1"/>
  <c r="L5" i="1"/>
  <c r="L4" i="1"/>
  <c r="L3" i="1"/>
  <c r="K31" i="1"/>
  <c r="J31" i="1"/>
  <c r="I31" i="1"/>
  <c r="H31" i="1"/>
  <c r="AA43" i="2"/>
  <c r="S73" i="2"/>
  <c r="O20" i="2"/>
  <c r="F100" i="2"/>
  <c r="F35" i="1" l="1"/>
  <c r="L31" i="1"/>
  <c r="L28" i="1"/>
  <c r="B19" i="1"/>
  <c r="C19" i="1" l="1"/>
  <c r="B20" i="1"/>
  <c r="C20" i="1" s="1"/>
  <c r="P1" i="2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T54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G81" i="2"/>
  <c r="AB24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B7" i="1" l="1"/>
  <c r="B15" i="1"/>
  <c r="B17" i="1"/>
  <c r="B16" i="1"/>
  <c r="B9" i="1"/>
  <c r="B3" i="1"/>
  <c r="B4" i="1"/>
  <c r="B12" i="1"/>
  <c r="B13" i="1"/>
  <c r="B14" i="1"/>
  <c r="C1" i="1"/>
  <c r="B6" i="1"/>
  <c r="B8" i="1"/>
  <c r="B11" i="1"/>
  <c r="B10" i="1"/>
  <c r="B5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tc={934DF27E-5694-3F46-8C67-CF9B06C42435}</author>
    <author>tc={43CCC7D3-EC61-264A-9D08-F7397F3B5EAD}</author>
    <author>tc={F1C20296-8209-8B40-9370-18DCEB337D5B}</author>
    <author>tc={AE3BF91C-D2CA-8447-82A2-03A5BC050AF9}</author>
    <author>tc={B20E94D8-C714-2B44-A890-FC7B3411BBB9}</author>
    <author>tc={09633DA9-0FB5-6048-BC39-6979A90CD268}</author>
    <author>tc={1970617A-E7DF-194E-BFBF-126E509E5A5C}</author>
    <author>tc={B5199AC1-F307-8142-A7D0-77757BDCA072}</author>
  </authors>
  <commentList>
    <comment ref="A2" authorId="0" shapeId="0" xr:uid="{934DF27E-5694-3F46-8C67-CF9B06C4243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43CCC7D3-EC61-264A-9D08-F7397F3B5EA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25" authorId="2" shapeId="0" xr:uid="{F1C20296-8209-8B40-9370-18DCEB337D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D29" authorId="3" shapeId="0" xr:uid="{AE3BF91C-D2CA-8447-82A2-03A5BC050AF9}">
      <text>
        <t>[Threaded comment]
Your version of Excel allows you to read this threaded comment; however, any edits to it will get removed if the file is opened in a newer version of Excel. Learn more: https://go.microsoft.com/fwlink/?linkid=870924
Comment:
    Ein Satz zur Generalisierung (aber nur von einer Beobachtung) im Mittelteil</t>
      </text>
    </comment>
    <comment ref="H29" authorId="4" shapeId="0" xr:uid="{B20E94D8-C714-2B44-A890-FC7B3411BBB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Kurzer Satz zur Generalisierung in Conclusion aber nicht sehr spezifisch
</t>
      </text>
    </comment>
    <comment ref="A34" authorId="5" shapeId="0" xr:uid="{09633DA9-0FB5-6048-BC39-6979A90CD2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  <comment ref="A55" authorId="6" shapeId="0" xr:uid="{1970617A-E7DF-194E-BFBF-126E509E5A5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64" authorId="7" shapeId="0" xr:uid="{B5199AC1-F307-8142-A7D0-77757BDCA07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tc={5B101D75-6D21-A848-BE7F-A610A2EE6121}</author>
    <author>tc={9E8EA350-E65A-9C44-8B97-FC71CA2367EB}</author>
  </authors>
  <commentList>
    <comment ref="A2" authorId="0" shapeId="0" xr:uid="{5B101D75-6D21-A848-BE7F-A610A2EE612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? = keine Aufteilung, unklar welche validity es ist
</t>
      </text>
    </comment>
    <comment ref="A11" authorId="1" shapeId="0" xr:uid="{9E8EA350-E65A-9C44-8B97-FC71CA2367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Könnte auch in anderen Sektionen stecken
</t>
      </text>
    </comment>
  </commentList>
</comments>
</file>

<file path=xl/sharedStrings.xml><?xml version="1.0" encoding="utf-8"?>
<sst xmlns="http://schemas.openxmlformats.org/spreadsheetml/2006/main" count="2664" uniqueCount="869">
  <si>
    <t>Aufteilung in internal, external und construct validity</t>
  </si>
  <si>
    <t>Aufteilung in internal und external validity</t>
  </si>
  <si>
    <t>How to mitigate internal threats</t>
  </si>
  <si>
    <t>Limitations</t>
  </si>
  <si>
    <t>Future Work</t>
  </si>
  <si>
    <t>Verweis auf Evaluation</t>
  </si>
  <si>
    <t>gold</t>
  </si>
  <si>
    <t>grün rot</t>
  </si>
  <si>
    <t>grün</t>
  </si>
  <si>
    <t>rot</t>
  </si>
  <si>
    <t>#</t>
  </si>
  <si>
    <t>b110</t>
  </si>
  <si>
    <t>b159</t>
  </si>
  <si>
    <t>b535</t>
  </si>
  <si>
    <t>Verweis auf andere Studien (scope, scale)</t>
  </si>
  <si>
    <t xml:space="preserve"> </t>
  </si>
  <si>
    <t>b273</t>
  </si>
  <si>
    <t>a335</t>
  </si>
  <si>
    <t>X</t>
  </si>
  <si>
    <t>Verweis auf Implementierung</t>
  </si>
  <si>
    <t>Keine Sektion Threats of Validity</t>
  </si>
  <si>
    <t>b261</t>
  </si>
  <si>
    <t>Claim, dass es der 1.Approach ist</t>
  </si>
  <si>
    <t>b024</t>
  </si>
  <si>
    <t>a615</t>
  </si>
  <si>
    <t>Java Repair Tools</t>
  </si>
  <si>
    <t>Verweis auf eigenen Scope, Scale</t>
  </si>
  <si>
    <t>benchmark</t>
  </si>
  <si>
    <t>repairability</t>
  </si>
  <si>
    <t>repair efficiency</t>
  </si>
  <si>
    <t>models</t>
  </si>
  <si>
    <t>differential analysis</t>
  </si>
  <si>
    <t xml:space="preserve">regression testing, side-channel analysis and adversarial generation </t>
  </si>
  <si>
    <t>for deep neural networks</t>
  </si>
  <si>
    <t>b410</t>
  </si>
  <si>
    <t>a026</t>
  </si>
  <si>
    <t>Verweis auf Vorgehen, Beschreibung der Studie</t>
  </si>
  <si>
    <t>a542</t>
  </si>
  <si>
    <t>a075</t>
  </si>
  <si>
    <t>used programs and input size</t>
  </si>
  <si>
    <t>a530</t>
  </si>
  <si>
    <t>set of smart contracts</t>
  </si>
  <si>
    <t>b459</t>
  </si>
  <si>
    <t>SMT Solver</t>
  </si>
  <si>
    <t>a765</t>
  </si>
  <si>
    <t xml:space="preserve">MPI programs with both </t>
  </si>
  <si>
    <t>b248</t>
  </si>
  <si>
    <t>a271</t>
  </si>
  <si>
    <t>open-source programs</t>
  </si>
  <si>
    <t>"no claim about Verallgemeinbarkeit"</t>
  </si>
  <si>
    <t>"Kein Fokus über Verallgemeinbarkeit"</t>
  </si>
  <si>
    <t>Sektion:  Threats of Validity</t>
  </si>
  <si>
    <t>Verweis auf der Diversität / Limitierung der Teilnehmenden</t>
  </si>
  <si>
    <t>limited</t>
  </si>
  <si>
    <t>a986</t>
  </si>
  <si>
    <t>b122</t>
  </si>
  <si>
    <t>b135</t>
  </si>
  <si>
    <t>b509</t>
  </si>
  <si>
    <t>b098</t>
  </si>
  <si>
    <t>b086</t>
  </si>
  <si>
    <t>b049</t>
  </si>
  <si>
    <t>a125</t>
  </si>
  <si>
    <t>a284</t>
  </si>
  <si>
    <t>b061</t>
  </si>
  <si>
    <t>image classifier Software</t>
  </si>
  <si>
    <t>6 datasets under 8 settings</t>
  </si>
  <si>
    <t>dataset used</t>
  </si>
  <si>
    <t>"1000 product-discovery", "lack of benchmark"</t>
  </si>
  <si>
    <t>"may not represent"</t>
  </si>
  <si>
    <t>"real world issues in 12 representative open-source DB-backed applications"</t>
  </si>
  <si>
    <t>Python</t>
  </si>
  <si>
    <t>other language</t>
  </si>
  <si>
    <t>language-agnostic</t>
  </si>
  <si>
    <t>build failures</t>
  </si>
  <si>
    <t>semantic inconsisties</t>
  </si>
  <si>
    <t>runtime errors</t>
  </si>
  <si>
    <t>Python library ecosystem, Anaconda</t>
  </si>
  <si>
    <t>open source projects</t>
  </si>
  <si>
    <t>new approach</t>
  </si>
  <si>
    <t>?</t>
  </si>
  <si>
    <t>specific scenarios</t>
  </si>
  <si>
    <t>sehr kurz</t>
  </si>
  <si>
    <t>non-blocking and non-deterministic operation</t>
  </si>
  <si>
    <t>other classes of solvers and other components.</t>
  </si>
  <si>
    <t>a210</t>
  </si>
  <si>
    <t>a714</t>
  </si>
  <si>
    <t>b209</t>
  </si>
  <si>
    <t>a234</t>
  </si>
  <si>
    <t>b447</t>
  </si>
  <si>
    <t>a469</t>
  </si>
  <si>
    <t>a186</t>
  </si>
  <si>
    <t>a824</t>
  </si>
  <si>
    <t>a752</t>
  </si>
  <si>
    <t>a666</t>
  </si>
  <si>
    <t>a493</t>
  </si>
  <si>
    <t>a457</t>
  </si>
  <si>
    <t>a566</t>
  </si>
  <si>
    <t>b572</t>
  </si>
  <si>
    <t>b483</t>
  </si>
  <si>
    <t>a258</t>
  </si>
  <si>
    <t>b183</t>
  </si>
  <si>
    <t>a409</t>
  </si>
  <si>
    <t>b359</t>
  </si>
  <si>
    <t>b348</t>
  </si>
  <si>
    <t>a641</t>
  </si>
  <si>
    <t>a087</t>
  </si>
  <si>
    <t>a654</t>
  </si>
  <si>
    <t>a691</t>
  </si>
  <si>
    <t>b073</t>
  </si>
  <si>
    <t>a322</t>
  </si>
  <si>
    <t>a309</t>
  </si>
  <si>
    <t>a481</t>
  </si>
  <si>
    <t>b171</t>
  </si>
  <si>
    <t>b435</t>
  </si>
  <si>
    <t>a949</t>
  </si>
  <si>
    <t>Java und Python</t>
  </si>
  <si>
    <t>control applications, where the number of input signals is not large</t>
  </si>
  <si>
    <t>CNN (convolutional neural networks)</t>
  </si>
  <si>
    <t>kurz</t>
  </si>
  <si>
    <t>dynamic code generation</t>
  </si>
  <si>
    <t>new research questions</t>
  </si>
  <si>
    <t>new technique</t>
  </si>
  <si>
    <t>new method</t>
  </si>
  <si>
    <t>first grey-box fuzzer</t>
  </si>
  <si>
    <t>first approach</t>
  </si>
  <si>
    <t>novel technique</t>
  </si>
  <si>
    <t>novel framework</t>
  </si>
  <si>
    <t>first tool</t>
  </si>
  <si>
    <t>a678</t>
  </si>
  <si>
    <t>first human study</t>
  </si>
  <si>
    <t>novel method</t>
  </si>
  <si>
    <t>novel use of language-level provenance</t>
  </si>
  <si>
    <t>new novel approach</t>
  </si>
  <si>
    <t>Kontexte in ___ Paper gefunden</t>
  </si>
  <si>
    <t>Programmiersprachen</t>
  </si>
  <si>
    <t>Crowdtesting Platform</t>
  </si>
  <si>
    <t>funktionale Tests, Usability Tests, Security, Performanz Tests</t>
  </si>
  <si>
    <t>Open Source System</t>
  </si>
  <si>
    <t>komerzielle Closedsource Systeme</t>
  </si>
  <si>
    <t>Convolutional Neural Networks</t>
  </si>
  <si>
    <t xml:space="preserve">Tensorflow, Keras, Pytorch und andere DL frameworks  </t>
  </si>
  <si>
    <t>Philly und andere DL Plattformen</t>
  </si>
  <si>
    <t>Kontexte in __ Papers vorhanden</t>
  </si>
  <si>
    <t>Generalization and Usefulness Evaluation</t>
  </si>
  <si>
    <t>large-scale study with 64 of the top applications</t>
  </si>
  <si>
    <t>Kontexte (S: Threats of Validity)</t>
  </si>
  <si>
    <t>Kontexte (S: Limitations)</t>
  </si>
  <si>
    <t>novel approach</t>
  </si>
  <si>
    <t>large, industrial apps</t>
  </si>
  <si>
    <t>Kontexte (S: Conclusion)</t>
  </si>
  <si>
    <t>Kontexte (S: Threats to Validity)</t>
  </si>
  <si>
    <t>number and diversity apps, interview</t>
  </si>
  <si>
    <t>frameworks, dataset, interview</t>
  </si>
  <si>
    <t>first study</t>
  </si>
  <si>
    <t>plus  'Discussion about Generality' Sektion</t>
  </si>
  <si>
    <t>Insights:</t>
  </si>
  <si>
    <t>Wage Aussagen - no claim about generability</t>
  </si>
  <si>
    <t>kein Fokus darauf</t>
  </si>
  <si>
    <t>Argumentation durch Evaluierung (benchmarks, diversität der Teilnehmende)</t>
  </si>
  <si>
    <t>Kontext (Z: Abgrenzung, S: Discussion and Limitations)</t>
  </si>
  <si>
    <t>Kontexte (Z: Eingrenzung, S: Conclusion)</t>
  </si>
  <si>
    <t>Kontexte (Z: Eingrenzung, S: Threats to Validity)</t>
  </si>
  <si>
    <t>fault localization</t>
  </si>
  <si>
    <t>Kontexte: (Z: Eingrenzung / Thema, S: Threats / Conclusion)</t>
  </si>
  <si>
    <t>other domains with partially ordered constructs</t>
  </si>
  <si>
    <t>other applications and grammar</t>
  </si>
  <si>
    <t>Kontext (S: Conclusion, P: Future Work)</t>
  </si>
  <si>
    <t>Kontext (Z: Eingrenzung, S: Conclusion)</t>
  </si>
  <si>
    <t>Kontexte (S: Discussion, P: Limitations)</t>
  </si>
  <si>
    <t>Kontexte ( S: Conclusions P: Future Work)</t>
  </si>
  <si>
    <t>Kontexte ( Z: Eingrenzung/Abgrenzung S: Discussion P: Limitations)</t>
  </si>
  <si>
    <t>Kontext (Z: Details, S: Threats to Validity)</t>
  </si>
  <si>
    <t>Kontext (S: Conclusion)</t>
  </si>
  <si>
    <t>Vorkommen</t>
  </si>
  <si>
    <t>Conclusion</t>
  </si>
  <si>
    <t>Threats to Validity</t>
  </si>
  <si>
    <t>Verallgemeinbarkeit</t>
  </si>
  <si>
    <t>Details</t>
  </si>
  <si>
    <t>Kontexte (S: Limitations and Threats P: Threats)</t>
  </si>
  <si>
    <t>Insgesamt nur knappe Aussagen zur Verallgemeinbarkeit</t>
  </si>
  <si>
    <t>programming languages</t>
  </si>
  <si>
    <t>real-world Java programs</t>
  </si>
  <si>
    <t>novel special case</t>
  </si>
  <si>
    <t>X + Conclusion Validity</t>
  </si>
  <si>
    <t>software development companies, workplace</t>
  </si>
  <si>
    <t xml:space="preserve"> only the 1,000 apps</t>
  </si>
  <si>
    <t>complex systems</t>
  </si>
  <si>
    <t>file system implementation</t>
  </si>
  <si>
    <t>Kontexte (Z: Thema, S: Conclusion)</t>
  </si>
  <si>
    <t>first shadow stack mechanism</t>
  </si>
  <si>
    <t>a novel evaluation framework for reviewer recommenders</t>
  </si>
  <si>
    <t>selected projects</t>
  </si>
  <si>
    <t xml:space="preserve">large and successful open source </t>
  </si>
  <si>
    <t>software projects that were led by either industry or a community.</t>
  </si>
  <si>
    <t>selected papers, conference venues</t>
  </si>
  <si>
    <t>using 1350 papers published</t>
  </si>
  <si>
    <t>open-source projects</t>
  </si>
  <si>
    <t>close-source projects</t>
  </si>
  <si>
    <t>Kontexte (Z: Abgrenzung, S: Conclusion)</t>
  </si>
  <si>
    <t>sentence-wise classfiers</t>
  </si>
  <si>
    <t>traditional text classification</t>
  </si>
  <si>
    <t>Ein/Abgrenzung</t>
  </si>
  <si>
    <t xml:space="preserve">Thema </t>
  </si>
  <si>
    <t>Zweck</t>
  </si>
  <si>
    <t>Verweis auf future work</t>
  </si>
  <si>
    <t>selection of apps</t>
  </si>
  <si>
    <t>active analyzer and real world programs</t>
  </si>
  <si>
    <t xml:space="preserve"> web testing, computer vision and information retrieval</t>
  </si>
  <si>
    <t xml:space="preserve">use case mining, crowd-sourced use cases acquisition, and model </t>
  </si>
  <si>
    <t>checking combos (ML applications)</t>
  </si>
  <si>
    <t>X + Conclusion Validity - Construct</t>
  </si>
  <si>
    <t xml:space="preserve">X  </t>
  </si>
  <si>
    <t>OSS datasets with Puppet scripts</t>
  </si>
  <si>
    <t>Kontexte (Z: Details S: Threats to Validity)</t>
  </si>
  <si>
    <t>Kontexte (Z: Details S: Future Work)</t>
  </si>
  <si>
    <t>across languages</t>
  </si>
  <si>
    <t>new analysis</t>
  </si>
  <si>
    <t>Android apps</t>
  </si>
  <si>
    <t>Threats nicht vorhanden, aber</t>
  </si>
  <si>
    <t>Limitations: 4</t>
  </si>
  <si>
    <t>Future Work: 4</t>
  </si>
  <si>
    <t>Limitations + Future Work: 2</t>
  </si>
  <si>
    <t>Limitations + Future Work: 6</t>
  </si>
  <si>
    <t>Future Work: 12</t>
  </si>
  <si>
    <t>Limitations: 3</t>
  </si>
  <si>
    <t>Kontexte bgzl Verallgemeinbarkeit in ___ Paper gefunden</t>
  </si>
  <si>
    <t>Entwickler, industrielle Teams</t>
  </si>
  <si>
    <t>Threats vorhanden und</t>
  </si>
  <si>
    <t>Crowdworker</t>
  </si>
  <si>
    <t>Titel</t>
  </si>
  <si>
    <t>Thema</t>
  </si>
  <si>
    <t>open source software</t>
  </si>
  <si>
    <t>on-demand web storage apps</t>
  </si>
  <si>
    <t>Introduction</t>
  </si>
  <si>
    <t>crowdsource software developments</t>
  </si>
  <si>
    <t>crowdtesting</t>
  </si>
  <si>
    <t>bug detection</t>
  </si>
  <si>
    <t>Background</t>
  </si>
  <si>
    <t>Bug triage</t>
  </si>
  <si>
    <t>code review recommendation</t>
  </si>
  <si>
    <t>expert recommendation</t>
  </si>
  <si>
    <t>developer recommmendation</t>
  </si>
  <si>
    <t>Abgrenzung</t>
  </si>
  <si>
    <t>Related Work</t>
  </si>
  <si>
    <t>proposal …</t>
  </si>
  <si>
    <t>approach</t>
  </si>
  <si>
    <t>evaluation</t>
  </si>
  <si>
    <t>pilot study</t>
  </si>
  <si>
    <t>Causal Testing</t>
  </si>
  <si>
    <t xml:space="preserve">Eclipse </t>
  </si>
  <si>
    <t>Abstract</t>
  </si>
  <si>
    <t>Delta Debugging</t>
  </si>
  <si>
    <t>Java</t>
  </si>
  <si>
    <t>Fault Localization techniques</t>
  </si>
  <si>
    <t>automates test generation</t>
  </si>
  <si>
    <t>Mutation testing</t>
  </si>
  <si>
    <t>Reproducing field failures</t>
  </si>
  <si>
    <t>in-house testing</t>
  </si>
  <si>
    <t>Fuzz testing</t>
  </si>
  <si>
    <t>traditional testing</t>
  </si>
  <si>
    <t>interview</t>
  </si>
  <si>
    <t>field study</t>
  </si>
  <si>
    <t>prototype</t>
  </si>
  <si>
    <t>Defects4J</t>
  </si>
  <si>
    <t>work environment</t>
  </si>
  <si>
    <t>company culture, eduction and experience</t>
  </si>
  <si>
    <t>lab studies</t>
  </si>
  <si>
    <t>hackathons</t>
  </si>
  <si>
    <t>software startup</t>
  </si>
  <si>
    <t>2 years experience</t>
  </si>
  <si>
    <t>Methodology</t>
  </si>
  <si>
    <t>multinational company with large team size</t>
  </si>
  <si>
    <t>empirical study</t>
  </si>
  <si>
    <t>inspection</t>
  </si>
  <si>
    <t>Stackoverflow</t>
  </si>
  <si>
    <t>___semi-structured</t>
  </si>
  <si>
    <t>C#</t>
  </si>
  <si>
    <t>C++</t>
  </si>
  <si>
    <t>Julia</t>
  </si>
  <si>
    <t>PHP</t>
  </si>
  <si>
    <t>R</t>
  </si>
  <si>
    <t>JavaScript</t>
  </si>
  <si>
    <t>TypeScript</t>
  </si>
  <si>
    <t>Scala</t>
  </si>
  <si>
    <t>Rust</t>
  </si>
  <si>
    <t>Ruby</t>
  </si>
  <si>
    <t>SAS</t>
  </si>
  <si>
    <t>Swift</t>
  </si>
  <si>
    <t>large software, technology and data analytics companies with years of programming experience</t>
  </si>
  <si>
    <t>studies with focus on novices</t>
  </si>
  <si>
    <t xml:space="preserve">C </t>
  </si>
  <si>
    <t>DL, NN</t>
  </si>
  <si>
    <t>Neural Language Models</t>
  </si>
  <si>
    <t>mining C, Python, Java corpara</t>
  </si>
  <si>
    <t>mobile GUI</t>
  </si>
  <si>
    <t>Eingrenzung</t>
  </si>
  <si>
    <t>analysis of Android apps</t>
  </si>
  <si>
    <t>DL based model</t>
  </si>
  <si>
    <t>experiment</t>
  </si>
  <si>
    <t>Android Application</t>
  </si>
  <si>
    <t xml:space="preserve">Details </t>
  </si>
  <si>
    <t>function and non-function properties:</t>
  </si>
  <si>
    <t>compatibility</t>
  </si>
  <si>
    <t>performance</t>
  </si>
  <si>
    <t>energy-efficiency</t>
  </si>
  <si>
    <t>GUI design</t>
  </si>
  <si>
    <t>GUI animation linting</t>
  </si>
  <si>
    <t>localization</t>
  </si>
  <si>
    <t>privacy and security</t>
  </si>
  <si>
    <t xml:space="preserve">Abgrenzung </t>
  </si>
  <si>
    <t>accessibility</t>
  </si>
  <si>
    <t>Eingrezung / Thema</t>
  </si>
  <si>
    <t>Related Work / Abstract</t>
  </si>
  <si>
    <t>mobile app</t>
  </si>
  <si>
    <t>crowdsource app feedback</t>
  </si>
  <si>
    <t>&gt; screen recording</t>
  </si>
  <si>
    <t>Android app</t>
  </si>
  <si>
    <t>Eingrezung</t>
  </si>
  <si>
    <t>industrial partners</t>
  </si>
  <si>
    <t>case study</t>
  </si>
  <si>
    <t>testing</t>
  </si>
  <si>
    <t>open and closed source Android apps</t>
  </si>
  <si>
    <t>time travel testing</t>
  </si>
  <si>
    <t>time travel debugging</t>
  </si>
  <si>
    <t>coverage based greybox fuzzers (CGF)</t>
  </si>
  <si>
    <t>automated test generation technique</t>
  </si>
  <si>
    <t>search based methods</t>
  </si>
  <si>
    <t>random generation of event sequences</t>
  </si>
  <si>
    <t>model based testing</t>
  </si>
  <si>
    <t>learning based testing (ML)</t>
  </si>
  <si>
    <t>program analysis-based testing: symbolic execution</t>
  </si>
  <si>
    <t>large industrial apps</t>
  </si>
  <si>
    <t>AndroTest</t>
  </si>
  <si>
    <t>___controlled experiment</t>
  </si>
  <si>
    <t>___psychological experiment</t>
  </si>
  <si>
    <t>Code Review</t>
  </si>
  <si>
    <t>developer</t>
  </si>
  <si>
    <t>at least 3 years of professional development experience</t>
  </si>
  <si>
    <t xml:space="preserve">Android </t>
  </si>
  <si>
    <t>Peer Review</t>
  </si>
  <si>
    <t>Panel Peer Review</t>
  </si>
  <si>
    <t>Requirements elicitation</t>
  </si>
  <si>
    <t>Pair programming</t>
  </si>
  <si>
    <t>software reuse</t>
  </si>
  <si>
    <t>software project management</t>
  </si>
  <si>
    <t>effort estimation</t>
  </si>
  <si>
    <t>Related work</t>
  </si>
  <si>
    <t>maintainbility issues</t>
  </si>
  <si>
    <t>design issues</t>
  </si>
  <si>
    <t>correctness issues (bugs)</t>
  </si>
  <si>
    <t>Experimental Design</t>
  </si>
  <si>
    <t>closed-source software projects</t>
  </si>
  <si>
    <t>___online</t>
  </si>
  <si>
    <t>exploratory study</t>
  </si>
  <si>
    <t>random forest classifiers</t>
  </si>
  <si>
    <t>DNN</t>
  </si>
  <si>
    <t>state-of-the-arts (Qualititative evaluation)</t>
  </si>
  <si>
    <t>DL</t>
  </si>
  <si>
    <t>manual analysis of Github artefacts</t>
  </si>
  <si>
    <t>___structured</t>
  </si>
  <si>
    <t>survey</t>
  </si>
  <si>
    <t>manually examining failure messages</t>
  </si>
  <si>
    <t>compared to an other tool</t>
  </si>
  <si>
    <t>method</t>
  </si>
  <si>
    <t>technique</t>
  </si>
  <si>
    <t>Performance Tests</t>
  </si>
  <si>
    <t>DevOps</t>
  </si>
  <si>
    <t>real-life performance issues</t>
  </si>
  <si>
    <t>Fairness Testing</t>
  </si>
  <si>
    <t>applications with societal impact</t>
  </si>
  <si>
    <t>lightweight procedure like gradient computation and clustering</t>
  </si>
  <si>
    <t>guided search</t>
  </si>
  <si>
    <t>input-specific search</t>
  </si>
  <si>
    <t>light-weight procedure</t>
  </si>
  <si>
    <t>Qualitative Evaluation (States-of-arts)</t>
  </si>
  <si>
    <t>Fairness testing</t>
  </si>
  <si>
    <t>Gradient-based adversarial attacks</t>
  </si>
  <si>
    <t>Deep Learning Systems</t>
  </si>
  <si>
    <t>Safety-critical domains</t>
  </si>
  <si>
    <t>Tensorflow</t>
  </si>
  <si>
    <t>Keras</t>
  </si>
  <si>
    <t>Pytorch</t>
  </si>
  <si>
    <t>converting voice to text</t>
  </si>
  <si>
    <t>translating texts from one language to an other</t>
  </si>
  <si>
    <t>fraud detection</t>
  </si>
  <si>
    <t>diagnosis and treatment of diseases in medical field</t>
  </si>
  <si>
    <t>autonomous driving of vehicles</t>
  </si>
  <si>
    <t>root-causes and bugfixing</t>
  </si>
  <si>
    <t>debugging</t>
  </si>
  <si>
    <t>speech and image recognition</t>
  </si>
  <si>
    <t>natural language processing</t>
  </si>
  <si>
    <t>gaming with reinforcement learning</t>
  </si>
  <si>
    <t>Microsuft Azure Machine Learning</t>
  </si>
  <si>
    <t>Amazon SageMaker</t>
  </si>
  <si>
    <t>Google Cloud Ai</t>
  </si>
  <si>
    <t>DL platforms</t>
  </si>
  <si>
    <t>TensorFlow</t>
  </si>
  <si>
    <t>PyTorch</t>
  </si>
  <si>
    <t>MXNet</t>
  </si>
  <si>
    <t>CNTK</t>
  </si>
  <si>
    <t>DL framework</t>
  </si>
  <si>
    <t>Philly</t>
  </si>
  <si>
    <t>industrial jobs on Philly</t>
  </si>
  <si>
    <t>Eingrenzung, Details</t>
  </si>
  <si>
    <t>code/script defects</t>
  </si>
  <si>
    <t>hardware failures</t>
  </si>
  <si>
    <t>system failures</t>
  </si>
  <si>
    <t>ML/ DL bugs</t>
  </si>
  <si>
    <t>non-deterministic bugs in SQL-like MapReduce programs</t>
  </si>
  <si>
    <t>code/data defects in distributed data-parallel programs</t>
  </si>
  <si>
    <t>hardware failures, user errors</t>
  </si>
  <si>
    <t>program failures of production DL jobs</t>
  </si>
  <si>
    <t>cross-language clone detection</t>
  </si>
  <si>
    <t>language migration tools</t>
  </si>
  <si>
    <t>clone detection techniques</t>
  </si>
  <si>
    <t>input/output behaviour</t>
  </si>
  <si>
    <t>maintaining quality through refactoring</t>
  </si>
  <si>
    <t>protecting the security of products</t>
  </si>
  <si>
    <t>syntactic code clones</t>
  </si>
  <si>
    <t>semantic code clones</t>
  </si>
  <si>
    <t>single language clone detection</t>
  </si>
  <si>
    <t>compressed network</t>
  </si>
  <si>
    <t>verification techniques</t>
  </si>
  <si>
    <t>single network</t>
  </si>
  <si>
    <t>relationship between networks</t>
  </si>
  <si>
    <t>safety cirtical systems</t>
  </si>
  <si>
    <t>aircraft collision avoidance</t>
  </si>
  <si>
    <t>autonomous driving</t>
  </si>
  <si>
    <t>formal verification</t>
  </si>
  <si>
    <t>dynamic analysis</t>
  </si>
  <si>
    <t>_empirical evidence</t>
  </si>
  <si>
    <t>_statistical analysis</t>
  </si>
  <si>
    <t>_heuristic search</t>
  </si>
  <si>
    <t>_dynamic analysis</t>
  </si>
  <si>
    <t>___ testing</t>
  </si>
  <si>
    <t>___ fuzzing</t>
  </si>
  <si>
    <t>Thema, Abgrenzung</t>
  </si>
  <si>
    <t>detecting adversarial examples for neural networks</t>
  </si>
  <si>
    <t>differential verification</t>
  </si>
  <si>
    <t>__ heuristic search</t>
  </si>
  <si>
    <t>__ dynamic analysis techniques: testing</t>
  </si>
  <si>
    <t>SMT solver based techniques</t>
  </si>
  <si>
    <t>interval analysis</t>
  </si>
  <si>
    <t>symbolic interval analysis</t>
  </si>
  <si>
    <t>relational abstract domains</t>
  </si>
  <si>
    <t>_ octagon and polyhedral domains</t>
  </si>
  <si>
    <t>Verallgemeinbarkeit / Future Work</t>
  </si>
  <si>
    <t>Open Source</t>
  </si>
  <si>
    <t>effective funding</t>
  </si>
  <si>
    <t>Github Corpus</t>
  </si>
  <si>
    <t>npm Corpus</t>
  </si>
  <si>
    <t>Study overview</t>
  </si>
  <si>
    <t>UnSafe Rust Programs</t>
  </si>
  <si>
    <t>security</t>
  </si>
  <si>
    <t>memory corruption</t>
  </si>
  <si>
    <t>single- and multi-threaded Rust programs</t>
  </si>
  <si>
    <t>techniques against memory-based attacks</t>
  </si>
  <si>
    <t>techniques targets specifically at control-flow attacks</t>
  </si>
  <si>
    <t>isolation techniques</t>
  </si>
  <si>
    <t>mutation techniques</t>
  </si>
  <si>
    <t>tool</t>
  </si>
  <si>
    <t>fuzzer</t>
  </si>
  <si>
    <t>systematic assessment of automated repair systems</t>
  </si>
  <si>
    <t>performance benchmark</t>
  </si>
  <si>
    <t>algorithm</t>
  </si>
  <si>
    <t>empirical review</t>
  </si>
  <si>
    <t>framework</t>
  </si>
  <si>
    <t>brain scan</t>
  </si>
  <si>
    <t>Recurrent  Neural Networks</t>
  </si>
  <si>
    <t>comprehensive study</t>
  </si>
  <si>
    <t>Stackover/ Github repairs</t>
  </si>
  <si>
    <t>formalised method</t>
  </si>
  <si>
    <t>contextual inquiry</t>
  </si>
  <si>
    <t>quantitative evaluation</t>
  </si>
  <si>
    <t>analysis of real-world programs</t>
  </si>
  <si>
    <t>Juliet, OWASP, Securibench-Micro, WavSep</t>
  </si>
  <si>
    <t>extension of a prototype</t>
  </si>
  <si>
    <t>DroidMacroBench</t>
  </si>
  <si>
    <t>accumulation analysis</t>
  </si>
  <si>
    <t>TODO</t>
  </si>
  <si>
    <t>ML classfier</t>
  </si>
  <si>
    <t>mechanism</t>
  </si>
  <si>
    <t>C/C++</t>
  </si>
  <si>
    <t>recommender</t>
  </si>
  <si>
    <t>investigation of SE conferences, journals, manual classification</t>
  </si>
  <si>
    <t>ML algorithms</t>
  </si>
  <si>
    <t>user study</t>
  </si>
  <si>
    <t>program analysis</t>
  </si>
  <si>
    <t>biLSTM network</t>
  </si>
  <si>
    <t>Stack Overflow</t>
  </si>
  <si>
    <t>Deep Siamase Network, bilSTM</t>
  </si>
  <si>
    <t>C</t>
  </si>
  <si>
    <t>detecting regression bugs</t>
  </si>
  <si>
    <t>robustness in DNN</t>
  </si>
  <si>
    <t>feedback-directed greybox fuzzing</t>
  </si>
  <si>
    <t>testing techniques:</t>
  </si>
  <si>
    <t>shadow symbolic execution</t>
  </si>
  <si>
    <t>Implementation Details</t>
  </si>
  <si>
    <t>differential testing techniques</t>
  </si>
  <si>
    <t>differential symbolic execution</t>
  </si>
  <si>
    <t>Blackbox regression testing: differential fuzzing</t>
  </si>
  <si>
    <t>applications:</t>
  </si>
  <si>
    <t>regression testing</t>
  </si>
  <si>
    <t>adversarial generation for DNN</t>
  </si>
  <si>
    <t>Compiler Bugs</t>
  </si>
  <si>
    <t>Finding bugs</t>
  </si>
  <si>
    <t>safety-critical application</t>
  </si>
  <si>
    <t>commercial cyber-physical system development tools (CPS) / model-based design tools</t>
  </si>
  <si>
    <t>symbolic execution</t>
  </si>
  <si>
    <t>numerical programs</t>
  </si>
  <si>
    <t>_including computation and statistics libraries</t>
  </si>
  <si>
    <t>floating-point programs</t>
  </si>
  <si>
    <t>numerical bugs</t>
  </si>
  <si>
    <t>Floating-Point Test Data Generation</t>
  </si>
  <si>
    <t>Floating-point Input Generation</t>
  </si>
  <si>
    <t>Floating-Point Dynamic Analysis</t>
  </si>
  <si>
    <t>Grey-box Fuzzing</t>
  </si>
  <si>
    <t>finding bugs</t>
  </si>
  <si>
    <t>Testing</t>
  </si>
  <si>
    <t>Automated Repair Systems</t>
  </si>
  <si>
    <t>Java Programs</t>
  </si>
  <si>
    <t>Thema/ Eingrenzung</t>
  </si>
  <si>
    <t>open-source repair tools</t>
  </si>
  <si>
    <t>Reinforcement Learning</t>
  </si>
  <si>
    <t>Test Input Generation</t>
  </si>
  <si>
    <t>Property-based testing</t>
  </si>
  <si>
    <t>Symbolic Execution</t>
  </si>
  <si>
    <t>Search-based software testing</t>
  </si>
  <si>
    <t>automatic test input generation:</t>
  </si>
  <si>
    <t>Fault Detection</t>
  </si>
  <si>
    <t>Puppet Programs</t>
  </si>
  <si>
    <t>Thema, Eingrenzung</t>
  </si>
  <si>
    <t xml:space="preserve">Infrastructure as Code (IaC) </t>
  </si>
  <si>
    <t xml:space="preserve">Security </t>
  </si>
  <si>
    <t>Solidity</t>
  </si>
  <si>
    <t>Ethereum</t>
  </si>
  <si>
    <t>blockchain platform:</t>
  </si>
  <si>
    <t>financial transactions</t>
  </si>
  <si>
    <t>criptocurrency</t>
  </si>
  <si>
    <t>games</t>
  </si>
  <si>
    <t>financial service</t>
  </si>
  <si>
    <t>security-critical applications</t>
  </si>
  <si>
    <t>vulnerabilities</t>
  </si>
  <si>
    <t>_patched by Solidity compiler</t>
  </si>
  <si>
    <t>undergraduate students</t>
  </si>
  <si>
    <t>realworld Solidity developers</t>
  </si>
  <si>
    <t>_caused by Solidity language features</t>
  </si>
  <si>
    <t>Debugging inputs</t>
  </si>
  <si>
    <t>data corruption</t>
  </si>
  <si>
    <t>recovering and repairing data</t>
  </si>
  <si>
    <t>automated debugging and repair</t>
  </si>
  <si>
    <t>opensource C, C++ or Java programs</t>
  </si>
  <si>
    <t>Evaluation Setup</t>
  </si>
  <si>
    <t>Document Recovery</t>
  </si>
  <si>
    <t>Input Rectification</t>
  </si>
  <si>
    <t>Input Debuggin</t>
  </si>
  <si>
    <t>Data Diversity</t>
  </si>
  <si>
    <t>Data Structure Repair</t>
  </si>
  <si>
    <t>Syntactic Error Recovery</t>
  </si>
  <si>
    <t>Data Cleaning and Repair</t>
  </si>
  <si>
    <t>Data Testing and Debuggin</t>
  </si>
  <si>
    <t>Synthesizing input structures</t>
  </si>
  <si>
    <t>Learned grammar</t>
  </si>
  <si>
    <t>From input repair to code repair</t>
  </si>
  <si>
    <t>end-user debugging</t>
  </si>
  <si>
    <t>hybrid repair</t>
  </si>
  <si>
    <t>semantic input repair</t>
  </si>
  <si>
    <t>fuzzing</t>
  </si>
  <si>
    <t>automated analysis</t>
  </si>
  <si>
    <t>automated testing</t>
  </si>
  <si>
    <t>automated debuggin</t>
  </si>
  <si>
    <t>distributed applications</t>
  </si>
  <si>
    <t>automatic testing</t>
  </si>
  <si>
    <t>string solvers</t>
  </si>
  <si>
    <t>SMT solvers</t>
  </si>
  <si>
    <t>program verification</t>
  </si>
  <si>
    <t>program synthesis</t>
  </si>
  <si>
    <t>test case generation</t>
  </si>
  <si>
    <t>applications of SMT solvers:</t>
  </si>
  <si>
    <t>concolic testing</t>
  </si>
  <si>
    <t>Abstract, Introdution</t>
  </si>
  <si>
    <t>differential testing</t>
  </si>
  <si>
    <t>formal verfication</t>
  </si>
  <si>
    <t>validation and proof checking</t>
  </si>
  <si>
    <t>autpma-based solvers</t>
  </si>
  <si>
    <t>Fuzzing</t>
  </si>
  <si>
    <t>uncontrolled memory consumption</t>
  </si>
  <si>
    <t>security critical vulnerability</t>
  </si>
  <si>
    <t>memory consumption bugs</t>
  </si>
  <si>
    <t>memory corruption vulnerabilities</t>
  </si>
  <si>
    <t>Coverage-based Gey-box fuzzing</t>
  </si>
  <si>
    <t>Static analysis</t>
  </si>
  <si>
    <t>Symbolic Verification</t>
  </si>
  <si>
    <t>High-performance computing</t>
  </si>
  <si>
    <t>automatic verification</t>
  </si>
  <si>
    <t>MPI programs with non-blocking operations</t>
  </si>
  <si>
    <t>Message Passing Interface Programs (MPI)</t>
  </si>
  <si>
    <t>model checking</t>
  </si>
  <si>
    <t>Memory-Error Repair</t>
  </si>
  <si>
    <t>C programs</t>
  </si>
  <si>
    <t>Automated program repair technique</t>
  </si>
  <si>
    <t>Thema, Details</t>
  </si>
  <si>
    <t>_ object flow graph</t>
  </si>
  <si>
    <t>_ static analysis</t>
  </si>
  <si>
    <t>finding and fixing common safety errors</t>
  </si>
  <si>
    <t>verification technique</t>
  </si>
  <si>
    <t>Automated Program Repair</t>
  </si>
  <si>
    <t>___safety policy violations</t>
  </si>
  <si>
    <t>___buffer/integer overflows</t>
  </si>
  <si>
    <t>___null dereferences</t>
  </si>
  <si>
    <t>___concurrency error</t>
  </si>
  <si>
    <t>___energy bugs</t>
  </si>
  <si>
    <t>_special purpose fixing</t>
  </si>
  <si>
    <t>___ memory error</t>
  </si>
  <si>
    <t>_general purpose for all kind of errors</t>
  </si>
  <si>
    <t>__test-based techniques:</t>
  </si>
  <si>
    <t>____test cases for verification</t>
  </si>
  <si>
    <t>____program verfication</t>
  </si>
  <si>
    <t>____metamorphic testing</t>
  </si>
  <si>
    <t>____contracts</t>
  </si>
  <si>
    <t>__generate-and-validata approach</t>
  </si>
  <si>
    <t>____search algorithms</t>
  </si>
  <si>
    <t>__sematics-based approach</t>
  </si>
  <si>
    <t>____constraint satifaction problem</t>
  </si>
  <si>
    <t>_____symbolic execution</t>
  </si>
  <si>
    <t>_____SMT solvers</t>
  </si>
  <si>
    <t>Compile-time memory management</t>
  </si>
  <si>
    <t>unsafe langauges</t>
  </si>
  <si>
    <t>human cognitive processes</t>
  </si>
  <si>
    <t>code wrting</t>
  </si>
  <si>
    <t>prose writing</t>
  </si>
  <si>
    <t>code comprehension</t>
  </si>
  <si>
    <t>code review</t>
  </si>
  <si>
    <t>data structure manipulation</t>
  </si>
  <si>
    <t>prose review</t>
  </si>
  <si>
    <t>DL applications:</t>
  </si>
  <si>
    <t>self-driving car system</t>
  </si>
  <si>
    <t>recognizing objects</t>
  </si>
  <si>
    <t>online advertisement</t>
  </si>
  <si>
    <t>mobile/wearable devices</t>
  </si>
  <si>
    <t>user authentication, detecting/monitoring user behaviors</t>
  </si>
  <si>
    <t>intelligent computing systems</t>
  </si>
  <si>
    <t>Reccurent Neural Neworks</t>
  </si>
  <si>
    <t>RNN application:</t>
  </si>
  <si>
    <t>processing textual software artifact</t>
  </si>
  <si>
    <t>CNN</t>
  </si>
  <si>
    <t>RNN</t>
  </si>
  <si>
    <t>software debugging</t>
  </si>
  <si>
    <t>__ trace analysis</t>
  </si>
  <si>
    <t>__ differential analysisi</t>
  </si>
  <si>
    <t>feed-forward Neural networks</t>
  </si>
  <si>
    <t>Debugging</t>
  </si>
  <si>
    <t>DNN Image Classifiers</t>
  </si>
  <si>
    <t>image classification application:</t>
  </si>
  <si>
    <t>consumer applications</t>
  </si>
  <si>
    <t>safety-critical domains</t>
  </si>
  <si>
    <t>_self driving cars</t>
  </si>
  <si>
    <t>_medical diagnosis</t>
  </si>
  <si>
    <t>_google photo search, facebook image tagging</t>
  </si>
  <si>
    <t>Abstract, Introduction</t>
  </si>
  <si>
    <t>computer vision</t>
  </si>
  <si>
    <t>_image classification</t>
  </si>
  <si>
    <t>automated error detection</t>
  </si>
  <si>
    <t>_class-based confusion and bias errors</t>
  </si>
  <si>
    <t>Software Testing &amp; verification of DNNs</t>
  </si>
  <si>
    <t>Adversarial Deep Learning</t>
  </si>
  <si>
    <t>Interpreting DNNs</t>
  </si>
  <si>
    <t>Evaluating Model's Bias/Fairness</t>
  </si>
  <si>
    <t>DNN Repair</t>
  </si>
  <si>
    <t>automated repair</t>
  </si>
  <si>
    <t>Caffe</t>
  </si>
  <si>
    <t>Theano</t>
  </si>
  <si>
    <t>Torch</t>
  </si>
  <si>
    <t>DL libraries:</t>
  </si>
  <si>
    <t>bug repair patterns</t>
  </si>
  <si>
    <t>Lazy product discovery</t>
  </si>
  <si>
    <t>highly-configurable software systems</t>
  </si>
  <si>
    <t>Standard Product discovery</t>
  </si>
  <si>
    <t>interactive product discovery</t>
  </si>
  <si>
    <t>Managing data constraints</t>
  </si>
  <si>
    <t>database-backed web applications</t>
  </si>
  <si>
    <t>large amounts of persistent data</t>
  </si>
  <si>
    <t>apps with millions of users</t>
  </si>
  <si>
    <t>verifying data constraints</t>
  </si>
  <si>
    <t>verifying web applications using constraints</t>
  </si>
  <si>
    <t>security/privacy related data constraints</t>
  </si>
  <si>
    <t>leveraging constraint to improve performance</t>
  </si>
  <si>
    <t>data science</t>
  </si>
  <si>
    <t>data science activities:</t>
  </si>
  <si>
    <t>data processing</t>
  </si>
  <si>
    <t>preprocessing data input</t>
  </si>
  <si>
    <t>training models</t>
  </si>
  <si>
    <t>tuning arguments or parameters</t>
  </si>
  <si>
    <t>adding new analysis functions</t>
  </si>
  <si>
    <t>propagating changes</t>
  </si>
  <si>
    <t>static Call Graph Construction</t>
  </si>
  <si>
    <t>static analysis modelling dynamic language features</t>
  </si>
  <si>
    <t>static analyses application:</t>
  </si>
  <si>
    <t>detecting faults (bugs, vulnerabilities)</t>
  </si>
  <si>
    <t>Dependency Conflicts</t>
  </si>
  <si>
    <t>Python Library Ecosystems</t>
  </si>
  <si>
    <t>PyPi ecosystem</t>
  </si>
  <si>
    <t>injection vulnerabilities</t>
  </si>
  <si>
    <t>code injection attacks</t>
  </si>
  <si>
    <t>Titel, Abstract</t>
  </si>
  <si>
    <t>critical web applications</t>
  </si>
  <si>
    <t>sensitive financial data</t>
  </si>
  <si>
    <t xml:space="preserve">security </t>
  </si>
  <si>
    <t>safety-critiical, similiar 'high-assurance' software</t>
  </si>
  <si>
    <t>individual private data</t>
  </si>
  <si>
    <t>input generation</t>
  </si>
  <si>
    <t>vulnerabilities from nondeterministic flow</t>
  </si>
  <si>
    <t>Limiations</t>
  </si>
  <si>
    <t>XSS attacks by open redirection vulnerabilities</t>
  </si>
  <si>
    <t>vulnerabilities from source-sink flows</t>
  </si>
  <si>
    <t>SQL injection</t>
  </si>
  <si>
    <t>XML injection vulnerabilities</t>
  </si>
  <si>
    <t>RCE injection attacks</t>
  </si>
  <si>
    <t>Android</t>
  </si>
  <si>
    <t xml:space="preserve">Taint Analysis </t>
  </si>
  <si>
    <t>_identify sensitive information leaks</t>
  </si>
  <si>
    <t>_detect security related bugs</t>
  </si>
  <si>
    <t>_static</t>
  </si>
  <si>
    <t>_dynamic</t>
  </si>
  <si>
    <t>real-world applications</t>
  </si>
  <si>
    <t>Relatedwork</t>
  </si>
  <si>
    <t>top Android applications</t>
  </si>
  <si>
    <t>taint analysis:</t>
  </si>
  <si>
    <t>_blended analyses</t>
  </si>
  <si>
    <t>_hybrid approach combining static and dynamic analysis</t>
  </si>
  <si>
    <t>crowd source</t>
  </si>
  <si>
    <t>open source</t>
  </si>
  <si>
    <t>applications</t>
  </si>
  <si>
    <t>on-demand webstorage</t>
  </si>
  <si>
    <t>bug triage</t>
  </si>
  <si>
    <t>causal testing</t>
  </si>
  <si>
    <t>delta debugging</t>
  </si>
  <si>
    <t xml:space="preserve">expert </t>
  </si>
  <si>
    <t>crowdworking testing</t>
  </si>
  <si>
    <t>IDE</t>
  </si>
  <si>
    <t>Eclipse</t>
  </si>
  <si>
    <t>programs in specific programming languages</t>
  </si>
  <si>
    <t>(a087)</t>
  </si>
  <si>
    <t>(b535)</t>
  </si>
  <si>
    <t>work env</t>
  </si>
  <si>
    <t>(a654)</t>
  </si>
  <si>
    <t>experience</t>
  </si>
  <si>
    <t>(a691)</t>
  </si>
  <si>
    <t>years of programming experience</t>
  </si>
  <si>
    <t>mobile</t>
  </si>
  <si>
    <t>_Android</t>
  </si>
  <si>
    <t>_ios</t>
  </si>
  <si>
    <t>(a322)</t>
  </si>
  <si>
    <t>recommendation systems / crowdsourcing</t>
  </si>
  <si>
    <t>app feedback</t>
  </si>
  <si>
    <t>SE Activities</t>
  </si>
  <si>
    <t>developer, at least 3 years of professional development experience</t>
  </si>
  <si>
    <t>(b171)</t>
  </si>
  <si>
    <t>Issues</t>
  </si>
  <si>
    <t>Sourcing</t>
  </si>
  <si>
    <t>_performance</t>
  </si>
  <si>
    <t>DL Testing</t>
  </si>
  <si>
    <t>DL applications</t>
  </si>
  <si>
    <t>(a949)</t>
  </si>
  <si>
    <t>DL frameworks</t>
  </si>
  <si>
    <t>DL domains</t>
  </si>
  <si>
    <t>(b159)</t>
  </si>
  <si>
    <t>testing techniques</t>
  </si>
  <si>
    <t>(b273)</t>
  </si>
  <si>
    <t>_differential symbolic execution</t>
  </si>
  <si>
    <t>_Blackbox regression testing: differential fuzzing</t>
  </si>
  <si>
    <t>_feedback-directed greybox fuzzing</t>
  </si>
  <si>
    <t>_shadow symbolic execution</t>
  </si>
  <si>
    <t>side-channel analysis</t>
  </si>
  <si>
    <t>(a210)</t>
  </si>
  <si>
    <t>clone detection</t>
  </si>
  <si>
    <t>_cross-language</t>
  </si>
  <si>
    <t>_single-language</t>
  </si>
  <si>
    <t>(a714)</t>
  </si>
  <si>
    <t>_UnSafe Rust Programs</t>
  </si>
  <si>
    <t>_memory corruption</t>
  </si>
  <si>
    <t>_single- and multi-threaded Rust programs</t>
  </si>
  <si>
    <t>security techniques</t>
  </si>
  <si>
    <t>Performanz Tests</t>
  </si>
  <si>
    <t>Security Tests</t>
  </si>
  <si>
    <t>Usability Tests</t>
  </si>
  <si>
    <t>funktionale Tests</t>
  </si>
  <si>
    <t>Threats of Validity</t>
  </si>
  <si>
    <t xml:space="preserve">Pytorch </t>
  </si>
  <si>
    <t>andere DL frameworks</t>
  </si>
  <si>
    <t>andere DL Plattformen</t>
  </si>
  <si>
    <t>crowdtesting platform</t>
  </si>
  <si>
    <t>cross language</t>
  </si>
  <si>
    <t>b453</t>
  </si>
  <si>
    <t>closed source, komerziell</t>
  </si>
  <si>
    <r>
      <t xml:space="preserve">Limations &amp; </t>
    </r>
    <r>
      <rPr>
        <u/>
        <sz val="12"/>
        <color theme="1"/>
        <rFont val="Calibri (Body)"/>
      </rPr>
      <t>Threats</t>
    </r>
  </si>
  <si>
    <t>Discussion and Limitations</t>
  </si>
  <si>
    <t>(a234)</t>
  </si>
  <si>
    <t>adversarial generation for deep neural networks</t>
  </si>
  <si>
    <t>one particular CPS language</t>
  </si>
  <si>
    <t>subset of the Simulink language and libraries</t>
  </si>
  <si>
    <t>Threats</t>
  </si>
  <si>
    <t>Conclusion, Future Work</t>
  </si>
  <si>
    <t>MPI programs with both non-blocking and non-deterministic operation</t>
  </si>
  <si>
    <t>Discussion, Limitations</t>
  </si>
  <si>
    <t>Python library ecosystem</t>
  </si>
  <si>
    <t>_Anaconda</t>
  </si>
  <si>
    <t>Conclusions, Future Work</t>
  </si>
  <si>
    <t>Treats to Validity</t>
  </si>
  <si>
    <t>automa-based solvers</t>
  </si>
  <si>
    <t>(b459)</t>
  </si>
  <si>
    <t>a248</t>
  </si>
  <si>
    <t>(b086)</t>
  </si>
  <si>
    <t>_grau: Kontexte (!=Verallgemeinbarkeit) hier hinzufügen</t>
  </si>
  <si>
    <t>_RelatedWork: a309, b159 / a335, b024, a026, b509, b098</t>
  </si>
  <si>
    <t>_grün: 9Paper lesen, Charakterisierung</t>
  </si>
  <si>
    <t>_interessant Paper für Thesis: b110, a409</t>
  </si>
  <si>
    <t>_mehr Zwecke? Anwendung, Aufbau</t>
  </si>
  <si>
    <t>_implizite Kontexte in Thema analysieren (a075, b459, b061)</t>
  </si>
  <si>
    <t>_floating point programs</t>
  </si>
  <si>
    <t>(b261)</t>
  </si>
  <si>
    <t>automatic test input generation</t>
  </si>
  <si>
    <t>(b410)</t>
  </si>
  <si>
    <t>fault detection</t>
  </si>
  <si>
    <t>blockchain platform</t>
  </si>
  <si>
    <t>Solidity (blockchain)</t>
  </si>
  <si>
    <t>blockchain applications</t>
  </si>
  <si>
    <t>(a542)</t>
  </si>
  <si>
    <t>debugging inputs</t>
  </si>
  <si>
    <t>_data corruption</t>
  </si>
  <si>
    <t>_recovering and repairing data</t>
  </si>
  <si>
    <t>(a075)</t>
  </si>
  <si>
    <t>automation</t>
  </si>
  <si>
    <t>applications of SMT solvers</t>
  </si>
  <si>
    <t>(a765)</t>
  </si>
  <si>
    <t>(Message Parsing Interfaces) MPI programs with both non-blocking and non-deterministic operation</t>
  </si>
  <si>
    <t>b28</t>
  </si>
  <si>
    <t>(a271)</t>
  </si>
  <si>
    <t>unsafe languages</t>
  </si>
  <si>
    <t>(a678)</t>
  </si>
  <si>
    <t>Recurrent Neural Network</t>
  </si>
  <si>
    <t>(a986)</t>
  </si>
  <si>
    <t>b112</t>
  </si>
  <si>
    <t>RRN: processing textual software artifact</t>
  </si>
  <si>
    <t>&gt;&gt;</t>
  </si>
  <si>
    <t>(b112)</t>
  </si>
  <si>
    <t>DL libraries</t>
  </si>
  <si>
    <t>(b509)</t>
  </si>
  <si>
    <t>_large amounts of persistent data</t>
  </si>
  <si>
    <t>_apps with millions of users</t>
  </si>
  <si>
    <t>data science activities</t>
  </si>
  <si>
    <t>_detecting faults (bugs, vulnerabilities)</t>
  </si>
  <si>
    <t>(a125)</t>
  </si>
  <si>
    <t>a123</t>
  </si>
  <si>
    <t>(a284)</t>
  </si>
  <si>
    <t>realworld</t>
  </si>
  <si>
    <t>top …</t>
  </si>
  <si>
    <t>(b061)</t>
  </si>
  <si>
    <t>_grün: Kontexte in Thema und summary pflegen</t>
  </si>
  <si>
    <t>…</t>
  </si>
  <si>
    <t>classifying states of webpages</t>
  </si>
  <si>
    <t>github issues tracker</t>
  </si>
  <si>
    <t>qualitative analysis of commits</t>
  </si>
  <si>
    <t>threshold</t>
  </si>
  <si>
    <t>comparing techniques</t>
  </si>
  <si>
    <t>Rosetta benchmark</t>
  </si>
  <si>
    <t>eigener benchmark</t>
  </si>
  <si>
    <t>performance indicator AUC</t>
  </si>
  <si>
    <t>compared to manual optimized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</si>
</sst>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.3"/>
      <name val="Menlo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/>
      <name val="Helvetica Neue"/>
      <family val="2"/>
    </font>
    <font>
      <u/>
      <sz val="12"/>
      <color theme="1"/>
      <name val="Calibri"/>
      <family val="2"/>
      <scheme val="minor"/>
    </font>
    <font>
      <u/>
      <sz val="12"/>
      <color theme="1"/>
      <name val="Calibri (Body)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0" fillId="0" borderId="6" xfId="0" applyBorder="1"/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3" xfId="0" applyBorder="1"/>
    <xf numFmtId="0" fontId="2" fillId="0" borderId="6" xfId="0" applyFont="1" applyFill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2" fillId="0" borderId="3" xfId="0" applyFont="1" applyBorder="1" applyAlignment="1">
      <alignment horizontal="right"/>
    </xf>
    <xf numFmtId="0" fontId="0" fillId="0" borderId="1" xfId="0" applyBorder="1"/>
    <xf numFmtId="0" fontId="0" fillId="2" borderId="3" xfId="0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/>
    <xf numFmtId="0" fontId="0" fillId="0" borderId="6" xfId="0" applyBorder="1" applyAlignment="1">
      <alignment wrapText="1"/>
    </xf>
    <xf numFmtId="0" fontId="0" fillId="0" borderId="6" xfId="0" applyFill="1" applyBorder="1"/>
    <xf numFmtId="0" fontId="2" fillId="0" borderId="0" xfId="0" applyFont="1" applyFill="1" applyBorder="1" applyAlignment="1">
      <alignment horizontal="right"/>
    </xf>
    <xf numFmtId="0" fontId="0" fillId="0" borderId="6" xfId="0" quotePrefix="1" applyBorder="1"/>
    <xf numFmtId="0" fontId="1" fillId="0" borderId="0" xfId="0" applyFont="1"/>
    <xf numFmtId="0" fontId="1" fillId="0" borderId="0" xfId="0" applyFont="1" applyFill="1" applyBorder="1"/>
    <xf numFmtId="0" fontId="0" fillId="0" borderId="7" xfId="0" quotePrefix="1" applyBorder="1"/>
    <xf numFmtId="0" fontId="2" fillId="0" borderId="0" xfId="0" applyFont="1" applyBorder="1" applyAlignment="1">
      <alignment horizontal="right"/>
    </xf>
    <xf numFmtId="0" fontId="3" fillId="0" borderId="1" xfId="0" applyFont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5" xfId="0" applyFont="1" applyBorder="1"/>
    <xf numFmtId="0" fontId="1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0" fillId="0" borderId="7" xfId="0" applyFill="1" applyBorder="1"/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3" fillId="0" borderId="2" xfId="0" applyFont="1" applyBorder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/>
    </xf>
    <xf numFmtId="0" fontId="0" fillId="0" borderId="4" xfId="0" applyBorder="1"/>
    <xf numFmtId="0" fontId="0" fillId="3" borderId="1" xfId="0" applyFill="1" applyBorder="1"/>
    <xf numFmtId="0" fontId="0" fillId="3" borderId="5" xfId="0" applyFill="1" applyBorder="1"/>
    <xf numFmtId="0" fontId="0" fillId="4" borderId="3" xfId="0" applyFill="1" applyBorder="1"/>
    <xf numFmtId="0" fontId="0" fillId="5" borderId="3" xfId="0" applyFill="1" applyBorder="1"/>
    <xf numFmtId="0" fontId="4" fillId="6" borderId="3" xfId="0" applyFont="1" applyFill="1" applyBorder="1"/>
    <xf numFmtId="0" fontId="0" fillId="3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9" xfId="0" applyBorder="1"/>
    <xf numFmtId="0" fontId="1" fillId="0" borderId="10" xfId="0" applyFont="1" applyFill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4" xfId="0" applyFill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8" xfId="0" applyFill="1" applyBorder="1"/>
    <xf numFmtId="0" fontId="1" fillId="0" borderId="8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1" fillId="0" borderId="11" xfId="0" applyFont="1" applyFill="1" applyBorder="1"/>
    <xf numFmtId="0" fontId="4" fillId="0" borderId="0" xfId="0" applyFont="1"/>
    <xf numFmtId="0" fontId="0" fillId="3" borderId="0" xfId="0" applyFill="1"/>
    <xf numFmtId="0" fontId="0" fillId="2" borderId="0" xfId="0" applyFill="1"/>
    <xf numFmtId="0" fontId="7" fillId="2" borderId="0" xfId="0" applyFont="1" applyFill="1"/>
    <xf numFmtId="0" fontId="0" fillId="5" borderId="0" xfId="0" applyFill="1"/>
    <xf numFmtId="0" fontId="0" fillId="0" borderId="0" xfId="0" applyFont="1"/>
    <xf numFmtId="0" fontId="9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ohenberg, Stephanie" id="{C429D48C-5C8D-DE43-8BAA-797DAA8B3DBB}" userId="S::stephanie.hohenberg@adesso.de::05a1494b-c81c-4c8e-849e-e1b570840d3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934DF27E-5694-3F46-8C67-CF9B06C42435}">
    <text xml:space="preserve">? = keine Aufteilung, unklar welche validity es ist
</text>
  </threadedComment>
  <threadedComment ref="A11" dT="2020-12-04T10:37:30.51" personId="{C429D48C-5C8D-DE43-8BAA-797DAA8B3DBB}" id="{43CCC7D3-EC61-264A-9D08-F7397F3B5EAD}">
    <text xml:space="preserve">Könnte auch in anderen Sektionen stecken
</text>
  </threadedComment>
  <threadedComment ref="A25" dT="2020-12-04T11:49:18.80" personId="{C429D48C-5C8D-DE43-8BAA-797DAA8B3DBB}" id="{F1C20296-8209-8B40-9370-18DCEB337D5B}">
    <text xml:space="preserve">? = keine Aufteilung, unklar welche validity es ist
</text>
  </threadedComment>
  <threadedComment ref="D29" dT="2020-12-04T10:27:48.43" personId="{C429D48C-5C8D-DE43-8BAA-797DAA8B3DBB}" id="{AE3BF91C-D2CA-8447-82A2-03A5BC050AF9}">
    <text>Ein Satz zur Generalisierung (aber nur von einer Beobachtung) im Mittelteil</text>
  </threadedComment>
  <threadedComment ref="H29" dT="2020-12-04T10:40:46.99" personId="{C429D48C-5C8D-DE43-8BAA-797DAA8B3DBB}" id="{B20E94D8-C714-2B44-A890-FC7B3411BBB9}">
    <text xml:space="preserve">Kurzer Satz zur Generalisierung in Conclusion aber nicht sehr spezifisch
</text>
  </threadedComment>
  <threadedComment ref="A34" dT="2020-12-04T10:37:30.51" personId="{C429D48C-5C8D-DE43-8BAA-797DAA8B3DBB}" id="{09633DA9-0FB5-6048-BC39-6979A90CD268}">
    <text xml:space="preserve">Könnte auch in anderen Sektionen stecken
</text>
  </threadedComment>
  <threadedComment ref="A55" dT="2020-12-04T11:49:18.80" personId="{C429D48C-5C8D-DE43-8BAA-797DAA8B3DBB}" id="{1970617A-E7DF-194E-BFBF-126E509E5A5C}">
    <text xml:space="preserve">? = keine Aufteilung, unklar welche validity es ist
</text>
  </threadedComment>
  <threadedComment ref="A64" dT="2020-12-04T10:37:30.51" personId="{C429D48C-5C8D-DE43-8BAA-797DAA8B3DBB}" id="{B5199AC1-F307-8142-A7D0-77757BDCA072}">
    <text xml:space="preserve">Könnte auch in anderen Sektionen stecken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0-12-04T11:49:18.80" personId="{C429D48C-5C8D-DE43-8BAA-797DAA8B3DBB}" id="{5B101D75-6D21-A848-BE7F-A610A2EE6121}">
    <text xml:space="preserve">? = keine Aufteilung, unklar welche validity es ist
</text>
  </threadedComment>
  <threadedComment ref="A11" dT="2020-12-04T10:37:30.51" personId="{C429D48C-5C8D-DE43-8BAA-797DAA8B3DBB}" id="{9E8EA350-E65A-9C44-8B97-FC71CA2367EB}">
    <text xml:space="preserve">Könnte auch in anderen Sektionen stecken
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1FF3-5667-A241-9AF5-83568D27DC7B}">
  <dimension ref="A1:BI29"/>
  <sheetViews>
    <sheetView zoomScale="111" workbookViewId="0">
      <pane xSplit="1" topLeftCell="AO1" activePane="topRight" state="frozen"/>
      <selection pane="topRight" activeCell="AR20" sqref="AR20"/>
    </sheetView>
  </sheetViews>
  <sheetFormatPr baseColWidth="10" defaultRowHeight="16" x14ac:dyDescent="0.2"/>
  <cols>
    <col min="1" max="1" width="37.83203125" style="63" customWidth="1"/>
    <col min="14" max="14" width="10.83203125" style="46"/>
    <col min="39" max="39" width="10.83203125" style="46"/>
    <col min="56" max="56" width="10.83203125" style="46"/>
    <col min="60" max="60" width="10.83203125" style="46"/>
  </cols>
  <sheetData>
    <row r="1" spans="1:61" s="18" customFormat="1" x14ac:dyDescent="0.2">
      <c r="A1" s="60"/>
      <c r="B1" s="47" t="s">
        <v>13</v>
      </c>
      <c r="C1" s="47" t="s">
        <v>105</v>
      </c>
      <c r="D1" s="47" t="s">
        <v>106</v>
      </c>
      <c r="E1" s="47" t="s">
        <v>107</v>
      </c>
      <c r="F1" s="47" t="s">
        <v>108</v>
      </c>
      <c r="G1" s="47" t="s">
        <v>109</v>
      </c>
      <c r="H1" s="47" t="s">
        <v>110</v>
      </c>
      <c r="I1" s="47" t="s">
        <v>111</v>
      </c>
      <c r="J1" s="47" t="s">
        <v>112</v>
      </c>
      <c r="K1" s="47" t="s">
        <v>113</v>
      </c>
      <c r="L1" s="47" t="s">
        <v>114</v>
      </c>
      <c r="M1" s="47" t="s">
        <v>11</v>
      </c>
      <c r="N1" s="48" t="s">
        <v>12</v>
      </c>
      <c r="O1" s="20" t="s">
        <v>16</v>
      </c>
      <c r="P1" s="20" t="s">
        <v>17</v>
      </c>
      <c r="Q1" s="20" t="s">
        <v>21</v>
      </c>
      <c r="R1" s="20" t="s">
        <v>23</v>
      </c>
      <c r="S1" s="20" t="s">
        <v>24</v>
      </c>
      <c r="T1" s="20" t="s">
        <v>34</v>
      </c>
      <c r="U1" s="20" t="s">
        <v>35</v>
      </c>
      <c r="V1" s="20" t="s">
        <v>37</v>
      </c>
      <c r="W1" s="20" t="s">
        <v>38</v>
      </c>
      <c r="X1" s="20" t="s">
        <v>40</v>
      </c>
      <c r="Y1" s="20" t="s">
        <v>42</v>
      </c>
      <c r="Z1" s="20" t="s">
        <v>44</v>
      </c>
      <c r="AA1" s="20" t="s">
        <v>46</v>
      </c>
      <c r="AB1" s="20" t="s">
        <v>47</v>
      </c>
      <c r="AC1" s="20" t="s">
        <v>128</v>
      </c>
      <c r="AD1" s="20" t="s">
        <v>54</v>
      </c>
      <c r="AE1" s="20" t="s">
        <v>55</v>
      </c>
      <c r="AF1" s="20" t="s">
        <v>56</v>
      </c>
      <c r="AG1" s="20" t="s">
        <v>57</v>
      </c>
      <c r="AH1" s="20" t="s">
        <v>58</v>
      </c>
      <c r="AI1" s="20" t="s">
        <v>59</v>
      </c>
      <c r="AJ1" s="20" t="s">
        <v>60</v>
      </c>
      <c r="AK1" s="20" t="s">
        <v>61</v>
      </c>
      <c r="AL1" s="20" t="s">
        <v>62</v>
      </c>
      <c r="AM1" s="57" t="s">
        <v>63</v>
      </c>
      <c r="AN1" s="53" t="s">
        <v>88</v>
      </c>
      <c r="AO1" s="53" t="s">
        <v>89</v>
      </c>
      <c r="AP1" s="53" t="s">
        <v>90</v>
      </c>
      <c r="AQ1" s="53" t="s">
        <v>91</v>
      </c>
      <c r="AR1" s="53" t="s">
        <v>92</v>
      </c>
      <c r="AS1" s="53" t="s">
        <v>93</v>
      </c>
      <c r="AT1" s="53" t="s">
        <v>94</v>
      </c>
      <c r="AU1" s="53" t="s">
        <v>95</v>
      </c>
      <c r="AV1" s="53" t="s">
        <v>96</v>
      </c>
      <c r="AW1" s="53" t="s">
        <v>97</v>
      </c>
      <c r="AX1" s="53" t="s">
        <v>98</v>
      </c>
      <c r="AY1" s="53" t="s">
        <v>99</v>
      </c>
      <c r="AZ1" s="53" t="s">
        <v>100</v>
      </c>
      <c r="BA1" s="53" t="s">
        <v>101</v>
      </c>
      <c r="BB1" s="53" t="s">
        <v>102</v>
      </c>
      <c r="BC1" s="53" t="s">
        <v>103</v>
      </c>
      <c r="BD1" s="56" t="s">
        <v>104</v>
      </c>
      <c r="BE1" s="54" t="s">
        <v>84</v>
      </c>
      <c r="BF1" s="54" t="s">
        <v>85</v>
      </c>
      <c r="BG1" s="54" t="s">
        <v>86</v>
      </c>
      <c r="BH1" s="55" t="s">
        <v>87</v>
      </c>
      <c r="BI1" s="22">
        <f t="shared" ref="BI1:BI10" si="0">COUNTA(B1:BH1)</f>
        <v>59</v>
      </c>
    </row>
    <row r="2" spans="1:61" x14ac:dyDescent="0.2">
      <c r="A2" s="37" t="s">
        <v>244</v>
      </c>
      <c r="B2" t="s">
        <v>245</v>
      </c>
      <c r="C2" t="s">
        <v>262</v>
      </c>
      <c r="H2" t="s">
        <v>245</v>
      </c>
      <c r="I2" t="s">
        <v>245</v>
      </c>
      <c r="O2" t="s">
        <v>245</v>
      </c>
      <c r="P2" t="s">
        <v>459</v>
      </c>
      <c r="Q2" t="s">
        <v>460</v>
      </c>
      <c r="R2" t="s">
        <v>461</v>
      </c>
      <c r="T2" t="s">
        <v>245</v>
      </c>
      <c r="U2" t="s">
        <v>245</v>
      </c>
      <c r="W2" t="s">
        <v>464</v>
      </c>
      <c r="X2" t="s">
        <v>466</v>
      </c>
      <c r="Y2" t="s">
        <v>245</v>
      </c>
      <c r="Z2" t="s">
        <v>364</v>
      </c>
      <c r="AA2" t="s">
        <v>460</v>
      </c>
      <c r="AB2" t="s">
        <v>364</v>
      </c>
      <c r="AD2" t="s">
        <v>364</v>
      </c>
      <c r="AE2" t="s">
        <v>245</v>
      </c>
      <c r="AF2" t="s">
        <v>27</v>
      </c>
      <c r="AG2" t="s">
        <v>471</v>
      </c>
      <c r="AH2" t="s">
        <v>460</v>
      </c>
      <c r="AI2" t="s">
        <v>460</v>
      </c>
      <c r="AK2" t="s">
        <v>364</v>
      </c>
      <c r="AL2" t="s">
        <v>245</v>
      </c>
      <c r="AM2" s="46" t="s">
        <v>476</v>
      </c>
      <c r="AO2" t="s">
        <v>466</v>
      </c>
      <c r="AQ2" t="s">
        <v>364</v>
      </c>
      <c r="AR2" t="s">
        <v>460</v>
      </c>
      <c r="AT2" t="s">
        <v>364</v>
      </c>
      <c r="AU2" t="s">
        <v>466</v>
      </c>
      <c r="AW2" t="s">
        <v>245</v>
      </c>
      <c r="AX2" t="s">
        <v>245</v>
      </c>
      <c r="AY2" t="s">
        <v>481</v>
      </c>
      <c r="AZ2" t="s">
        <v>483</v>
      </c>
      <c r="BB2" t="s">
        <v>262</v>
      </c>
      <c r="BC2" t="s">
        <v>364</v>
      </c>
      <c r="BD2" s="46" t="s">
        <v>245</v>
      </c>
      <c r="BE2" t="s">
        <v>245</v>
      </c>
      <c r="BF2" t="s">
        <v>363</v>
      </c>
      <c r="BH2" s="46" t="s">
        <v>364</v>
      </c>
      <c r="BI2" s="59">
        <f t="shared" si="0"/>
        <v>40</v>
      </c>
    </row>
    <row r="3" spans="1:61" x14ac:dyDescent="0.2">
      <c r="A3" s="64" t="s">
        <v>273</v>
      </c>
      <c r="E3" t="s">
        <v>274</v>
      </c>
      <c r="F3" t="s">
        <v>293</v>
      </c>
      <c r="G3" t="s">
        <v>296</v>
      </c>
      <c r="M3" t="s">
        <v>358</v>
      </c>
      <c r="N3" s="46" t="s">
        <v>361</v>
      </c>
      <c r="S3" t="s">
        <v>462</v>
      </c>
      <c r="AF3" t="s">
        <v>470</v>
      </c>
      <c r="AJ3" t="s">
        <v>474</v>
      </c>
      <c r="AN3" t="s">
        <v>478</v>
      </c>
      <c r="AP3" t="s">
        <v>860</v>
      </c>
      <c r="AQ3" t="s">
        <v>861</v>
      </c>
      <c r="AR3" t="s">
        <v>862</v>
      </c>
      <c r="BA3" t="s">
        <v>484</v>
      </c>
      <c r="BB3" t="s">
        <v>487</v>
      </c>
      <c r="BC3" t="s">
        <v>489</v>
      </c>
      <c r="BI3" s="28">
        <f t="shared" si="0"/>
        <v>15</v>
      </c>
    </row>
    <row r="4" spans="1:61" x14ac:dyDescent="0.2">
      <c r="A4" s="64" t="s">
        <v>272</v>
      </c>
      <c r="E4" t="s">
        <v>18</v>
      </c>
      <c r="N4" s="46" t="s">
        <v>18</v>
      </c>
      <c r="S4" t="s">
        <v>18</v>
      </c>
      <c r="V4" t="s">
        <v>18</v>
      </c>
      <c r="X4" t="s">
        <v>465</v>
      </c>
      <c r="AK4" t="s">
        <v>18</v>
      </c>
      <c r="AP4" t="s">
        <v>18</v>
      </c>
      <c r="AQ4" t="s">
        <v>18</v>
      </c>
      <c r="AS4" t="s">
        <v>18</v>
      </c>
      <c r="AV4" t="s">
        <v>18</v>
      </c>
      <c r="AW4" t="s">
        <v>18</v>
      </c>
      <c r="BG4" t="s">
        <v>18</v>
      </c>
      <c r="BI4" s="28">
        <f t="shared" si="0"/>
        <v>12</v>
      </c>
    </row>
    <row r="5" spans="1:61" x14ac:dyDescent="0.2">
      <c r="A5" s="61" t="s">
        <v>469</v>
      </c>
      <c r="AF5" t="s">
        <v>18</v>
      </c>
      <c r="AH5" t="s">
        <v>18</v>
      </c>
      <c r="AR5" t="s">
        <v>18</v>
      </c>
      <c r="AV5" t="s">
        <v>18</v>
      </c>
      <c r="BI5" s="22">
        <f t="shared" si="0"/>
        <v>4</v>
      </c>
    </row>
    <row r="6" spans="1:61" x14ac:dyDescent="0.2">
      <c r="A6" s="61" t="s">
        <v>247</v>
      </c>
      <c r="B6" t="s">
        <v>18</v>
      </c>
      <c r="BA6" t="s">
        <v>18</v>
      </c>
      <c r="BI6" s="22">
        <f t="shared" si="0"/>
        <v>2</v>
      </c>
    </row>
    <row r="7" spans="1:61" x14ac:dyDescent="0.2">
      <c r="A7" s="61" t="s">
        <v>261</v>
      </c>
      <c r="D7" t="s">
        <v>18</v>
      </c>
      <c r="BI7" s="22">
        <f t="shared" si="0"/>
        <v>1</v>
      </c>
    </row>
    <row r="8" spans="1:61" x14ac:dyDescent="0.2">
      <c r="A8" s="61" t="s">
        <v>353</v>
      </c>
      <c r="K8" t="s">
        <v>18</v>
      </c>
      <c r="BI8" s="22">
        <f t="shared" si="0"/>
        <v>1</v>
      </c>
    </row>
    <row r="9" spans="1:61" x14ac:dyDescent="0.2">
      <c r="A9" s="61" t="s">
        <v>319</v>
      </c>
      <c r="H9" t="s">
        <v>18</v>
      </c>
      <c r="BI9" s="22">
        <f t="shared" si="0"/>
        <v>1</v>
      </c>
    </row>
    <row r="10" spans="1:61" x14ac:dyDescent="0.2">
      <c r="A10" s="61" t="s">
        <v>486</v>
      </c>
      <c r="BB10" t="s">
        <v>18</v>
      </c>
      <c r="BI10" s="22">
        <f t="shared" si="0"/>
        <v>1</v>
      </c>
    </row>
    <row r="11" spans="1:61" s="15" customFormat="1" x14ac:dyDescent="0.2">
      <c r="A11" s="62" t="s">
        <v>246</v>
      </c>
      <c r="B11" s="15" t="s">
        <v>18</v>
      </c>
      <c r="N11" s="58"/>
      <c r="Q11" s="15" t="s">
        <v>18</v>
      </c>
      <c r="T11" s="15" t="s">
        <v>18</v>
      </c>
      <c r="U11" s="15" t="s">
        <v>18</v>
      </c>
      <c r="Y11" s="15" t="s">
        <v>18</v>
      </c>
      <c r="AA11" s="15" t="s">
        <v>18</v>
      </c>
      <c r="AB11" s="15" t="s">
        <v>18</v>
      </c>
      <c r="AE11" s="15" t="s">
        <v>18</v>
      </c>
      <c r="AG11" s="15" t="s">
        <v>18</v>
      </c>
      <c r="AI11" s="15" t="s">
        <v>473</v>
      </c>
      <c r="AK11" s="15" t="s">
        <v>18</v>
      </c>
      <c r="AM11" s="58" t="s">
        <v>18</v>
      </c>
      <c r="AN11" s="67" t="s">
        <v>18</v>
      </c>
      <c r="AO11" s="67" t="s">
        <v>18</v>
      </c>
      <c r="AP11" s="15" t="s">
        <v>863</v>
      </c>
      <c r="AQ11" s="15" t="s">
        <v>18</v>
      </c>
      <c r="AW11" s="15" t="s">
        <v>18</v>
      </c>
      <c r="AZ11" s="15" t="s">
        <v>18</v>
      </c>
      <c r="BB11" s="15" t="s">
        <v>18</v>
      </c>
      <c r="BD11" s="58"/>
      <c r="BH11" s="58"/>
      <c r="BI11" s="68">
        <f t="shared" ref="BI11:BI19" si="1">COUNTA(B11:BH11)</f>
        <v>19</v>
      </c>
    </row>
    <row r="12" spans="1:61" x14ac:dyDescent="0.2">
      <c r="A12" s="37" t="s">
        <v>27</v>
      </c>
      <c r="C12" t="s">
        <v>263</v>
      </c>
      <c r="I12" t="s">
        <v>332</v>
      </c>
      <c r="L12" t="s">
        <v>18</v>
      </c>
      <c r="S12" t="s">
        <v>263</v>
      </c>
      <c r="T12" t="s">
        <v>18</v>
      </c>
      <c r="U12" t="s">
        <v>463</v>
      </c>
      <c r="Z12" t="s">
        <v>18</v>
      </c>
      <c r="AF12" t="s">
        <v>18</v>
      </c>
      <c r="AL12" t="s">
        <v>475</v>
      </c>
      <c r="AM12" s="46" t="s">
        <v>477</v>
      </c>
      <c r="AT12" t="s">
        <v>865</v>
      </c>
      <c r="AU12" t="s">
        <v>866</v>
      </c>
      <c r="AV12" t="s">
        <v>867</v>
      </c>
      <c r="AY12" t="s">
        <v>482</v>
      </c>
      <c r="AZ12" t="s">
        <v>18</v>
      </c>
      <c r="BF12" t="s">
        <v>18</v>
      </c>
      <c r="BI12" s="28">
        <f t="shared" si="1"/>
        <v>16</v>
      </c>
    </row>
    <row r="13" spans="1:61" x14ac:dyDescent="0.2">
      <c r="A13" s="37" t="s">
        <v>298</v>
      </c>
      <c r="C13" t="s">
        <v>18</v>
      </c>
      <c r="G13" t="s">
        <v>18</v>
      </c>
      <c r="I13" t="s">
        <v>18</v>
      </c>
      <c r="J13" t="s">
        <v>18</v>
      </c>
      <c r="O13" t="s">
        <v>18</v>
      </c>
      <c r="P13" t="s">
        <v>18</v>
      </c>
      <c r="R13" t="s">
        <v>18</v>
      </c>
      <c r="W13" t="s">
        <v>18</v>
      </c>
      <c r="X13" t="s">
        <v>18</v>
      </c>
      <c r="Y13" t="s">
        <v>18</v>
      </c>
      <c r="AC13" t="s">
        <v>467</v>
      </c>
      <c r="AD13" t="s">
        <v>18</v>
      </c>
      <c r="AQ13" t="s">
        <v>18</v>
      </c>
      <c r="AT13" t="s">
        <v>18</v>
      </c>
      <c r="AU13" t="s">
        <v>18</v>
      </c>
      <c r="AV13" t="s">
        <v>18</v>
      </c>
      <c r="AX13" t="s">
        <v>18</v>
      </c>
      <c r="BF13" t="s">
        <v>18</v>
      </c>
      <c r="BH13" s="46" t="s">
        <v>18</v>
      </c>
      <c r="BI13" s="28">
        <f t="shared" si="1"/>
        <v>19</v>
      </c>
    </row>
    <row r="14" spans="1:61" x14ac:dyDescent="0.2">
      <c r="A14" s="61" t="s">
        <v>333</v>
      </c>
      <c r="C14" t="s">
        <v>18</v>
      </c>
      <c r="J14" t="s">
        <v>18</v>
      </c>
      <c r="BI14" s="22">
        <f t="shared" si="1"/>
        <v>2</v>
      </c>
    </row>
    <row r="15" spans="1:61" x14ac:dyDescent="0.2">
      <c r="A15" s="61" t="s">
        <v>334</v>
      </c>
      <c r="J15" t="s">
        <v>18</v>
      </c>
      <c r="BI15" s="22">
        <f t="shared" si="1"/>
        <v>1</v>
      </c>
    </row>
    <row r="16" spans="1:61" x14ac:dyDescent="0.2">
      <c r="A16" s="61" t="s">
        <v>352</v>
      </c>
      <c r="J16" t="s">
        <v>18</v>
      </c>
      <c r="BI16" s="22">
        <f t="shared" si="1"/>
        <v>1</v>
      </c>
    </row>
    <row r="17" spans="1:61" x14ac:dyDescent="0.2">
      <c r="A17" s="61" t="s">
        <v>260</v>
      </c>
      <c r="D17" t="s">
        <v>18</v>
      </c>
      <c r="E17" t="s">
        <v>18</v>
      </c>
      <c r="M17" t="s">
        <v>18</v>
      </c>
      <c r="N17" s="46" t="s">
        <v>18</v>
      </c>
      <c r="AZ17" t="s">
        <v>18</v>
      </c>
      <c r="BI17" s="22">
        <f t="shared" si="1"/>
        <v>5</v>
      </c>
    </row>
    <row r="18" spans="1:61" x14ac:dyDescent="0.2">
      <c r="A18" s="61" t="s">
        <v>275</v>
      </c>
      <c r="E18" t="s">
        <v>18</v>
      </c>
      <c r="BI18" s="22">
        <f t="shared" si="1"/>
        <v>1</v>
      </c>
    </row>
    <row r="19" spans="1:61" x14ac:dyDescent="0.2">
      <c r="A19" s="61" t="s">
        <v>359</v>
      </c>
      <c r="M19" t="s">
        <v>18</v>
      </c>
      <c r="BI19" s="22">
        <f t="shared" si="1"/>
        <v>1</v>
      </c>
    </row>
    <row r="20" spans="1:61" x14ac:dyDescent="0.2">
      <c r="A20" s="61" t="s">
        <v>360</v>
      </c>
      <c r="M20" t="s">
        <v>18</v>
      </c>
      <c r="AR20" t="s">
        <v>18</v>
      </c>
      <c r="BI20" s="22">
        <f>COUNTA(B20:BH20)</f>
        <v>2</v>
      </c>
    </row>
    <row r="21" spans="1:61" s="16" customFormat="1" x14ac:dyDescent="0.2">
      <c r="A21" s="65" t="s">
        <v>472</v>
      </c>
      <c r="N21" s="46"/>
      <c r="AI21" s="16" t="s">
        <v>18</v>
      </c>
      <c r="AM21" s="46"/>
      <c r="AP21"/>
      <c r="AQ21"/>
      <c r="AT21"/>
      <c r="AU21"/>
      <c r="AV21"/>
      <c r="BD21" s="46"/>
      <c r="BH21" s="46"/>
      <c r="BI21" s="22">
        <f>COUNTA(B21:BH21)</f>
        <v>1</v>
      </c>
    </row>
    <row r="22" spans="1:61" s="16" customFormat="1" x14ac:dyDescent="0.2">
      <c r="A22" s="64" t="s">
        <v>356</v>
      </c>
      <c r="L22" s="16" t="s">
        <v>18</v>
      </c>
      <c r="N22" s="46"/>
      <c r="Q22" s="16" t="s">
        <v>18</v>
      </c>
      <c r="T22" s="16" t="s">
        <v>18</v>
      </c>
      <c r="X22" s="16" t="s">
        <v>18</v>
      </c>
      <c r="Z22" s="16" t="s">
        <v>18</v>
      </c>
      <c r="AL22" s="16" t="s">
        <v>18</v>
      </c>
      <c r="AM22" s="46"/>
      <c r="AP22" t="s">
        <v>864</v>
      </c>
      <c r="AQ22"/>
      <c r="AR22"/>
      <c r="AT22" t="s">
        <v>868</v>
      </c>
      <c r="AU22" t="s">
        <v>362</v>
      </c>
      <c r="AV22"/>
      <c r="BC22" s="16" t="s">
        <v>18</v>
      </c>
      <c r="BD22" s="46" t="s">
        <v>18</v>
      </c>
      <c r="BE22" s="16" t="s">
        <v>362</v>
      </c>
      <c r="BF22" s="16" t="s">
        <v>18</v>
      </c>
      <c r="BH22" s="46"/>
      <c r="BI22" s="28">
        <f>COUNTA(B22:BH22)</f>
        <v>13</v>
      </c>
    </row>
    <row r="23" spans="1:61" s="69" customFormat="1" x14ac:dyDescent="0.2">
      <c r="A23" s="66" t="s">
        <v>291</v>
      </c>
      <c r="F23" s="69" t="s">
        <v>292</v>
      </c>
      <c r="G23" s="69" t="s">
        <v>297</v>
      </c>
      <c r="K23" s="69" t="s">
        <v>354</v>
      </c>
      <c r="L23" s="69" t="s">
        <v>355</v>
      </c>
      <c r="M23" s="69" t="s">
        <v>357</v>
      </c>
      <c r="N23" s="70" t="s">
        <v>357</v>
      </c>
      <c r="O23" s="71" t="s">
        <v>355</v>
      </c>
      <c r="T23" s="69" t="s">
        <v>523</v>
      </c>
      <c r="AD23" s="69" t="s">
        <v>468</v>
      </c>
      <c r="AF23" s="69" t="s">
        <v>355</v>
      </c>
      <c r="AM23" s="70"/>
      <c r="AP23" s="15"/>
      <c r="AQ23" s="15"/>
      <c r="AR23" s="15"/>
      <c r="AS23" s="15" t="s">
        <v>480</v>
      </c>
      <c r="AV23" s="69" t="s">
        <v>18</v>
      </c>
      <c r="BB23" s="69" t="s">
        <v>485</v>
      </c>
      <c r="BC23" s="69" t="s">
        <v>488</v>
      </c>
      <c r="BD23" s="70" t="s">
        <v>490</v>
      </c>
      <c r="BH23" s="70"/>
      <c r="BI23" s="72">
        <f>COUNTA(B23:BH23)</f>
        <v>15</v>
      </c>
    </row>
    <row r="24" spans="1:61" x14ac:dyDescent="0.2">
      <c r="AP24" s="15"/>
      <c r="AQ24" s="15"/>
      <c r="AR24" s="15"/>
      <c r="AS24" s="15"/>
    </row>
    <row r="25" spans="1:61" x14ac:dyDescent="0.2">
      <c r="AP25" s="16"/>
      <c r="AQ25" s="16"/>
      <c r="AR25" s="16"/>
      <c r="AS25" s="16"/>
    </row>
    <row r="26" spans="1:61" x14ac:dyDescent="0.2">
      <c r="AP26" s="16"/>
      <c r="AQ26" s="16"/>
      <c r="AR26" s="16"/>
      <c r="AS26" s="16"/>
    </row>
    <row r="27" spans="1:61" x14ac:dyDescent="0.2">
      <c r="AP27" s="16"/>
      <c r="AQ27" s="16"/>
      <c r="AR27" s="16"/>
      <c r="AS27" s="16"/>
    </row>
    <row r="28" spans="1:61" x14ac:dyDescent="0.2">
      <c r="AP28" s="16"/>
      <c r="AQ28" s="16"/>
      <c r="AR28" s="16"/>
      <c r="AS28" s="16"/>
    </row>
    <row r="29" spans="1:61" x14ac:dyDescent="0.2">
      <c r="AP29" s="16"/>
      <c r="AQ29" s="16"/>
      <c r="AR29" s="16"/>
      <c r="AS29" s="16"/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611EB-B36F-BC49-9EE1-00D6FD60C398}">
  <dimension ref="A1:BH102"/>
  <sheetViews>
    <sheetView tabSelected="1" workbookViewId="0">
      <pane xSplit="1" topLeftCell="B1" activePane="topRight" state="frozen"/>
      <selection pane="topRight" activeCell="A18" sqref="A18"/>
    </sheetView>
  </sheetViews>
  <sheetFormatPr baseColWidth="10" defaultRowHeight="16" x14ac:dyDescent="0.2"/>
  <cols>
    <col min="1" max="1" width="53.1640625" customWidth="1"/>
  </cols>
  <sheetData>
    <row r="1" spans="1:31" x14ac:dyDescent="0.2">
      <c r="A1" s="52" t="s">
        <v>6</v>
      </c>
      <c r="B1" s="52" t="s">
        <v>13</v>
      </c>
      <c r="C1" s="52" t="s">
        <v>105</v>
      </c>
      <c r="D1" s="52" t="s">
        <v>106</v>
      </c>
      <c r="E1" s="52" t="s">
        <v>107</v>
      </c>
      <c r="F1" s="52" t="s">
        <v>108</v>
      </c>
      <c r="G1" s="52" t="s">
        <v>109</v>
      </c>
      <c r="H1" s="52" t="s">
        <v>110</v>
      </c>
      <c r="I1" s="52" t="s">
        <v>111</v>
      </c>
      <c r="J1" s="52" t="s">
        <v>112</v>
      </c>
      <c r="K1" s="52" t="s">
        <v>113</v>
      </c>
      <c r="L1" s="52" t="s">
        <v>114</v>
      </c>
      <c r="M1" s="52" t="s">
        <v>11</v>
      </c>
      <c r="N1" s="52" t="s">
        <v>12</v>
      </c>
      <c r="O1" s="20" t="s">
        <v>10</v>
      </c>
      <c r="P1" s="22">
        <f>COUNTA(B1:N1)</f>
        <v>13</v>
      </c>
      <c r="T1" s="16"/>
      <c r="U1" s="3"/>
      <c r="V1" s="3"/>
      <c r="W1" s="4"/>
      <c r="X1" s="3"/>
      <c r="Y1" s="4"/>
      <c r="Z1" s="3"/>
      <c r="AA1" s="3"/>
      <c r="AB1" s="4"/>
      <c r="AC1" s="4"/>
      <c r="AD1" s="16"/>
      <c r="AE1" s="16"/>
    </row>
    <row r="2" spans="1:31" x14ac:dyDescent="0.2">
      <c r="A2" s="9" t="s">
        <v>0</v>
      </c>
      <c r="B2" s="8" t="s">
        <v>79</v>
      </c>
      <c r="C2" s="8" t="s">
        <v>18</v>
      </c>
      <c r="D2" s="8"/>
      <c r="E2" s="8"/>
      <c r="F2" s="8"/>
      <c r="G2" s="8"/>
      <c r="H2" s="8" t="s">
        <v>18</v>
      </c>
      <c r="I2" s="8"/>
      <c r="J2" s="8" t="s">
        <v>18</v>
      </c>
      <c r="K2" s="8" t="s">
        <v>18</v>
      </c>
      <c r="L2" s="8"/>
      <c r="M2" s="8"/>
      <c r="N2" s="8"/>
      <c r="O2">
        <f>COUNTA(B2:N2)</f>
        <v>5</v>
      </c>
      <c r="T2" s="16"/>
      <c r="U2" s="30"/>
      <c r="V2" s="3"/>
      <c r="W2" s="5"/>
      <c r="X2" s="3"/>
      <c r="Y2" s="4"/>
      <c r="Z2" s="3"/>
      <c r="AA2" s="3"/>
      <c r="AB2" s="4"/>
      <c r="AC2" s="4"/>
      <c r="AD2" s="16"/>
      <c r="AE2" s="16"/>
    </row>
    <row r="3" spans="1:31" x14ac:dyDescent="0.2">
      <c r="A3" s="9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 t="s">
        <v>18</v>
      </c>
      <c r="N3" s="8" t="s">
        <v>18</v>
      </c>
      <c r="O3">
        <f>COUNTA(B3:N3)</f>
        <v>2</v>
      </c>
      <c r="T3" s="16"/>
      <c r="U3" s="30"/>
      <c r="V3" s="3"/>
      <c r="W3" s="5"/>
      <c r="X3" s="3"/>
      <c r="Y3" s="4"/>
      <c r="Z3" s="3"/>
      <c r="AA3" s="3"/>
      <c r="AB3" s="4"/>
      <c r="AC3" s="4"/>
      <c r="AD3" s="16"/>
      <c r="AE3" s="16"/>
    </row>
    <row r="4" spans="1:31" x14ac:dyDescent="0.2">
      <c r="A4" s="9" t="s">
        <v>2</v>
      </c>
      <c r="B4" s="8"/>
      <c r="C4" s="8"/>
      <c r="D4" s="8" t="s">
        <v>18</v>
      </c>
      <c r="E4" s="8"/>
      <c r="F4" s="8"/>
      <c r="G4" s="8"/>
      <c r="H4" s="8"/>
      <c r="I4" s="8" t="s">
        <v>18</v>
      </c>
      <c r="J4" s="8"/>
      <c r="K4" s="8"/>
      <c r="L4" s="8"/>
      <c r="M4" s="8"/>
      <c r="N4" s="8"/>
      <c r="O4">
        <f t="shared" ref="O4:O17" si="0">COUNTA(B4:N4)</f>
        <v>2</v>
      </c>
      <c r="Y4" s="4"/>
      <c r="Z4" s="3"/>
      <c r="AA4" s="3"/>
      <c r="AB4" s="4"/>
      <c r="AC4" s="4"/>
      <c r="AD4" s="16"/>
      <c r="AE4" s="16"/>
    </row>
    <row r="5" spans="1:31" x14ac:dyDescent="0.2">
      <c r="A5" s="13" t="s">
        <v>51</v>
      </c>
      <c r="B5" s="14" t="s">
        <v>18</v>
      </c>
      <c r="C5" s="14" t="s">
        <v>18</v>
      </c>
      <c r="D5" s="14" t="s">
        <v>18</v>
      </c>
      <c r="E5" s="14"/>
      <c r="F5" s="14"/>
      <c r="G5" s="14" t="s">
        <v>143</v>
      </c>
      <c r="H5" s="14" t="s">
        <v>18</v>
      </c>
      <c r="I5" s="14" t="s">
        <v>18</v>
      </c>
      <c r="J5" s="14" t="s">
        <v>18</v>
      </c>
      <c r="K5" s="14" t="s">
        <v>18</v>
      </c>
      <c r="L5" s="14" t="s">
        <v>18</v>
      </c>
      <c r="M5" s="14" t="s">
        <v>18</v>
      </c>
      <c r="N5" s="29" t="s">
        <v>154</v>
      </c>
      <c r="O5">
        <f>COUNTA(B5:N5)-1</f>
        <v>10</v>
      </c>
      <c r="Y5" s="4"/>
      <c r="Z5" s="3"/>
      <c r="AA5" s="3"/>
      <c r="AB5" s="4"/>
      <c r="AC5" s="4"/>
      <c r="AD5" s="16"/>
      <c r="AE5" s="16"/>
    </row>
    <row r="6" spans="1:31" x14ac:dyDescent="0.2">
      <c r="A6" s="17" t="s">
        <v>20</v>
      </c>
      <c r="B6" s="11"/>
      <c r="C6" s="11"/>
      <c r="D6" s="11"/>
      <c r="E6" s="11" t="s">
        <v>18</v>
      </c>
      <c r="F6" s="11" t="s">
        <v>18</v>
      </c>
      <c r="G6" s="11" t="s">
        <v>18</v>
      </c>
      <c r="H6" s="11"/>
      <c r="I6" s="11"/>
      <c r="J6" s="11"/>
      <c r="K6" s="11"/>
      <c r="L6" s="11"/>
      <c r="M6" s="11"/>
      <c r="N6" s="11"/>
      <c r="O6">
        <f t="shared" si="0"/>
        <v>3</v>
      </c>
      <c r="Y6" s="4"/>
      <c r="Z6" s="3"/>
      <c r="AA6" s="3"/>
      <c r="AB6" s="4"/>
      <c r="AC6" s="4"/>
      <c r="AD6" s="16"/>
      <c r="AE6" s="16"/>
    </row>
    <row r="7" spans="1:31" x14ac:dyDescent="0.2">
      <c r="A7" s="9" t="s">
        <v>3</v>
      </c>
      <c r="B7" s="8"/>
      <c r="C7" s="8" t="s">
        <v>18</v>
      </c>
      <c r="D7" s="8"/>
      <c r="E7" s="8" t="s">
        <v>18</v>
      </c>
      <c r="F7" s="8" t="s">
        <v>18</v>
      </c>
      <c r="G7" s="8"/>
      <c r="H7" s="8" t="s">
        <v>18</v>
      </c>
      <c r="I7" s="8"/>
      <c r="J7" s="8"/>
      <c r="K7" s="8"/>
      <c r="L7" s="8" t="s">
        <v>18</v>
      </c>
      <c r="M7" s="8"/>
      <c r="N7" s="8"/>
      <c r="O7">
        <f t="shared" si="0"/>
        <v>5</v>
      </c>
      <c r="Y7" s="4"/>
      <c r="Z7" s="3"/>
      <c r="AA7" s="3"/>
      <c r="AB7" s="4"/>
      <c r="AC7" s="4"/>
      <c r="AD7" s="16"/>
      <c r="AE7" s="16"/>
    </row>
    <row r="8" spans="1:31" x14ac:dyDescent="0.2">
      <c r="A8" s="9" t="s">
        <v>4</v>
      </c>
      <c r="B8" s="8" t="s">
        <v>18</v>
      </c>
      <c r="C8" s="8" t="s">
        <v>18</v>
      </c>
      <c r="D8" s="8"/>
      <c r="E8" s="8"/>
      <c r="F8" s="8"/>
      <c r="G8" s="8" t="s">
        <v>18</v>
      </c>
      <c r="H8" s="8" t="s">
        <v>18</v>
      </c>
      <c r="I8" s="8"/>
      <c r="J8" s="8"/>
      <c r="K8" s="8" t="s">
        <v>18</v>
      </c>
      <c r="L8" s="8"/>
      <c r="M8" s="8"/>
      <c r="N8" s="8" t="s">
        <v>18</v>
      </c>
      <c r="O8">
        <f t="shared" si="0"/>
        <v>6</v>
      </c>
      <c r="Y8" s="4"/>
      <c r="Z8" s="3"/>
      <c r="AA8" s="3"/>
      <c r="AB8" s="4"/>
      <c r="AC8" s="4"/>
      <c r="AD8" s="16"/>
      <c r="AE8" s="16"/>
    </row>
    <row r="9" spans="1:31" x14ac:dyDescent="0.2">
      <c r="A9" s="13" t="s">
        <v>50</v>
      </c>
      <c r="B9" s="14"/>
      <c r="C9" s="14"/>
      <c r="D9" s="14" t="s">
        <v>18</v>
      </c>
      <c r="E9" s="14" t="s">
        <v>18</v>
      </c>
      <c r="F9" s="14"/>
      <c r="G9" s="14"/>
      <c r="H9" s="14"/>
      <c r="I9" s="14"/>
      <c r="J9" s="14"/>
      <c r="K9" s="14"/>
      <c r="L9" s="14"/>
      <c r="M9" s="14"/>
      <c r="N9" s="14"/>
      <c r="O9">
        <f t="shared" si="0"/>
        <v>2</v>
      </c>
      <c r="Y9" s="4"/>
      <c r="Z9" s="3"/>
      <c r="AA9" s="3"/>
      <c r="AB9" s="4"/>
      <c r="AC9" s="4"/>
      <c r="AD9" s="16"/>
      <c r="AE9" s="16"/>
    </row>
    <row r="10" spans="1:31" x14ac:dyDescent="0.2">
      <c r="A10" s="9" t="s">
        <v>49</v>
      </c>
      <c r="B10" s="8"/>
      <c r="C10" s="8"/>
      <c r="D10" s="8"/>
      <c r="E10" s="8"/>
      <c r="F10" s="8"/>
      <c r="G10" s="8"/>
      <c r="H10" s="8" t="s">
        <v>18</v>
      </c>
      <c r="I10" s="8"/>
      <c r="J10" s="8"/>
      <c r="K10" s="8" t="s">
        <v>18</v>
      </c>
      <c r="L10" s="8"/>
      <c r="M10" s="8"/>
      <c r="N10" s="8"/>
      <c r="O10">
        <f t="shared" si="0"/>
        <v>2</v>
      </c>
      <c r="Y10" s="4"/>
      <c r="Z10" s="3"/>
      <c r="AA10" s="3"/>
      <c r="AB10" s="4"/>
      <c r="AC10" s="4"/>
      <c r="AD10" s="16"/>
      <c r="AE10" s="16"/>
    </row>
    <row r="11" spans="1:31" x14ac:dyDescent="0.2">
      <c r="A11" s="17" t="s">
        <v>22</v>
      </c>
      <c r="B11" s="11"/>
      <c r="C11" s="11" t="s">
        <v>122</v>
      </c>
      <c r="D11" s="11"/>
      <c r="E11" s="11"/>
      <c r="F11" s="11"/>
      <c r="G11" s="11"/>
      <c r="H11" s="11"/>
      <c r="I11" s="11" t="s">
        <v>147</v>
      </c>
      <c r="J11" s="25"/>
      <c r="K11" s="11"/>
      <c r="L11" s="11"/>
      <c r="M11" s="11"/>
      <c r="N11" s="11" t="s">
        <v>153</v>
      </c>
      <c r="O11">
        <f t="shared" si="0"/>
        <v>3</v>
      </c>
      <c r="S11" s="2"/>
      <c r="T11" s="1"/>
      <c r="U11" s="2"/>
      <c r="V11" s="2"/>
      <c r="W11" s="2"/>
      <c r="X11" s="2"/>
      <c r="Y11" s="4"/>
      <c r="Z11" s="3"/>
      <c r="AA11" s="3"/>
      <c r="AB11" s="4"/>
      <c r="AC11" s="4"/>
      <c r="AD11" s="16"/>
      <c r="AE11" s="16"/>
    </row>
    <row r="12" spans="1:31" x14ac:dyDescent="0.2">
      <c r="A12" s="9" t="s">
        <v>52</v>
      </c>
      <c r="B12" s="8"/>
      <c r="C12" s="8" t="s">
        <v>18</v>
      </c>
      <c r="D12" s="8" t="s">
        <v>18</v>
      </c>
      <c r="E12" s="8"/>
      <c r="F12" s="8"/>
      <c r="G12" s="8"/>
      <c r="H12" s="8"/>
      <c r="I12" s="8"/>
      <c r="J12" s="8" t="s">
        <v>18</v>
      </c>
      <c r="K12" s="8"/>
      <c r="L12" s="8"/>
      <c r="M12" s="8" t="s">
        <v>18</v>
      </c>
      <c r="N12" s="8"/>
      <c r="O12">
        <f t="shared" si="0"/>
        <v>4</v>
      </c>
      <c r="S12" s="2"/>
      <c r="T12" s="1"/>
      <c r="U12" s="2"/>
      <c r="V12" s="2"/>
      <c r="W12" s="2"/>
      <c r="X12" s="2"/>
      <c r="Y12" s="4"/>
      <c r="Z12" s="3"/>
      <c r="AA12" s="3"/>
      <c r="AB12" s="4"/>
      <c r="AC12" s="4"/>
      <c r="AD12" s="16"/>
      <c r="AE12" s="16"/>
    </row>
    <row r="13" spans="1:31" x14ac:dyDescent="0.2">
      <c r="A13" s="9" t="s">
        <v>5</v>
      </c>
      <c r="B13" s="8"/>
      <c r="C13" s="8" t="s">
        <v>27</v>
      </c>
      <c r="D13" s="8"/>
      <c r="E13" s="8"/>
      <c r="F13" s="8"/>
      <c r="G13" s="8"/>
      <c r="H13" s="8" t="s">
        <v>151</v>
      </c>
      <c r="I13" s="25"/>
      <c r="J13" s="8"/>
      <c r="K13" s="8"/>
      <c r="L13" s="8"/>
      <c r="M13" s="8" t="s">
        <v>152</v>
      </c>
      <c r="N13" s="8"/>
      <c r="O13">
        <f t="shared" si="0"/>
        <v>3</v>
      </c>
      <c r="R13" s="16"/>
      <c r="S13" s="16"/>
      <c r="T13" s="16"/>
      <c r="U13" s="3"/>
      <c r="V13" s="3"/>
      <c r="W13" s="5"/>
      <c r="X13" s="3"/>
      <c r="Y13" s="4"/>
      <c r="Z13" s="3"/>
      <c r="AA13" s="3"/>
      <c r="AB13" s="4"/>
      <c r="AC13" s="4"/>
      <c r="AD13" s="16"/>
      <c r="AE13" s="16"/>
    </row>
    <row r="14" spans="1:31" x14ac:dyDescent="0.2">
      <c r="A14" s="10" t="s">
        <v>14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>
        <f t="shared" si="0"/>
        <v>0</v>
      </c>
      <c r="R14" s="16"/>
      <c r="S14" s="32"/>
      <c r="T14" s="16"/>
      <c r="U14" s="3"/>
      <c r="V14" s="3"/>
      <c r="W14" s="4"/>
      <c r="X14" s="3"/>
      <c r="Y14" s="4"/>
      <c r="Z14" s="3"/>
      <c r="AA14" s="3"/>
      <c r="AB14" s="4"/>
      <c r="AC14" s="4"/>
      <c r="AD14" s="16"/>
      <c r="AE14" s="16"/>
    </row>
    <row r="15" spans="1:31" ht="19" customHeight="1" x14ac:dyDescent="0.2">
      <c r="A15" s="10" t="s">
        <v>26</v>
      </c>
      <c r="B15" s="8"/>
      <c r="C15" s="8"/>
      <c r="D15" s="8"/>
      <c r="E15" s="8"/>
      <c r="F15" s="8"/>
      <c r="G15" s="8"/>
      <c r="H15" s="23" t="s">
        <v>144</v>
      </c>
      <c r="I15" s="25"/>
      <c r="J15" s="8"/>
      <c r="K15" s="8"/>
      <c r="L15" s="8"/>
      <c r="M15" s="8"/>
      <c r="N15" s="8"/>
      <c r="O15">
        <f t="shared" si="0"/>
        <v>1</v>
      </c>
      <c r="R15" s="34"/>
      <c r="S15" s="32"/>
      <c r="T15" s="16"/>
      <c r="U15" s="16"/>
      <c r="V15" s="16"/>
      <c r="W15" s="4"/>
      <c r="X15" s="3"/>
      <c r="Y15" s="4"/>
      <c r="Z15" s="3"/>
      <c r="AA15" s="3"/>
      <c r="AB15" s="4"/>
      <c r="AC15" s="4"/>
      <c r="AD15" s="16"/>
      <c r="AE15" s="16"/>
    </row>
    <row r="16" spans="1:31" x14ac:dyDescent="0.2">
      <c r="A16" s="12" t="s">
        <v>36</v>
      </c>
      <c r="B16" s="8" t="s">
        <v>18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 t="s">
        <v>18</v>
      </c>
      <c r="N16" s="8"/>
      <c r="O16">
        <f t="shared" si="0"/>
        <v>2</v>
      </c>
      <c r="R16" s="34"/>
      <c r="S16" s="32"/>
      <c r="T16" s="16"/>
      <c r="U16" s="16"/>
      <c r="V16" s="16"/>
      <c r="W16" s="16"/>
      <c r="X16" s="3"/>
      <c r="Y16" s="16"/>
      <c r="Z16" s="4"/>
      <c r="AA16" s="3"/>
      <c r="AB16" s="4"/>
      <c r="AC16" s="4"/>
      <c r="AD16" s="16"/>
      <c r="AE16" s="16"/>
    </row>
    <row r="17" spans="1:60" x14ac:dyDescent="0.2">
      <c r="A17" s="12" t="s">
        <v>19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>
        <f t="shared" si="0"/>
        <v>0</v>
      </c>
      <c r="R17" s="34"/>
      <c r="S17" s="32"/>
      <c r="T17" s="16"/>
      <c r="U17" s="16"/>
      <c r="V17" s="16"/>
      <c r="W17" s="16"/>
      <c r="X17" s="3"/>
      <c r="Y17" s="16"/>
      <c r="Z17" s="4"/>
      <c r="AA17" s="3"/>
      <c r="AB17" s="4"/>
      <c r="AC17" s="4"/>
      <c r="AD17" s="16"/>
      <c r="AE17" s="16"/>
    </row>
    <row r="18" spans="1:60" x14ac:dyDescent="0.2">
      <c r="A18" s="2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4"/>
      <c r="S18" s="32"/>
      <c r="T18" s="16"/>
      <c r="U18" s="16"/>
      <c r="V18" s="16"/>
      <c r="W18" s="16"/>
      <c r="X18" s="3"/>
      <c r="Y18" s="16"/>
      <c r="Z18" s="4"/>
      <c r="AA18" s="3"/>
      <c r="AB18" s="4"/>
      <c r="AC18" s="4"/>
      <c r="AD18" s="16"/>
      <c r="AE18" s="16"/>
    </row>
    <row r="19" spans="1:60" x14ac:dyDescent="0.2">
      <c r="A19" s="25"/>
      <c r="B19" s="16" t="s">
        <v>145</v>
      </c>
      <c r="C19" s="16"/>
      <c r="D19" s="16"/>
      <c r="E19" s="16" t="s">
        <v>146</v>
      </c>
      <c r="F19" s="16"/>
      <c r="G19" s="16"/>
      <c r="H19" s="16" t="s">
        <v>145</v>
      </c>
      <c r="I19" s="16" t="s">
        <v>149</v>
      </c>
      <c r="J19" s="16"/>
      <c r="K19" s="16" t="s">
        <v>145</v>
      </c>
      <c r="L19" s="16" t="s">
        <v>150</v>
      </c>
      <c r="M19" s="16" t="s">
        <v>150</v>
      </c>
      <c r="N19" s="22" t="s">
        <v>145</v>
      </c>
      <c r="O19" s="27" t="s">
        <v>142</v>
      </c>
      <c r="P19" s="16"/>
      <c r="Q19" s="16"/>
      <c r="R19" s="35"/>
      <c r="S19" s="33"/>
      <c r="T19" s="3"/>
      <c r="U19" s="3"/>
      <c r="V19" s="4"/>
      <c r="W19" s="3"/>
      <c r="X19" s="3"/>
      <c r="Y19" s="3"/>
      <c r="Z19" s="4"/>
      <c r="AA19" s="1"/>
      <c r="AB19" s="2"/>
      <c r="AC19" s="2"/>
    </row>
    <row r="20" spans="1:60" x14ac:dyDescent="0.2">
      <c r="A20" s="25"/>
      <c r="B20" s="16" t="s">
        <v>135</v>
      </c>
      <c r="C20" s="16"/>
      <c r="D20" s="16"/>
      <c r="E20" s="16" t="s">
        <v>134</v>
      </c>
      <c r="F20" s="16"/>
      <c r="G20" s="16"/>
      <c r="H20" s="16" t="s">
        <v>226</v>
      </c>
      <c r="I20" s="16" t="s">
        <v>148</v>
      </c>
      <c r="J20" s="16"/>
      <c r="K20" s="16" t="s">
        <v>137</v>
      </c>
      <c r="L20" s="16" t="s">
        <v>139</v>
      </c>
      <c r="M20" s="22" t="s">
        <v>140</v>
      </c>
      <c r="N20" s="22" t="s">
        <v>141</v>
      </c>
      <c r="O20">
        <f t="shared" ref="O20" si="1">COUNTA(B20:N20)</f>
        <v>8</v>
      </c>
      <c r="P20" s="16"/>
      <c r="Q20" s="16"/>
      <c r="R20" s="16"/>
      <c r="S20" s="32"/>
      <c r="T20" s="3"/>
      <c r="U20" s="3"/>
      <c r="V20" s="4"/>
      <c r="W20" s="3"/>
      <c r="X20" s="3"/>
      <c r="Y20" s="3"/>
      <c r="Z20" s="4"/>
      <c r="AA20" s="1"/>
      <c r="AB20" s="2"/>
      <c r="AC20" s="2"/>
    </row>
    <row r="21" spans="1:60" x14ac:dyDescent="0.2">
      <c r="A21" s="25"/>
      <c r="B21" s="16" t="s">
        <v>136</v>
      </c>
      <c r="C21" s="16"/>
      <c r="D21" s="16" t="s">
        <v>15</v>
      </c>
      <c r="E21" s="16"/>
      <c r="F21" s="16"/>
      <c r="G21" s="16"/>
      <c r="H21" s="16"/>
      <c r="I21" s="16"/>
      <c r="J21" s="16"/>
      <c r="K21" s="16" t="s">
        <v>138</v>
      </c>
      <c r="L21" s="16"/>
      <c r="M21" s="16"/>
      <c r="N21" s="16"/>
      <c r="O21" s="16"/>
      <c r="P21" s="16"/>
      <c r="Q21" s="16"/>
      <c r="R21" s="16"/>
      <c r="S21" s="32"/>
      <c r="T21" s="3"/>
      <c r="U21" s="3"/>
      <c r="V21" s="4"/>
      <c r="W21" s="3"/>
      <c r="X21" s="3"/>
      <c r="Y21" s="3"/>
      <c r="Z21" s="4"/>
      <c r="AA21" s="1"/>
      <c r="AB21" s="2"/>
      <c r="AC21" s="2"/>
    </row>
    <row r="22" spans="1:60" x14ac:dyDescent="0.2">
      <c r="A22" s="2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1"/>
      <c r="U22" s="1"/>
      <c r="V22" s="2"/>
      <c r="W22" s="1"/>
      <c r="X22" s="2"/>
      <c r="Y22" s="1"/>
      <c r="Z22" s="2"/>
      <c r="AA22" s="1"/>
      <c r="AB22" s="2"/>
      <c r="AC22" s="2"/>
    </row>
    <row r="24" spans="1:60" s="20" customFormat="1" x14ac:dyDescent="0.2">
      <c r="A24" s="19" t="s">
        <v>7</v>
      </c>
      <c r="B24" s="19" t="s">
        <v>16</v>
      </c>
      <c r="C24" s="19" t="s">
        <v>17</v>
      </c>
      <c r="D24" s="19" t="s">
        <v>21</v>
      </c>
      <c r="E24" s="19" t="s">
        <v>23</v>
      </c>
      <c r="F24" s="19" t="s">
        <v>24</v>
      </c>
      <c r="G24" s="19" t="s">
        <v>34</v>
      </c>
      <c r="H24" s="19" t="s">
        <v>35</v>
      </c>
      <c r="I24" s="19" t="s">
        <v>37</v>
      </c>
      <c r="J24" s="19" t="s">
        <v>38</v>
      </c>
      <c r="K24" s="19" t="s">
        <v>40</v>
      </c>
      <c r="L24" s="19" t="s">
        <v>42</v>
      </c>
      <c r="M24" s="19" t="s">
        <v>44</v>
      </c>
      <c r="N24" s="19" t="s">
        <v>46</v>
      </c>
      <c r="O24" s="19" t="s">
        <v>47</v>
      </c>
      <c r="P24" s="19" t="s">
        <v>128</v>
      </c>
      <c r="Q24" s="19" t="s">
        <v>54</v>
      </c>
      <c r="R24" s="19" t="s">
        <v>55</v>
      </c>
      <c r="S24" s="19" t="s">
        <v>56</v>
      </c>
      <c r="T24" s="19" t="s">
        <v>57</v>
      </c>
      <c r="U24" s="19" t="s">
        <v>58</v>
      </c>
      <c r="V24" s="19" t="s">
        <v>59</v>
      </c>
      <c r="W24" s="19" t="s">
        <v>60</v>
      </c>
      <c r="X24" s="19" t="s">
        <v>61</v>
      </c>
      <c r="Y24" s="19" t="s">
        <v>62</v>
      </c>
      <c r="Z24" s="19" t="s">
        <v>63</v>
      </c>
      <c r="AA24" s="21" t="s">
        <v>10</v>
      </c>
      <c r="AB24" s="22">
        <f>COUNTA(B24:Z24)</f>
        <v>25</v>
      </c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</row>
    <row r="25" spans="1:60" x14ac:dyDescent="0.2">
      <c r="A25" s="9" t="s">
        <v>0</v>
      </c>
      <c r="B25" s="8"/>
      <c r="C25" s="8" t="s">
        <v>79</v>
      </c>
      <c r="D25" s="8"/>
      <c r="E25" s="8"/>
      <c r="F25" s="8" t="s">
        <v>18</v>
      </c>
      <c r="G25" s="8"/>
      <c r="H25" s="8"/>
      <c r="I25" s="8"/>
      <c r="J25" s="8" t="s">
        <v>18</v>
      </c>
      <c r="K25" s="8" t="s">
        <v>18</v>
      </c>
      <c r="L25" s="8" t="s">
        <v>79</v>
      </c>
      <c r="M25" s="8"/>
      <c r="N25" s="8"/>
      <c r="O25" s="8"/>
      <c r="P25" s="8" t="s">
        <v>79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22">
        <f>COUNTA(B25:Z25)</f>
        <v>6</v>
      </c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</row>
    <row r="26" spans="1:60" x14ac:dyDescent="0.2">
      <c r="A26" s="9" t="s">
        <v>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18</v>
      </c>
      <c r="T26" s="8" t="s">
        <v>18</v>
      </c>
      <c r="U26" s="8" t="s">
        <v>18</v>
      </c>
      <c r="V26" s="8"/>
      <c r="W26" s="8"/>
      <c r="X26" s="8"/>
      <c r="Y26" s="8"/>
      <c r="Z26" s="8"/>
      <c r="AA26" s="22">
        <f t="shared" ref="AA26:AA40" si="2">COUNTA(B26:Z26)</f>
        <v>3</v>
      </c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</row>
    <row r="27" spans="1:60" x14ac:dyDescent="0.2">
      <c r="A27" s="9" t="s">
        <v>2</v>
      </c>
      <c r="B27" s="8"/>
      <c r="C27" s="8"/>
      <c r="D27" s="8"/>
      <c r="E27" s="8"/>
      <c r="F27" s="8"/>
      <c r="G27" s="8"/>
      <c r="H27" s="8"/>
      <c r="I27" s="8" t="s">
        <v>18</v>
      </c>
      <c r="J27" s="8"/>
      <c r="K27" s="8"/>
      <c r="L27" s="8"/>
      <c r="M27" s="8"/>
      <c r="N27" s="8"/>
      <c r="O27" s="8"/>
      <c r="P27" s="8"/>
      <c r="Q27" s="8" t="s">
        <v>18</v>
      </c>
      <c r="R27" s="8"/>
      <c r="S27" s="8"/>
      <c r="T27" s="8"/>
      <c r="U27" s="8"/>
      <c r="V27" s="8"/>
      <c r="W27" s="8"/>
      <c r="X27" s="8" t="s">
        <v>18</v>
      </c>
      <c r="Y27" s="8" t="s">
        <v>18</v>
      </c>
      <c r="Z27" s="8"/>
      <c r="AA27" s="22">
        <f t="shared" si="2"/>
        <v>4</v>
      </c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</row>
    <row r="28" spans="1:60" s="15" customFormat="1" x14ac:dyDescent="0.2">
      <c r="A28" s="13" t="s">
        <v>51</v>
      </c>
      <c r="B28" s="14"/>
      <c r="C28" s="14" t="s">
        <v>18</v>
      </c>
      <c r="D28" s="14"/>
      <c r="E28" s="14"/>
      <c r="F28" s="14" t="s">
        <v>18</v>
      </c>
      <c r="G28" s="14"/>
      <c r="H28" s="14"/>
      <c r="I28" s="14" t="s">
        <v>118</v>
      </c>
      <c r="J28" s="14" t="s">
        <v>18</v>
      </c>
      <c r="K28" s="14" t="s">
        <v>18</v>
      </c>
      <c r="L28" s="14" t="s">
        <v>18</v>
      </c>
      <c r="M28" s="14" t="s">
        <v>81</v>
      </c>
      <c r="N28" s="14"/>
      <c r="O28" s="14" t="s">
        <v>81</v>
      </c>
      <c r="P28" s="14" t="s">
        <v>18</v>
      </c>
      <c r="Q28" s="14" t="s">
        <v>18</v>
      </c>
      <c r="R28" s="14" t="s">
        <v>118</v>
      </c>
      <c r="S28" s="14" t="s">
        <v>18</v>
      </c>
      <c r="T28" s="14" t="s">
        <v>18</v>
      </c>
      <c r="U28" s="14" t="s">
        <v>18</v>
      </c>
      <c r="V28" s="14"/>
      <c r="W28" s="14" t="s">
        <v>18</v>
      </c>
      <c r="X28" s="14" t="s">
        <v>118</v>
      </c>
      <c r="Y28" s="14" t="s">
        <v>18</v>
      </c>
      <c r="Z28" s="14" t="s">
        <v>18</v>
      </c>
      <c r="AA28" s="22">
        <f t="shared" si="2"/>
        <v>18</v>
      </c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</row>
    <row r="29" spans="1:60" s="18" customFormat="1" x14ac:dyDescent="0.2">
      <c r="A29" s="17" t="s">
        <v>20</v>
      </c>
      <c r="B29" s="11" t="s">
        <v>18</v>
      </c>
      <c r="C29" s="11"/>
      <c r="D29" s="11" t="s">
        <v>18</v>
      </c>
      <c r="E29" s="11" t="s">
        <v>18</v>
      </c>
      <c r="F29" s="11"/>
      <c r="G29" s="11" t="s">
        <v>18</v>
      </c>
      <c r="H29" s="11" t="s">
        <v>18</v>
      </c>
      <c r="I29" s="11"/>
      <c r="J29" s="11"/>
      <c r="K29" s="11"/>
      <c r="L29" s="11"/>
      <c r="M29" s="11"/>
      <c r="N29" s="11" t="s">
        <v>18</v>
      </c>
      <c r="O29" s="11"/>
      <c r="P29" s="11"/>
      <c r="Q29" s="11"/>
      <c r="R29" s="11"/>
      <c r="S29" s="11"/>
      <c r="T29" s="11"/>
      <c r="U29" s="11"/>
      <c r="V29" s="11" t="s">
        <v>18</v>
      </c>
      <c r="W29" s="11"/>
      <c r="X29" s="11"/>
      <c r="Y29" s="11"/>
      <c r="Z29" s="11"/>
      <c r="AA29" s="22">
        <f t="shared" si="2"/>
        <v>7</v>
      </c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</row>
    <row r="30" spans="1:60" x14ac:dyDescent="0.2">
      <c r="A30" s="9" t="s">
        <v>3</v>
      </c>
      <c r="B30" s="8" t="s">
        <v>18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18</v>
      </c>
      <c r="S30" s="8"/>
      <c r="T30" s="8"/>
      <c r="U30" s="8"/>
      <c r="V30" s="8" t="s">
        <v>18</v>
      </c>
      <c r="W30" s="8" t="s">
        <v>18</v>
      </c>
      <c r="X30" s="8" t="s">
        <v>18</v>
      </c>
      <c r="Y30" s="8"/>
      <c r="Z30" s="8" t="s">
        <v>18</v>
      </c>
      <c r="AA30" s="22">
        <f t="shared" si="2"/>
        <v>6</v>
      </c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</row>
    <row r="31" spans="1:60" x14ac:dyDescent="0.2">
      <c r="A31" s="9" t="s">
        <v>4</v>
      </c>
      <c r="B31" s="8"/>
      <c r="C31" s="8"/>
      <c r="D31" s="8"/>
      <c r="E31" s="8" t="s">
        <v>18</v>
      </c>
      <c r="F31" s="8"/>
      <c r="G31" s="8"/>
      <c r="H31" s="8"/>
      <c r="I31" s="8"/>
      <c r="J31" s="8"/>
      <c r="K31" s="8"/>
      <c r="L31" s="8" t="s">
        <v>18</v>
      </c>
      <c r="M31" s="8" t="s">
        <v>18</v>
      </c>
      <c r="N31" s="8" t="s">
        <v>18</v>
      </c>
      <c r="O31" s="8"/>
      <c r="P31" s="8" t="s">
        <v>18</v>
      </c>
      <c r="Q31" s="8"/>
      <c r="R31" s="8" t="s">
        <v>18</v>
      </c>
      <c r="S31" s="8"/>
      <c r="T31" s="8" t="s">
        <v>18</v>
      </c>
      <c r="U31" s="8"/>
      <c r="V31" s="8" t="s">
        <v>18</v>
      </c>
      <c r="W31" s="8"/>
      <c r="X31" s="8" t="s">
        <v>18</v>
      </c>
      <c r="Y31" s="8"/>
      <c r="Z31" s="8"/>
      <c r="AA31" s="22">
        <f t="shared" si="2"/>
        <v>9</v>
      </c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</row>
    <row r="32" spans="1:60" s="15" customFormat="1" x14ac:dyDescent="0.2">
      <c r="A32" s="13" t="s">
        <v>50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22">
        <f t="shared" si="2"/>
        <v>0</v>
      </c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</row>
    <row r="33" spans="1:60" s="16" customFormat="1" x14ac:dyDescent="0.2">
      <c r="A33" s="9" t="s">
        <v>49</v>
      </c>
      <c r="B33" s="8" t="s">
        <v>18</v>
      </c>
      <c r="C33" s="8" t="s">
        <v>18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 t="s">
        <v>18</v>
      </c>
      <c r="P33" s="8" t="s">
        <v>18</v>
      </c>
      <c r="Q33" s="8"/>
      <c r="R33" s="8"/>
      <c r="S33" s="8"/>
      <c r="T33" s="8"/>
      <c r="U33" s="8" t="s">
        <v>18</v>
      </c>
      <c r="V33" s="8"/>
      <c r="W33" s="8"/>
      <c r="X33" s="8"/>
      <c r="Y33" s="8"/>
      <c r="Z33" s="8"/>
      <c r="AA33" s="22">
        <f t="shared" si="2"/>
        <v>5</v>
      </c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</row>
    <row r="34" spans="1:60" s="18" customFormat="1" x14ac:dyDescent="0.2">
      <c r="A34" s="17" t="s">
        <v>22</v>
      </c>
      <c r="B34" s="11"/>
      <c r="C34" s="11"/>
      <c r="D34" s="11"/>
      <c r="E34" s="11" t="s">
        <v>123</v>
      </c>
      <c r="F34" s="8"/>
      <c r="G34" s="11"/>
      <c r="H34" s="11"/>
      <c r="I34" s="11"/>
      <c r="J34" s="11" t="s">
        <v>124</v>
      </c>
      <c r="K34" s="11" t="s">
        <v>126</v>
      </c>
      <c r="L34" s="11" t="s">
        <v>125</v>
      </c>
      <c r="M34" s="11"/>
      <c r="N34" s="11" t="s">
        <v>127</v>
      </c>
      <c r="O34" s="11" t="s">
        <v>121</v>
      </c>
      <c r="P34" s="11" t="s">
        <v>129</v>
      </c>
      <c r="Q34" s="11" t="s">
        <v>125</v>
      </c>
      <c r="R34" s="8"/>
      <c r="S34" s="11"/>
      <c r="T34" s="11" t="s">
        <v>130</v>
      </c>
      <c r="U34" s="8"/>
      <c r="V34" s="11" t="s">
        <v>131</v>
      </c>
      <c r="W34" s="8"/>
      <c r="X34" s="11"/>
      <c r="Y34" s="11" t="s">
        <v>78</v>
      </c>
      <c r="Z34" s="11" t="s">
        <v>132</v>
      </c>
      <c r="AA34" s="22">
        <f t="shared" si="2"/>
        <v>12</v>
      </c>
      <c r="AB34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</row>
    <row r="35" spans="1:60" x14ac:dyDescent="0.2">
      <c r="A35" s="9" t="s">
        <v>52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 t="s">
        <v>53</v>
      </c>
      <c r="Q35" s="8"/>
      <c r="R35" s="8"/>
      <c r="S35" s="8"/>
      <c r="T35" s="8"/>
      <c r="U35" s="8" t="s">
        <v>68</v>
      </c>
      <c r="V35" s="8"/>
      <c r="W35" s="8"/>
      <c r="X35" s="8"/>
      <c r="Y35" s="8"/>
      <c r="Z35" s="8"/>
      <c r="AA35" s="22">
        <f t="shared" si="2"/>
        <v>2</v>
      </c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</row>
    <row r="36" spans="1:60" x14ac:dyDescent="0.2">
      <c r="A36" s="9" t="s">
        <v>5</v>
      </c>
      <c r="B36" s="8"/>
      <c r="C36" s="8" t="s">
        <v>30</v>
      </c>
      <c r="D36" s="8"/>
      <c r="E36" s="8"/>
      <c r="F36" s="8" t="s">
        <v>27</v>
      </c>
      <c r="G36" s="8"/>
      <c r="H36" s="8"/>
      <c r="I36" s="8"/>
      <c r="J36" s="8" t="s">
        <v>39</v>
      </c>
      <c r="K36" s="8" t="s">
        <v>41</v>
      </c>
      <c r="L36" s="8"/>
      <c r="M36" s="8" t="s">
        <v>27</v>
      </c>
      <c r="N36" s="8"/>
      <c r="O36" s="8" t="s">
        <v>48</v>
      </c>
      <c r="P36" s="8"/>
      <c r="Q36" s="8"/>
      <c r="R36" s="8" t="s">
        <v>65</v>
      </c>
      <c r="S36" s="8" t="s">
        <v>27</v>
      </c>
      <c r="T36" s="8"/>
      <c r="U36" s="8" t="s">
        <v>69</v>
      </c>
      <c r="V36" s="8"/>
      <c r="W36" s="8"/>
      <c r="X36" s="8"/>
      <c r="Y36" s="8" t="s">
        <v>27</v>
      </c>
      <c r="Z36" s="8"/>
      <c r="AA36" s="22">
        <f t="shared" si="2"/>
        <v>10</v>
      </c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</row>
    <row r="37" spans="1:60" x14ac:dyDescent="0.2">
      <c r="A37" s="10" t="s">
        <v>14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>
        <f t="shared" si="2"/>
        <v>0</v>
      </c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</row>
    <row r="38" spans="1:60" x14ac:dyDescent="0.2">
      <c r="A38" s="10" t="s">
        <v>26</v>
      </c>
      <c r="B38" s="8"/>
      <c r="C38" s="8"/>
      <c r="D38" s="8"/>
      <c r="E38" s="8"/>
      <c r="F38" s="8" t="s">
        <v>18</v>
      </c>
      <c r="G38" s="8"/>
      <c r="H38" s="8"/>
      <c r="I38" s="8"/>
      <c r="J38" s="8"/>
      <c r="K38" s="8" t="s">
        <v>18</v>
      </c>
      <c r="L38" s="8"/>
      <c r="M38" s="8"/>
      <c r="N38" s="8"/>
      <c r="O38" s="8"/>
      <c r="P38" s="8"/>
      <c r="Q38" s="8"/>
      <c r="R38" s="8"/>
      <c r="S38" s="8"/>
      <c r="T38" s="8" t="s">
        <v>67</v>
      </c>
      <c r="U38" s="8"/>
      <c r="V38" s="8"/>
      <c r="W38" s="8"/>
      <c r="X38" s="8"/>
      <c r="Y38" s="8"/>
      <c r="Z38" s="8"/>
      <c r="AA38" s="22">
        <f t="shared" si="2"/>
        <v>3</v>
      </c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</row>
    <row r="39" spans="1:60" x14ac:dyDescent="0.2">
      <c r="A39" s="12" t="s">
        <v>36</v>
      </c>
      <c r="B39" s="8"/>
      <c r="D39" s="8"/>
      <c r="E39" s="8"/>
      <c r="F39" s="8"/>
      <c r="G39" s="8"/>
      <c r="H39" s="8"/>
      <c r="I39" s="8" t="s">
        <v>18</v>
      </c>
      <c r="J39" s="8"/>
      <c r="K39" s="8"/>
      <c r="L39" s="8" t="s">
        <v>18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>
        <f t="shared" si="2"/>
        <v>2</v>
      </c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</row>
    <row r="40" spans="1:60" x14ac:dyDescent="0.2">
      <c r="A40" s="12" t="s">
        <v>19</v>
      </c>
      <c r="C40" s="8" t="s">
        <v>18</v>
      </c>
      <c r="D40" s="8"/>
      <c r="E40" s="8"/>
      <c r="F40" s="8"/>
      <c r="G40" s="8"/>
      <c r="H40" s="8"/>
      <c r="I40" s="8"/>
      <c r="J40" s="8"/>
      <c r="K40" s="8"/>
      <c r="L40" s="8" t="s">
        <v>18</v>
      </c>
      <c r="M40" s="8"/>
      <c r="N40" s="8"/>
      <c r="O40" s="8"/>
      <c r="P40" s="8"/>
      <c r="Q40" s="8"/>
      <c r="R40" s="8"/>
      <c r="S40" s="8" t="s">
        <v>66</v>
      </c>
      <c r="T40" s="8"/>
      <c r="U40" s="8"/>
      <c r="V40" s="8"/>
      <c r="W40" s="8"/>
      <c r="X40" s="8"/>
      <c r="Y40" s="8"/>
      <c r="Z40" s="8"/>
      <c r="AA40" s="22">
        <f t="shared" si="2"/>
        <v>3</v>
      </c>
      <c r="AB40" s="22"/>
      <c r="AC40" s="22"/>
      <c r="AD40" s="22"/>
      <c r="AE40" s="22"/>
      <c r="AF40" s="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</row>
    <row r="41" spans="1:60" x14ac:dyDescent="0.2">
      <c r="AF41" s="2"/>
    </row>
    <row r="42" spans="1:60" x14ac:dyDescent="0.2">
      <c r="AA42" s="27" t="s">
        <v>142</v>
      </c>
      <c r="AF42" s="2"/>
    </row>
    <row r="43" spans="1:60" x14ac:dyDescent="0.2">
      <c r="B43" t="s">
        <v>160</v>
      </c>
      <c r="C43" t="s">
        <v>161</v>
      </c>
      <c r="F43" t="s">
        <v>163</v>
      </c>
      <c r="H43" t="s">
        <v>149</v>
      </c>
      <c r="J43" t="s">
        <v>150</v>
      </c>
      <c r="L43" t="s">
        <v>166</v>
      </c>
      <c r="N43" t="s">
        <v>167</v>
      </c>
      <c r="R43" t="s">
        <v>161</v>
      </c>
      <c r="V43" t="s">
        <v>168</v>
      </c>
      <c r="X43" t="s">
        <v>170</v>
      </c>
      <c r="Y43" t="s">
        <v>171</v>
      </c>
      <c r="Z43" t="s">
        <v>172</v>
      </c>
      <c r="AA43" s="28">
        <f>COUNTA(B43:Z43)</f>
        <v>12</v>
      </c>
      <c r="AF43" s="2"/>
    </row>
    <row r="44" spans="1:60" x14ac:dyDescent="0.2">
      <c r="B44" t="s">
        <v>31</v>
      </c>
      <c r="C44" t="s">
        <v>800</v>
      </c>
      <c r="F44" t="s">
        <v>25</v>
      </c>
      <c r="H44" t="s">
        <v>164</v>
      </c>
      <c r="I44" t="s">
        <v>15</v>
      </c>
      <c r="J44" t="s">
        <v>165</v>
      </c>
      <c r="K44" t="s">
        <v>15</v>
      </c>
      <c r="N44" t="s">
        <v>45</v>
      </c>
      <c r="R44" t="s">
        <v>64</v>
      </c>
      <c r="V44" t="s">
        <v>70</v>
      </c>
      <c r="X44" t="s">
        <v>73</v>
      </c>
      <c r="Y44" t="s">
        <v>77</v>
      </c>
      <c r="Z44" t="s">
        <v>80</v>
      </c>
      <c r="AF44" s="2"/>
    </row>
    <row r="45" spans="1:60" x14ac:dyDescent="0.2">
      <c r="B45" t="s">
        <v>32</v>
      </c>
      <c r="C45" t="s">
        <v>799</v>
      </c>
      <c r="F45" t="s">
        <v>28</v>
      </c>
      <c r="K45" t="s">
        <v>15</v>
      </c>
      <c r="L45" t="s">
        <v>43</v>
      </c>
      <c r="N45" t="s">
        <v>82</v>
      </c>
      <c r="V45" t="s">
        <v>71</v>
      </c>
      <c r="X45" t="s">
        <v>74</v>
      </c>
      <c r="Y45" t="s">
        <v>15</v>
      </c>
      <c r="AF45" s="2"/>
    </row>
    <row r="46" spans="1:60" x14ac:dyDescent="0.2">
      <c r="B46" t="s">
        <v>33</v>
      </c>
      <c r="F46" t="s">
        <v>29</v>
      </c>
      <c r="L46" t="s">
        <v>83</v>
      </c>
      <c r="M46" t="s">
        <v>15</v>
      </c>
      <c r="V46" t="s">
        <v>72</v>
      </c>
      <c r="X46" t="s">
        <v>75</v>
      </c>
      <c r="Y46" t="s">
        <v>15</v>
      </c>
      <c r="AF46" s="2"/>
      <c r="AG46" s="1"/>
      <c r="AH46" s="2"/>
      <c r="AI46" s="1"/>
      <c r="AJ46" s="2"/>
      <c r="AK46" s="2"/>
      <c r="AL46" s="2"/>
    </row>
    <row r="47" spans="1:60" x14ac:dyDescent="0.2">
      <c r="F47" t="s">
        <v>162</v>
      </c>
      <c r="L47" t="s">
        <v>584</v>
      </c>
      <c r="M47" t="s">
        <v>15</v>
      </c>
      <c r="X47" t="s">
        <v>169</v>
      </c>
      <c r="Y47" t="s">
        <v>15</v>
      </c>
    </row>
    <row r="48" spans="1:60" x14ac:dyDescent="0.2">
      <c r="X48" t="s">
        <v>76</v>
      </c>
      <c r="Y48" t="s">
        <v>15</v>
      </c>
    </row>
    <row r="52" spans="1:25" x14ac:dyDescent="0.2">
      <c r="W52" s="16"/>
      <c r="X52" s="32"/>
      <c r="Y52" s="16"/>
    </row>
    <row r="53" spans="1:25" x14ac:dyDescent="0.2">
      <c r="W53" s="16"/>
      <c r="X53" s="32"/>
      <c r="Y53" s="16"/>
    </row>
    <row r="54" spans="1:25" x14ac:dyDescent="0.2">
      <c r="A54" s="49" t="s">
        <v>8</v>
      </c>
      <c r="B54" s="49" t="s">
        <v>88</v>
      </c>
      <c r="C54" s="49" t="s">
        <v>89</v>
      </c>
      <c r="D54" s="49" t="s">
        <v>90</v>
      </c>
      <c r="E54" s="49" t="s">
        <v>91</v>
      </c>
      <c r="F54" s="49" t="s">
        <v>92</v>
      </c>
      <c r="G54" s="49" t="s">
        <v>93</v>
      </c>
      <c r="H54" s="49" t="s">
        <v>94</v>
      </c>
      <c r="I54" s="49" t="s">
        <v>95</v>
      </c>
      <c r="J54" s="49" t="s">
        <v>96</v>
      </c>
      <c r="K54" s="49" t="s">
        <v>97</v>
      </c>
      <c r="L54" s="49" t="s">
        <v>98</v>
      </c>
      <c r="M54" s="49" t="s">
        <v>99</v>
      </c>
      <c r="N54" s="49" t="s">
        <v>100</v>
      </c>
      <c r="O54" s="49" t="s">
        <v>101</v>
      </c>
      <c r="P54" s="49" t="s">
        <v>102</v>
      </c>
      <c r="Q54" s="49" t="s">
        <v>103</v>
      </c>
      <c r="R54" s="49" t="s">
        <v>104</v>
      </c>
      <c r="S54" s="20" t="s">
        <v>10</v>
      </c>
      <c r="T54" s="22">
        <f>COUNTA(B54:R54)</f>
        <v>17</v>
      </c>
      <c r="W54" s="16"/>
      <c r="X54" s="32"/>
      <c r="Y54" s="16"/>
    </row>
    <row r="55" spans="1:25" x14ac:dyDescent="0.2">
      <c r="A55" s="9" t="s">
        <v>0</v>
      </c>
      <c r="B55" s="8"/>
      <c r="C55" s="24"/>
      <c r="D55" s="24"/>
      <c r="E55" s="24"/>
      <c r="F55" s="24" t="s">
        <v>210</v>
      </c>
      <c r="G55" s="24" t="s">
        <v>183</v>
      </c>
      <c r="H55" s="24"/>
      <c r="I55" s="24"/>
      <c r="J55" s="24" t="s">
        <v>18</v>
      </c>
      <c r="K55" s="8"/>
      <c r="L55" s="8"/>
      <c r="M55" s="8"/>
      <c r="N55" s="8" t="s">
        <v>18</v>
      </c>
      <c r="O55" s="8" t="s">
        <v>18</v>
      </c>
      <c r="P55" s="8"/>
      <c r="Q55" s="8" t="s">
        <v>18</v>
      </c>
      <c r="R55" s="8" t="s">
        <v>18</v>
      </c>
      <c r="S55">
        <f>COUNTA(B55:R55)</f>
        <v>7</v>
      </c>
      <c r="W55" s="16"/>
      <c r="X55" s="32"/>
      <c r="Y55" s="16"/>
    </row>
    <row r="56" spans="1:25" x14ac:dyDescent="0.2">
      <c r="A56" s="9" t="s">
        <v>1</v>
      </c>
      <c r="B56" s="8"/>
      <c r="C56" s="24"/>
      <c r="D56" s="24" t="s">
        <v>18</v>
      </c>
      <c r="E56" s="24"/>
      <c r="F56" s="24"/>
      <c r="G56" s="24"/>
      <c r="H56" s="24"/>
      <c r="I56" s="24" t="s">
        <v>18</v>
      </c>
      <c r="J56" s="24"/>
      <c r="K56" s="8" t="s">
        <v>18</v>
      </c>
      <c r="L56" s="8"/>
      <c r="M56" s="8"/>
      <c r="N56" s="8"/>
      <c r="O56" s="8"/>
      <c r="P56" s="8"/>
      <c r="Q56" s="8"/>
      <c r="R56" s="8"/>
      <c r="S56">
        <f>COUNTA(B56:R56)</f>
        <v>3</v>
      </c>
      <c r="W56" s="16"/>
      <c r="X56" s="33"/>
      <c r="Y56" s="16"/>
    </row>
    <row r="57" spans="1:25" x14ac:dyDescent="0.2">
      <c r="A57" s="9" t="s">
        <v>2</v>
      </c>
      <c r="B57" s="8"/>
      <c r="C57" s="24" t="s">
        <v>18</v>
      </c>
      <c r="D57" s="24"/>
      <c r="E57" s="24"/>
      <c r="F57" s="24"/>
      <c r="G57" s="24"/>
      <c r="H57" s="24"/>
      <c r="I57" s="24"/>
      <c r="J57" s="24"/>
      <c r="K57" s="8"/>
      <c r="L57" s="8"/>
      <c r="M57" s="8"/>
      <c r="N57" s="8"/>
      <c r="O57" s="8"/>
      <c r="P57" s="8"/>
      <c r="Q57" s="8"/>
      <c r="R57" s="8"/>
      <c r="S57">
        <f t="shared" ref="S57:S70" si="3">COUNTA(B57:R57)</f>
        <v>1</v>
      </c>
      <c r="W57" s="16"/>
      <c r="X57" s="32"/>
      <c r="Y57" s="16"/>
    </row>
    <row r="58" spans="1:25" x14ac:dyDescent="0.2">
      <c r="A58" s="13" t="s">
        <v>51</v>
      </c>
      <c r="B58" s="14" t="s">
        <v>118</v>
      </c>
      <c r="C58" s="39" t="s">
        <v>18</v>
      </c>
      <c r="D58" s="39" t="s">
        <v>18</v>
      </c>
      <c r="E58" s="39"/>
      <c r="F58" s="39" t="s">
        <v>211</v>
      </c>
      <c r="G58" s="39" t="s">
        <v>18</v>
      </c>
      <c r="H58" s="39"/>
      <c r="I58" s="39" t="s">
        <v>18</v>
      </c>
      <c r="J58" s="39" t="s">
        <v>18</v>
      </c>
      <c r="K58" s="14" t="s">
        <v>18</v>
      </c>
      <c r="L58" s="14"/>
      <c r="M58" s="14"/>
      <c r="N58" s="14" t="s">
        <v>18</v>
      </c>
      <c r="O58" s="14" t="s">
        <v>18</v>
      </c>
      <c r="P58" s="14" t="s">
        <v>18</v>
      </c>
      <c r="Q58" s="14" t="s">
        <v>18</v>
      </c>
      <c r="R58" s="14" t="s">
        <v>18</v>
      </c>
      <c r="S58" s="15">
        <f t="shared" si="3"/>
        <v>13</v>
      </c>
      <c r="W58" s="16"/>
      <c r="X58" s="33"/>
      <c r="Y58" s="16"/>
    </row>
    <row r="59" spans="1:25" x14ac:dyDescent="0.2">
      <c r="A59" s="17" t="s">
        <v>20</v>
      </c>
      <c r="B59" s="11"/>
      <c r="C59" s="40"/>
      <c r="D59" s="40"/>
      <c r="E59" s="40" t="s">
        <v>18</v>
      </c>
      <c r="F59" s="40"/>
      <c r="G59" s="40"/>
      <c r="H59" s="40" t="s">
        <v>18</v>
      </c>
      <c r="I59" s="40"/>
      <c r="J59" s="40"/>
      <c r="K59" s="11"/>
      <c r="L59" s="11" t="s">
        <v>18</v>
      </c>
      <c r="M59" s="11" t="s">
        <v>18</v>
      </c>
      <c r="N59" s="11"/>
      <c r="O59" s="11"/>
      <c r="P59" s="11"/>
      <c r="Q59" s="11"/>
      <c r="R59" s="11"/>
      <c r="S59" s="18">
        <f t="shared" si="3"/>
        <v>4</v>
      </c>
      <c r="W59" s="16"/>
      <c r="X59" s="32"/>
      <c r="Y59" s="16"/>
    </row>
    <row r="60" spans="1:25" x14ac:dyDescent="0.2">
      <c r="A60" s="9" t="s">
        <v>3</v>
      </c>
      <c r="B60" s="8"/>
      <c r="C60" s="24" t="s">
        <v>18</v>
      </c>
      <c r="D60" s="24"/>
      <c r="E60" s="24"/>
      <c r="F60" s="24"/>
      <c r="G60" s="24"/>
      <c r="H60" s="24"/>
      <c r="I60" s="24"/>
      <c r="J60" s="24"/>
      <c r="K60" s="8"/>
      <c r="L60" s="8"/>
      <c r="M60" s="8" t="s">
        <v>18</v>
      </c>
      <c r="N60" s="8"/>
      <c r="O60" s="8"/>
      <c r="P60" s="8"/>
      <c r="Q60" s="8"/>
      <c r="R60" s="8"/>
      <c r="S60">
        <f t="shared" si="3"/>
        <v>2</v>
      </c>
      <c r="W60" s="16"/>
      <c r="X60" s="3"/>
      <c r="Y60" s="16"/>
    </row>
    <row r="61" spans="1:25" x14ac:dyDescent="0.2">
      <c r="A61" s="9" t="s">
        <v>4</v>
      </c>
      <c r="B61" s="8"/>
      <c r="C61" s="24" t="s">
        <v>18</v>
      </c>
      <c r="D61" s="24" t="s">
        <v>18</v>
      </c>
      <c r="E61" s="24"/>
      <c r="F61" s="24"/>
      <c r="G61" s="24"/>
      <c r="H61" s="24"/>
      <c r="I61" s="24"/>
      <c r="J61" s="24"/>
      <c r="K61" s="8" t="s">
        <v>18</v>
      </c>
      <c r="L61" s="8"/>
      <c r="M61" s="8"/>
      <c r="N61" s="8" t="s">
        <v>18</v>
      </c>
      <c r="O61" s="8" t="s">
        <v>18</v>
      </c>
      <c r="P61" s="8" t="s">
        <v>18</v>
      </c>
      <c r="Q61" s="8"/>
      <c r="R61" s="8"/>
      <c r="S61">
        <f t="shared" si="3"/>
        <v>6</v>
      </c>
      <c r="W61" s="16"/>
      <c r="X61" s="3"/>
      <c r="Y61" s="16"/>
    </row>
    <row r="62" spans="1:25" x14ac:dyDescent="0.2">
      <c r="A62" s="13" t="s">
        <v>50</v>
      </c>
      <c r="B62" s="14"/>
      <c r="C62" s="39"/>
      <c r="D62" s="39"/>
      <c r="E62" s="39"/>
      <c r="F62" s="39"/>
      <c r="G62" s="39"/>
      <c r="H62" s="39"/>
      <c r="I62" s="39"/>
      <c r="J62" s="39"/>
      <c r="K62" s="14"/>
      <c r="L62" s="14"/>
      <c r="M62" s="14"/>
      <c r="N62" s="14"/>
      <c r="O62" s="14"/>
      <c r="P62" s="14" t="s">
        <v>18</v>
      </c>
      <c r="Q62" s="14"/>
      <c r="R62" s="14"/>
      <c r="S62" s="15">
        <f t="shared" si="3"/>
        <v>1</v>
      </c>
      <c r="W62" s="16"/>
      <c r="X62" s="3"/>
      <c r="Y62" s="16"/>
    </row>
    <row r="63" spans="1:25" x14ac:dyDescent="0.2">
      <c r="A63" s="9" t="s">
        <v>49</v>
      </c>
      <c r="B63" s="8"/>
      <c r="C63" s="24"/>
      <c r="D63" s="24" t="s">
        <v>204</v>
      </c>
      <c r="E63" s="24"/>
      <c r="F63" s="24"/>
      <c r="G63" s="24"/>
      <c r="H63" s="24"/>
      <c r="I63" s="24" t="s">
        <v>18</v>
      </c>
      <c r="J63" s="24"/>
      <c r="K63" s="8"/>
      <c r="L63" s="8"/>
      <c r="M63" s="8"/>
      <c r="N63" s="8"/>
      <c r="O63" s="8"/>
      <c r="P63" s="8"/>
      <c r="Q63" s="8"/>
      <c r="R63" s="8" t="s">
        <v>18</v>
      </c>
      <c r="S63" s="16">
        <f t="shared" si="3"/>
        <v>3</v>
      </c>
      <c r="W63" s="16"/>
      <c r="X63" s="32"/>
      <c r="Y63" s="16"/>
    </row>
    <row r="64" spans="1:25" x14ac:dyDescent="0.2">
      <c r="A64" s="17" t="s">
        <v>22</v>
      </c>
      <c r="B64" s="11" t="s">
        <v>182</v>
      </c>
      <c r="C64" s="40"/>
      <c r="D64" s="40"/>
      <c r="E64" s="40" t="s">
        <v>78</v>
      </c>
      <c r="F64" s="40"/>
      <c r="G64" s="40"/>
      <c r="H64" s="40" t="s">
        <v>216</v>
      </c>
      <c r="I64" s="40"/>
      <c r="J64" s="40" t="s">
        <v>153</v>
      </c>
      <c r="K64" s="11"/>
      <c r="L64" s="11" t="s">
        <v>78</v>
      </c>
      <c r="M64" s="11" t="s">
        <v>189</v>
      </c>
      <c r="N64" s="11" t="s">
        <v>190</v>
      </c>
      <c r="O64" s="11"/>
      <c r="P64" s="11"/>
      <c r="Q64" s="11"/>
      <c r="R64" s="11" t="s">
        <v>147</v>
      </c>
      <c r="S64" s="18">
        <f t="shared" si="3"/>
        <v>8</v>
      </c>
      <c r="W64" s="16"/>
      <c r="X64" s="32"/>
      <c r="Y64" s="16"/>
    </row>
    <row r="65" spans="1:27" x14ac:dyDescent="0.2">
      <c r="A65" s="9" t="s">
        <v>52</v>
      </c>
      <c r="B65" s="8" t="s">
        <v>18</v>
      </c>
      <c r="C65" s="24"/>
      <c r="D65" s="24"/>
      <c r="E65" s="24"/>
      <c r="F65" s="24"/>
      <c r="G65" s="24" t="s">
        <v>18</v>
      </c>
      <c r="H65" s="24"/>
      <c r="I65" s="24"/>
      <c r="J65" s="24"/>
      <c r="K65" s="8"/>
      <c r="L65" s="8"/>
      <c r="M65" s="8"/>
      <c r="N65" s="8"/>
      <c r="O65" s="8"/>
      <c r="P65" s="8"/>
      <c r="Q65" s="8"/>
      <c r="R65" s="8"/>
      <c r="S65">
        <f t="shared" si="3"/>
        <v>2</v>
      </c>
      <c r="W65" s="16"/>
      <c r="X65" s="32"/>
      <c r="Y65" s="16"/>
    </row>
    <row r="66" spans="1:27" x14ac:dyDescent="0.2">
      <c r="A66" s="9" t="s">
        <v>5</v>
      </c>
      <c r="B66" s="8"/>
      <c r="C66" s="24" t="s">
        <v>27</v>
      </c>
      <c r="D66" s="24" t="s">
        <v>205</v>
      </c>
      <c r="E66" s="24"/>
      <c r="F66" s="24"/>
      <c r="G66" s="24"/>
      <c r="H66" s="24"/>
      <c r="I66" s="24"/>
      <c r="J66" s="24"/>
      <c r="K66" s="8"/>
      <c r="L66" s="8"/>
      <c r="M66" s="8"/>
      <c r="N66" s="8" t="s">
        <v>191</v>
      </c>
      <c r="O66" s="8" t="s">
        <v>195</v>
      </c>
      <c r="P66" s="8"/>
      <c r="Q66" s="8"/>
      <c r="R66" s="8"/>
      <c r="S66">
        <f t="shared" si="3"/>
        <v>4</v>
      </c>
      <c r="W66" s="16"/>
      <c r="X66" s="32"/>
      <c r="Y66" s="16"/>
    </row>
    <row r="67" spans="1:27" x14ac:dyDescent="0.2">
      <c r="A67" s="10" t="s">
        <v>14</v>
      </c>
      <c r="B67" s="8"/>
      <c r="C67" s="24"/>
      <c r="D67" s="24"/>
      <c r="E67" s="24"/>
      <c r="F67" s="24"/>
      <c r="G67" s="24" t="s">
        <v>18</v>
      </c>
      <c r="H67" s="24"/>
      <c r="I67" s="24"/>
      <c r="J67" s="24" t="s">
        <v>18</v>
      </c>
      <c r="K67" s="8"/>
      <c r="L67" s="8"/>
      <c r="M67" s="8"/>
      <c r="N67" s="8"/>
      <c r="O67" s="8"/>
      <c r="P67" s="8"/>
      <c r="Q67" s="8"/>
      <c r="R67" s="8"/>
      <c r="S67">
        <f t="shared" si="3"/>
        <v>2</v>
      </c>
      <c r="W67" s="16"/>
      <c r="X67" s="32"/>
      <c r="Y67" s="16"/>
    </row>
    <row r="68" spans="1:27" x14ac:dyDescent="0.2">
      <c r="A68" s="10" t="s">
        <v>26</v>
      </c>
      <c r="B68" s="8"/>
      <c r="C68" s="24" t="s">
        <v>18</v>
      </c>
      <c r="D68" s="24"/>
      <c r="E68" s="24"/>
      <c r="F68" s="24"/>
      <c r="G68" s="24"/>
      <c r="H68" s="24"/>
      <c r="I68" s="24"/>
      <c r="J68" s="24"/>
      <c r="K68" s="8" t="s">
        <v>185</v>
      </c>
      <c r="L68" s="8"/>
      <c r="M68" s="8"/>
      <c r="N68" s="8"/>
      <c r="O68" s="8" t="s">
        <v>194</v>
      </c>
      <c r="P68" s="8"/>
      <c r="Q68" s="8"/>
      <c r="R68" s="8"/>
      <c r="S68">
        <f t="shared" si="3"/>
        <v>3</v>
      </c>
      <c r="W68" s="16"/>
      <c r="X68" s="16"/>
      <c r="Y68" s="16"/>
    </row>
    <row r="69" spans="1:27" x14ac:dyDescent="0.2">
      <c r="A69" s="12" t="s">
        <v>36</v>
      </c>
      <c r="B69" s="8"/>
      <c r="C69" s="24" t="s">
        <v>18</v>
      </c>
      <c r="D69" s="24"/>
      <c r="E69" s="24"/>
      <c r="F69" s="24"/>
      <c r="G69" s="24"/>
      <c r="H69" s="24"/>
      <c r="I69" s="24"/>
      <c r="J69" s="24"/>
      <c r="K69" s="8"/>
      <c r="L69" s="8"/>
      <c r="M69" s="8"/>
      <c r="N69" s="8"/>
      <c r="O69" s="8"/>
      <c r="P69" s="8" t="s">
        <v>18</v>
      </c>
      <c r="Q69" s="8" t="s">
        <v>18</v>
      </c>
      <c r="R69" s="8"/>
      <c r="S69">
        <f t="shared" si="3"/>
        <v>3</v>
      </c>
    </row>
    <row r="70" spans="1:27" x14ac:dyDescent="0.2">
      <c r="A70" s="12" t="s">
        <v>19</v>
      </c>
      <c r="B70" s="8"/>
      <c r="C70" s="24"/>
      <c r="D70" s="24"/>
      <c r="E70" s="24"/>
      <c r="F70" s="24"/>
      <c r="G70" s="24"/>
      <c r="H70" s="24"/>
      <c r="I70" s="24"/>
      <c r="J70" s="24"/>
      <c r="K70" s="8"/>
      <c r="L70" s="8"/>
      <c r="M70" s="8"/>
      <c r="N70" s="8"/>
      <c r="O70" s="8"/>
      <c r="P70" s="8"/>
      <c r="Q70" s="8"/>
      <c r="R70" s="8"/>
      <c r="S70">
        <f t="shared" si="3"/>
        <v>0</v>
      </c>
    </row>
    <row r="72" spans="1:27" x14ac:dyDescent="0.2">
      <c r="B72" t="s">
        <v>150</v>
      </c>
      <c r="E72" t="s">
        <v>149</v>
      </c>
      <c r="F72" t="s">
        <v>150</v>
      </c>
      <c r="G72" t="s">
        <v>149</v>
      </c>
      <c r="I72" t="s">
        <v>150</v>
      </c>
      <c r="L72" t="s">
        <v>188</v>
      </c>
      <c r="N72" t="s">
        <v>150</v>
      </c>
      <c r="R72" t="s">
        <v>150</v>
      </c>
      <c r="S72" s="27" t="s">
        <v>142</v>
      </c>
      <c r="V72" s="4"/>
      <c r="W72" s="3"/>
      <c r="X72" s="4"/>
      <c r="Y72" s="4"/>
      <c r="Z72" s="4"/>
      <c r="AA72" s="4"/>
    </row>
    <row r="73" spans="1:27" x14ac:dyDescent="0.2">
      <c r="B73" t="s">
        <v>180</v>
      </c>
      <c r="C73" s="43" t="s">
        <v>214</v>
      </c>
      <c r="D73" s="43" t="s">
        <v>213</v>
      </c>
      <c r="E73" t="s">
        <v>206</v>
      </c>
      <c r="F73" t="s">
        <v>212</v>
      </c>
      <c r="G73" t="s">
        <v>184</v>
      </c>
      <c r="I73" t="s">
        <v>217</v>
      </c>
      <c r="L73" t="s">
        <v>186</v>
      </c>
      <c r="M73" t="s">
        <v>15</v>
      </c>
      <c r="N73" t="s">
        <v>192</v>
      </c>
      <c r="R73" t="s">
        <v>196</v>
      </c>
      <c r="S73">
        <f t="shared" ref="S73" si="4">COUNTA(B73:R73)</f>
        <v>11</v>
      </c>
      <c r="V73" s="4"/>
      <c r="W73" s="3"/>
      <c r="X73" s="4"/>
      <c r="Y73" s="4"/>
      <c r="Z73" s="4"/>
      <c r="AA73" s="4"/>
    </row>
    <row r="74" spans="1:27" x14ac:dyDescent="0.2">
      <c r="C74" s="43" t="s">
        <v>208</v>
      </c>
      <c r="D74" s="43" t="s">
        <v>207</v>
      </c>
      <c r="F74" t="s">
        <v>215</v>
      </c>
      <c r="L74" t="s">
        <v>187</v>
      </c>
      <c r="M74" t="s">
        <v>15</v>
      </c>
      <c r="N74" t="s">
        <v>193</v>
      </c>
      <c r="R74" t="s">
        <v>197</v>
      </c>
      <c r="S74" t="s">
        <v>15</v>
      </c>
      <c r="V74" s="4"/>
      <c r="W74" s="3"/>
      <c r="X74" s="4"/>
      <c r="Y74" s="4"/>
      <c r="Z74" s="4"/>
      <c r="AA74" s="4"/>
    </row>
    <row r="75" spans="1:27" x14ac:dyDescent="0.2">
      <c r="B75" t="s">
        <v>149</v>
      </c>
      <c r="C75" s="43" t="s">
        <v>209</v>
      </c>
      <c r="D75" s="43"/>
      <c r="V75" s="4"/>
      <c r="W75" s="3"/>
      <c r="X75" s="4"/>
      <c r="Y75" s="4"/>
      <c r="Z75" s="4"/>
      <c r="AA75" s="4"/>
    </row>
    <row r="76" spans="1:27" x14ac:dyDescent="0.2">
      <c r="B76" t="s">
        <v>181</v>
      </c>
      <c r="C76" s="43"/>
      <c r="D76" s="43"/>
      <c r="I76" s="16"/>
      <c r="J76" s="16"/>
      <c r="K76" s="16"/>
      <c r="L76" s="16"/>
      <c r="R76" t="s">
        <v>198</v>
      </c>
      <c r="V76" s="4"/>
      <c r="W76" s="3"/>
      <c r="X76" s="4"/>
      <c r="Y76" s="4"/>
      <c r="Z76" s="4"/>
      <c r="AA76" s="4"/>
    </row>
    <row r="77" spans="1:27" x14ac:dyDescent="0.2">
      <c r="I77" s="32"/>
      <c r="J77" s="16"/>
      <c r="K77" s="16"/>
      <c r="L77" s="16"/>
      <c r="R77" t="s">
        <v>199</v>
      </c>
      <c r="V77" s="4"/>
      <c r="W77" s="3"/>
      <c r="X77" s="4"/>
      <c r="Y77" s="4"/>
      <c r="Z77" s="4"/>
      <c r="AA77" s="4"/>
    </row>
    <row r="78" spans="1:27" x14ac:dyDescent="0.2">
      <c r="I78" s="32"/>
      <c r="J78" s="16"/>
      <c r="K78" s="16"/>
      <c r="L78" s="16"/>
      <c r="R78" t="s">
        <v>200</v>
      </c>
      <c r="V78" s="16"/>
      <c r="W78" s="16"/>
      <c r="X78" s="16"/>
      <c r="Y78" s="16"/>
      <c r="Z78" s="16"/>
      <c r="AA78" s="16"/>
    </row>
    <row r="79" spans="1:27" x14ac:dyDescent="0.2">
      <c r="I79" s="32"/>
      <c r="J79" s="32"/>
      <c r="K79" s="16"/>
      <c r="L79" s="16"/>
    </row>
    <row r="80" spans="1:27" x14ac:dyDescent="0.2">
      <c r="I80" s="32"/>
      <c r="J80" s="32"/>
      <c r="K80" s="16"/>
      <c r="L80" s="16"/>
    </row>
    <row r="81" spans="1:12" x14ac:dyDescent="0.2">
      <c r="A81" s="51" t="s">
        <v>9</v>
      </c>
      <c r="B81" s="50" t="s">
        <v>84</v>
      </c>
      <c r="C81" s="50" t="s">
        <v>85</v>
      </c>
      <c r="D81" s="50" t="s">
        <v>86</v>
      </c>
      <c r="E81" s="50" t="s">
        <v>87</v>
      </c>
      <c r="F81" s="21" t="s">
        <v>10</v>
      </c>
      <c r="G81" s="22">
        <f>COUNTA(B81:E81)</f>
        <v>4</v>
      </c>
      <c r="I81" s="16"/>
      <c r="J81" s="32"/>
      <c r="K81" s="16"/>
      <c r="L81" s="16"/>
    </row>
    <row r="82" spans="1:12" x14ac:dyDescent="0.2">
      <c r="A82" s="9" t="s">
        <v>0</v>
      </c>
      <c r="B82" s="14"/>
      <c r="C82" s="14"/>
      <c r="D82" s="14"/>
      <c r="E82" s="14"/>
      <c r="F82" s="22">
        <f>COUNTA(B82:E82)</f>
        <v>0</v>
      </c>
      <c r="G82" s="22"/>
      <c r="J82" s="32"/>
    </row>
    <row r="83" spans="1:12" x14ac:dyDescent="0.2">
      <c r="A83" s="9" t="s">
        <v>1</v>
      </c>
      <c r="B83" s="8" t="s">
        <v>18</v>
      </c>
      <c r="C83" s="8"/>
      <c r="D83" s="8"/>
      <c r="E83" s="8"/>
      <c r="F83" s="22">
        <f t="shared" ref="F83:F97" si="5">COUNTA(B83:E83)</f>
        <v>1</v>
      </c>
      <c r="G83" s="22"/>
      <c r="J83" s="33"/>
    </row>
    <row r="84" spans="1:12" x14ac:dyDescent="0.2">
      <c r="A84" s="9" t="s">
        <v>2</v>
      </c>
      <c r="B84" s="11"/>
      <c r="C84" s="11"/>
      <c r="D84" s="11"/>
      <c r="E84" s="11"/>
      <c r="F84" s="22">
        <f t="shared" si="5"/>
        <v>0</v>
      </c>
      <c r="G84" s="22"/>
      <c r="J84" s="32"/>
    </row>
    <row r="85" spans="1:12" x14ac:dyDescent="0.2">
      <c r="A85" s="13" t="s">
        <v>51</v>
      </c>
      <c r="B85" s="8" t="s">
        <v>118</v>
      </c>
      <c r="C85" s="8" t="s">
        <v>118</v>
      </c>
      <c r="D85" s="8"/>
      <c r="E85" s="8"/>
      <c r="F85" s="22">
        <f t="shared" si="5"/>
        <v>2</v>
      </c>
      <c r="G85" s="22"/>
      <c r="J85" s="32"/>
    </row>
    <row r="86" spans="1:12" x14ac:dyDescent="0.2">
      <c r="A86" s="17" t="s">
        <v>20</v>
      </c>
      <c r="B86" s="8"/>
      <c r="C86" s="8"/>
      <c r="D86" s="8" t="s">
        <v>18</v>
      </c>
      <c r="E86" s="8" t="s">
        <v>18</v>
      </c>
      <c r="F86" s="22">
        <f t="shared" si="5"/>
        <v>2</v>
      </c>
      <c r="G86" s="22"/>
      <c r="J86" s="41"/>
    </row>
    <row r="87" spans="1:12" x14ac:dyDescent="0.2">
      <c r="A87" s="9" t="s">
        <v>3</v>
      </c>
      <c r="B87" s="14" t="s">
        <v>18</v>
      </c>
      <c r="C87" s="14"/>
      <c r="D87" s="14"/>
      <c r="E87" s="14" t="s">
        <v>18</v>
      </c>
      <c r="F87" s="22">
        <f t="shared" si="5"/>
        <v>2</v>
      </c>
      <c r="G87" s="22"/>
      <c r="J87" s="16"/>
    </row>
    <row r="88" spans="1:12" x14ac:dyDescent="0.2">
      <c r="A88" s="9" t="s">
        <v>4</v>
      </c>
      <c r="B88" s="11" t="s">
        <v>18</v>
      </c>
      <c r="C88" s="11"/>
      <c r="D88" s="11" t="s">
        <v>18</v>
      </c>
      <c r="E88" s="11" t="s">
        <v>18</v>
      </c>
      <c r="F88" s="22">
        <f t="shared" si="5"/>
        <v>3</v>
      </c>
      <c r="G88" s="22"/>
    </row>
    <row r="89" spans="1:12" x14ac:dyDescent="0.2">
      <c r="A89" s="13" t="s">
        <v>50</v>
      </c>
      <c r="B89" s="8"/>
      <c r="C89" s="8"/>
      <c r="D89" s="8"/>
      <c r="E89" s="8"/>
      <c r="F89" s="22">
        <f t="shared" si="5"/>
        <v>0</v>
      </c>
      <c r="G89" s="22"/>
    </row>
    <row r="90" spans="1:12" x14ac:dyDescent="0.2">
      <c r="A90" s="9" t="s">
        <v>49</v>
      </c>
      <c r="B90" s="8" t="s">
        <v>18</v>
      </c>
      <c r="C90" s="8"/>
      <c r="D90" s="8"/>
      <c r="E90" s="8"/>
      <c r="F90" s="22">
        <f t="shared" si="5"/>
        <v>1</v>
      </c>
      <c r="G90" s="22"/>
    </row>
    <row r="91" spans="1:12" x14ac:dyDescent="0.2">
      <c r="A91" s="17" t="s">
        <v>22</v>
      </c>
      <c r="B91" s="8"/>
      <c r="C91" s="26" t="s">
        <v>122</v>
      </c>
      <c r="D91" s="8" t="s">
        <v>120</v>
      </c>
      <c r="E91" s="8" t="s">
        <v>121</v>
      </c>
      <c r="F91" s="22">
        <f t="shared" si="5"/>
        <v>3</v>
      </c>
    </row>
    <row r="92" spans="1:12" x14ac:dyDescent="0.2">
      <c r="A92" s="9" t="s">
        <v>52</v>
      </c>
      <c r="B92" s="14"/>
      <c r="C92" s="14"/>
      <c r="D92" s="14"/>
      <c r="E92" s="14"/>
      <c r="F92" s="22">
        <f t="shared" si="5"/>
        <v>0</v>
      </c>
      <c r="G92" s="22"/>
    </row>
    <row r="93" spans="1:12" x14ac:dyDescent="0.2">
      <c r="A93" s="9" t="s">
        <v>5</v>
      </c>
      <c r="B93" s="8"/>
      <c r="C93" s="8"/>
      <c r="D93" s="8"/>
      <c r="E93" s="8"/>
      <c r="F93" s="22">
        <f t="shared" si="5"/>
        <v>0</v>
      </c>
      <c r="G93" s="22"/>
    </row>
    <row r="94" spans="1:12" x14ac:dyDescent="0.2">
      <c r="A94" s="10" t="s">
        <v>14</v>
      </c>
      <c r="B94" s="8"/>
      <c r="C94" s="8"/>
      <c r="D94" s="8"/>
      <c r="E94" s="8"/>
      <c r="F94" s="22">
        <f t="shared" si="5"/>
        <v>0</v>
      </c>
      <c r="G94" s="22"/>
    </row>
    <row r="95" spans="1:12" x14ac:dyDescent="0.2">
      <c r="A95" s="10" t="s">
        <v>26</v>
      </c>
      <c r="B95" s="8"/>
      <c r="C95" s="8"/>
      <c r="D95" s="8"/>
      <c r="E95" s="8"/>
      <c r="F95" s="22">
        <f t="shared" si="5"/>
        <v>0</v>
      </c>
      <c r="G95" s="22"/>
    </row>
    <row r="96" spans="1:12" x14ac:dyDescent="0.2">
      <c r="A96" s="9" t="s">
        <v>36</v>
      </c>
      <c r="B96" s="8"/>
      <c r="C96" s="8"/>
      <c r="D96" s="8"/>
      <c r="E96" s="8"/>
      <c r="F96" s="22">
        <f t="shared" si="5"/>
        <v>0</v>
      </c>
      <c r="G96" s="22"/>
    </row>
    <row r="97" spans="1:7" x14ac:dyDescent="0.2">
      <c r="A97" s="9" t="s">
        <v>19</v>
      </c>
      <c r="B97" s="8"/>
      <c r="C97" s="8"/>
      <c r="D97" s="8"/>
      <c r="E97" s="8"/>
      <c r="F97" s="22">
        <f t="shared" si="5"/>
        <v>0</v>
      </c>
      <c r="G97" s="22"/>
    </row>
    <row r="99" spans="1:7" x14ac:dyDescent="0.2">
      <c r="F99" s="27" t="s">
        <v>142</v>
      </c>
    </row>
    <row r="100" spans="1:7" x14ac:dyDescent="0.2">
      <c r="B100" t="s">
        <v>178</v>
      </c>
      <c r="C100" t="s">
        <v>150</v>
      </c>
      <c r="E100" t="s">
        <v>159</v>
      </c>
      <c r="F100" s="28">
        <f t="shared" ref="F100" si="6">COUNTA(B100:E100)</f>
        <v>3</v>
      </c>
    </row>
    <row r="101" spans="1:7" x14ac:dyDescent="0.2">
      <c r="B101" t="s">
        <v>115</v>
      </c>
      <c r="C101" t="s">
        <v>116</v>
      </c>
      <c r="D101" t="s">
        <v>15</v>
      </c>
      <c r="E101" t="s">
        <v>119</v>
      </c>
    </row>
    <row r="102" spans="1:7" x14ac:dyDescent="0.2">
      <c r="C102" t="s">
        <v>117</v>
      </c>
      <c r="D102" t="s">
        <v>15</v>
      </c>
    </row>
  </sheetData>
  <dataConsolidate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AFE9-4DB8-0F4B-BA78-07B623F0F357}">
  <dimension ref="A1:L59"/>
  <sheetViews>
    <sheetView zoomScale="137" workbookViewId="0">
      <selection activeCell="C30" sqref="C30"/>
    </sheetView>
  </sheetViews>
  <sheetFormatPr baseColWidth="10" defaultRowHeight="16" x14ac:dyDescent="0.2"/>
  <cols>
    <col min="1" max="1" width="54.33203125" style="1" customWidth="1"/>
    <col min="2" max="2" width="10.83203125" style="1"/>
    <col min="3" max="3" width="10.83203125" style="2"/>
    <col min="4" max="4" width="8" style="1" customWidth="1"/>
    <col min="5" max="5" width="10.83203125" style="2"/>
    <col min="6" max="6" width="7.83203125" style="1" customWidth="1"/>
    <col min="7" max="7" width="10.83203125" style="2"/>
    <col min="8" max="8" width="19.6640625" style="1" customWidth="1"/>
    <col min="9" max="16384" width="10.83203125" style="2"/>
  </cols>
  <sheetData>
    <row r="1" spans="1:12" x14ac:dyDescent="0.2">
      <c r="B1" s="1" t="s">
        <v>10</v>
      </c>
      <c r="C1" s="1">
        <f>Verallgemeinbarkeit!P1+Verallgemeinbarkeit!AB24+Verallgemeinbarkeit!T54+Verallgemeinbarkeit!G81</f>
        <v>59</v>
      </c>
      <c r="F1" s="2" t="s">
        <v>6</v>
      </c>
      <c r="G1" s="7"/>
      <c r="H1" s="2" t="s">
        <v>203</v>
      </c>
      <c r="K1" s="6"/>
    </row>
    <row r="2" spans="1:12" x14ac:dyDescent="0.2">
      <c r="A2" s="9" t="s">
        <v>0</v>
      </c>
      <c r="B2" s="1">
        <f>Verallgemeinbarkeit!O2+Verallgemeinbarkeit!AA25+Verallgemeinbarkeit!S55+Verallgemeinbarkeit!F82</f>
        <v>18</v>
      </c>
      <c r="F2" s="31"/>
      <c r="G2" s="38"/>
      <c r="H2" s="31" t="s">
        <v>176</v>
      </c>
      <c r="I2" s="31" t="s">
        <v>201</v>
      </c>
      <c r="J2" s="31" t="s">
        <v>202</v>
      </c>
      <c r="K2" s="36" t="s">
        <v>177</v>
      </c>
    </row>
    <row r="3" spans="1:12" x14ac:dyDescent="0.2">
      <c r="A3" s="9" t="s">
        <v>1</v>
      </c>
      <c r="B3" s="1">
        <f>Verallgemeinbarkeit!O3+Verallgemeinbarkeit!AA26+Verallgemeinbarkeit!S56+Verallgemeinbarkeit!F83</f>
        <v>9</v>
      </c>
      <c r="F3" s="2" t="s">
        <v>173</v>
      </c>
      <c r="G3" s="7" t="s">
        <v>175</v>
      </c>
      <c r="H3" s="2">
        <v>6</v>
      </c>
      <c r="K3" s="6"/>
      <c r="L3" s="2">
        <f>SUM(H3:K3)</f>
        <v>6</v>
      </c>
    </row>
    <row r="4" spans="1:12" x14ac:dyDescent="0.2">
      <c r="A4" s="9" t="s">
        <v>2</v>
      </c>
      <c r="B4" s="1">
        <f>Verallgemeinbarkeit!O4+Verallgemeinbarkeit!AA27+Verallgemeinbarkeit!S57+Verallgemeinbarkeit!F84</f>
        <v>7</v>
      </c>
      <c r="C4" s="2">
        <f>B2+B3+B4</f>
        <v>34</v>
      </c>
      <c r="F4" s="2"/>
      <c r="G4" s="7" t="s">
        <v>3</v>
      </c>
      <c r="H4" s="2">
        <v>1</v>
      </c>
      <c r="K4" s="6"/>
      <c r="L4" s="2">
        <f>SUM(H4:K4)</f>
        <v>1</v>
      </c>
    </row>
    <row r="5" spans="1:12" x14ac:dyDescent="0.2">
      <c r="A5" s="13" t="s">
        <v>51</v>
      </c>
      <c r="B5" s="1">
        <f>Verallgemeinbarkeit!O5+Verallgemeinbarkeit!AA28+Verallgemeinbarkeit!S58+Verallgemeinbarkeit!F85</f>
        <v>43</v>
      </c>
      <c r="C5" s="2">
        <f>B5+B6</f>
        <v>59</v>
      </c>
      <c r="F5" s="2"/>
      <c r="G5" s="7" t="s">
        <v>174</v>
      </c>
      <c r="H5" s="2">
        <v>1</v>
      </c>
      <c r="K5" s="6"/>
      <c r="L5" s="2">
        <f>SUM(H5:K5)</f>
        <v>1</v>
      </c>
    </row>
    <row r="6" spans="1:12" x14ac:dyDescent="0.2">
      <c r="A6" s="17" t="s">
        <v>20</v>
      </c>
      <c r="B6" s="1">
        <f>Verallgemeinbarkeit!O6+Verallgemeinbarkeit!AA29+Verallgemeinbarkeit!S59+Verallgemeinbarkeit!F86</f>
        <v>16</v>
      </c>
      <c r="F6" s="2"/>
      <c r="G6" s="7" t="s">
        <v>4</v>
      </c>
      <c r="H6" s="2"/>
      <c r="K6" s="6"/>
      <c r="L6" s="2">
        <f>SUM(H6:K6)</f>
        <v>0</v>
      </c>
    </row>
    <row r="7" spans="1:12" x14ac:dyDescent="0.2">
      <c r="A7" s="9" t="s">
        <v>3</v>
      </c>
      <c r="B7" s="1">
        <f>Verallgemeinbarkeit!O7+Verallgemeinbarkeit!AA30+Verallgemeinbarkeit!S60+Verallgemeinbarkeit!F87</f>
        <v>15</v>
      </c>
    </row>
    <row r="8" spans="1:12" x14ac:dyDescent="0.2">
      <c r="A8" s="9" t="s">
        <v>4</v>
      </c>
      <c r="B8" s="1">
        <f>Verallgemeinbarkeit!O8+Verallgemeinbarkeit!AA31+Verallgemeinbarkeit!S61+Verallgemeinbarkeit!F88</f>
        <v>24</v>
      </c>
      <c r="F8" s="2" t="s">
        <v>7</v>
      </c>
      <c r="G8" s="7"/>
      <c r="H8" s="2" t="s">
        <v>203</v>
      </c>
      <c r="K8" s="6"/>
    </row>
    <row r="9" spans="1:12" x14ac:dyDescent="0.2">
      <c r="A9" s="13" t="s">
        <v>50</v>
      </c>
      <c r="B9" s="1">
        <f>Verallgemeinbarkeit!O9+Verallgemeinbarkeit!AA32+Verallgemeinbarkeit!S62+Verallgemeinbarkeit!F89</f>
        <v>3</v>
      </c>
      <c r="F9" s="31"/>
      <c r="G9" s="38"/>
      <c r="H9" s="31" t="s">
        <v>176</v>
      </c>
      <c r="I9" s="31" t="s">
        <v>201</v>
      </c>
      <c r="J9" s="31" t="s">
        <v>202</v>
      </c>
      <c r="K9" s="36" t="s">
        <v>177</v>
      </c>
    </row>
    <row r="10" spans="1:12" x14ac:dyDescent="0.2">
      <c r="A10" s="9" t="s">
        <v>49</v>
      </c>
      <c r="B10" s="1">
        <f>Verallgemeinbarkeit!O10+Verallgemeinbarkeit!AA33+Verallgemeinbarkeit!S63+Verallgemeinbarkeit!F90</f>
        <v>11</v>
      </c>
      <c r="F10" s="2" t="s">
        <v>173</v>
      </c>
      <c r="G10" s="7" t="s">
        <v>175</v>
      </c>
      <c r="H10" s="2">
        <v>1</v>
      </c>
      <c r="I10" s="2">
        <v>3</v>
      </c>
      <c r="K10" s="6">
        <v>1</v>
      </c>
      <c r="L10" s="2">
        <f>SUM(H10:K10)</f>
        <v>5</v>
      </c>
    </row>
    <row r="11" spans="1:12" x14ac:dyDescent="0.2">
      <c r="A11" s="17" t="s">
        <v>22</v>
      </c>
      <c r="B11" s="1">
        <f>Verallgemeinbarkeit!O11+Verallgemeinbarkeit!AA34+Verallgemeinbarkeit!S64+Verallgemeinbarkeit!F91</f>
        <v>26</v>
      </c>
      <c r="F11" s="2"/>
      <c r="G11" s="7" t="s">
        <v>3</v>
      </c>
      <c r="H11" s="2">
        <v>1</v>
      </c>
      <c r="I11" s="2">
        <v>1</v>
      </c>
      <c r="K11" s="6"/>
      <c r="L11" s="2">
        <f>SUM(H11:K11)</f>
        <v>2</v>
      </c>
    </row>
    <row r="12" spans="1:12" x14ac:dyDescent="0.2">
      <c r="A12" s="9" t="s">
        <v>52</v>
      </c>
      <c r="B12" s="1">
        <f>Verallgemeinbarkeit!O12+Verallgemeinbarkeit!AA35+Verallgemeinbarkeit!S65+Verallgemeinbarkeit!F92</f>
        <v>8</v>
      </c>
      <c r="F12" s="2"/>
      <c r="G12" s="7" t="s">
        <v>174</v>
      </c>
      <c r="H12" s="2">
        <v>2</v>
      </c>
      <c r="I12" s="2">
        <v>2</v>
      </c>
      <c r="J12" s="2">
        <v>1</v>
      </c>
      <c r="K12" s="6"/>
      <c r="L12" s="2">
        <f>SUM(H12:K12)</f>
        <v>5</v>
      </c>
    </row>
    <row r="13" spans="1:12" x14ac:dyDescent="0.2">
      <c r="A13" s="9" t="s">
        <v>5</v>
      </c>
      <c r="B13" s="1">
        <f>Verallgemeinbarkeit!O13+Verallgemeinbarkeit!AA36+Verallgemeinbarkeit!S66+Verallgemeinbarkeit!F93</f>
        <v>17</v>
      </c>
      <c r="F13" s="2"/>
      <c r="G13" s="7" t="s">
        <v>4</v>
      </c>
      <c r="H13" s="2">
        <v>1</v>
      </c>
      <c r="K13" s="6"/>
      <c r="L13" s="2">
        <f>SUM(H13:K13)</f>
        <v>1</v>
      </c>
    </row>
    <row r="14" spans="1:12" x14ac:dyDescent="0.2">
      <c r="A14" s="10" t="s">
        <v>14</v>
      </c>
      <c r="B14" s="1">
        <f>Verallgemeinbarkeit!O14+Verallgemeinbarkeit!AA37+Verallgemeinbarkeit!S67+Verallgemeinbarkeit!F94</f>
        <v>2</v>
      </c>
    </row>
    <row r="15" spans="1:12" x14ac:dyDescent="0.2">
      <c r="A15" s="10" t="s">
        <v>26</v>
      </c>
      <c r="B15" s="1">
        <f>Verallgemeinbarkeit!O15+Verallgemeinbarkeit!AA38+Verallgemeinbarkeit!S68+Verallgemeinbarkeit!F95</f>
        <v>7</v>
      </c>
      <c r="F15" s="2" t="s">
        <v>8</v>
      </c>
      <c r="G15" s="7"/>
      <c r="H15" s="2" t="s">
        <v>203</v>
      </c>
      <c r="K15" s="6"/>
    </row>
    <row r="16" spans="1:12" x14ac:dyDescent="0.2">
      <c r="A16" s="12" t="s">
        <v>36</v>
      </c>
      <c r="B16" s="1">
        <f>Verallgemeinbarkeit!O16+Verallgemeinbarkeit!AA39+Verallgemeinbarkeit!S69+Verallgemeinbarkeit!F96</f>
        <v>7</v>
      </c>
      <c r="F16" s="31"/>
      <c r="G16" s="38"/>
      <c r="H16" s="31" t="s">
        <v>176</v>
      </c>
      <c r="I16" s="31" t="s">
        <v>201</v>
      </c>
      <c r="J16" s="31" t="s">
        <v>202</v>
      </c>
      <c r="K16" s="36" t="s">
        <v>177</v>
      </c>
    </row>
    <row r="17" spans="1:12" x14ac:dyDescent="0.2">
      <c r="A17" s="12" t="s">
        <v>19</v>
      </c>
      <c r="B17" s="1">
        <f>Verallgemeinbarkeit!O17+Verallgemeinbarkeit!AA40+Verallgemeinbarkeit!S70+Verallgemeinbarkeit!F97</f>
        <v>3</v>
      </c>
      <c r="F17" s="2" t="s">
        <v>173</v>
      </c>
      <c r="G17" s="7" t="s">
        <v>175</v>
      </c>
      <c r="H17" s="2">
        <v>6</v>
      </c>
      <c r="K17" s="6"/>
      <c r="L17" s="2">
        <f>SUM(H17:K17)</f>
        <v>6</v>
      </c>
    </row>
    <row r="18" spans="1:12" x14ac:dyDescent="0.2">
      <c r="A18" s="7"/>
      <c r="F18" s="2"/>
      <c r="G18" s="7" t="s">
        <v>3</v>
      </c>
      <c r="H18" s="2"/>
      <c r="K18" s="6"/>
      <c r="L18" s="2">
        <f>SUM(H18:K18)</f>
        <v>0</v>
      </c>
    </row>
    <row r="19" spans="1:12" x14ac:dyDescent="0.2">
      <c r="A19" s="37" t="s">
        <v>133</v>
      </c>
      <c r="B19" s="1">
        <f>Verallgemeinbarkeit!O20+Verallgemeinbarkeit!AA43+Verallgemeinbarkeit!S73+Verallgemeinbarkeit!F100</f>
        <v>34</v>
      </c>
      <c r="C19" s="1">
        <f>B19/0.59</f>
        <v>57.627118644067799</v>
      </c>
      <c r="F19" s="2"/>
      <c r="G19" s="7" t="s">
        <v>174</v>
      </c>
      <c r="H19" s="2">
        <v>3</v>
      </c>
      <c r="I19" s="2">
        <v>1</v>
      </c>
      <c r="J19" s="2">
        <v>1</v>
      </c>
      <c r="K19" s="6"/>
      <c r="L19" s="2">
        <f>SUM(H19:K19)</f>
        <v>5</v>
      </c>
    </row>
    <row r="20" spans="1:12" x14ac:dyDescent="0.2">
      <c r="A20" s="37" t="s">
        <v>225</v>
      </c>
      <c r="B20" s="1">
        <f>B19-9</f>
        <v>25</v>
      </c>
      <c r="C20" s="1">
        <f>B20/0.59</f>
        <v>42.372881355932208</v>
      </c>
      <c r="F20" s="2"/>
      <c r="G20" s="7" t="s">
        <v>4</v>
      </c>
      <c r="H20" s="2"/>
      <c r="K20" s="6"/>
      <c r="L20" s="2">
        <f>SUM(H20:K20)</f>
        <v>0</v>
      </c>
    </row>
    <row r="21" spans="1:12" x14ac:dyDescent="0.2">
      <c r="F21"/>
      <c r="G21"/>
      <c r="H21"/>
      <c r="I21"/>
      <c r="J21"/>
      <c r="K21"/>
    </row>
    <row r="22" spans="1:12" x14ac:dyDescent="0.2">
      <c r="F22" s="2" t="s">
        <v>9</v>
      </c>
      <c r="G22" s="7"/>
      <c r="H22" s="2" t="s">
        <v>203</v>
      </c>
      <c r="K22" s="6"/>
    </row>
    <row r="23" spans="1:12" x14ac:dyDescent="0.2">
      <c r="F23" s="31"/>
      <c r="G23" s="38"/>
      <c r="H23" s="31" t="s">
        <v>176</v>
      </c>
      <c r="I23" s="31" t="s">
        <v>201</v>
      </c>
      <c r="J23" s="31" t="s">
        <v>202</v>
      </c>
      <c r="K23" s="36" t="s">
        <v>177</v>
      </c>
    </row>
    <row r="24" spans="1:12" x14ac:dyDescent="0.2">
      <c r="A24" t="s">
        <v>155</v>
      </c>
      <c r="F24" s="2" t="s">
        <v>173</v>
      </c>
      <c r="G24" s="7" t="s">
        <v>175</v>
      </c>
      <c r="H24" s="2">
        <v>2</v>
      </c>
      <c r="K24" s="6"/>
      <c r="L24" s="2">
        <f>SUM(H24:K24)</f>
        <v>2</v>
      </c>
    </row>
    <row r="25" spans="1:12" x14ac:dyDescent="0.2">
      <c r="A25" t="s">
        <v>179</v>
      </c>
      <c r="B25"/>
      <c r="C25" s="16"/>
      <c r="D25" s="30"/>
      <c r="E25" s="3"/>
      <c r="F25" s="2"/>
      <c r="G25" s="7" t="s">
        <v>3</v>
      </c>
      <c r="H25" s="2"/>
      <c r="I25" s="2">
        <v>1</v>
      </c>
      <c r="K25" s="6"/>
      <c r="L25" s="2">
        <f>SUM(H25:K25)</f>
        <v>1</v>
      </c>
    </row>
    <row r="26" spans="1:12" x14ac:dyDescent="0.2">
      <c r="A26" t="s">
        <v>156</v>
      </c>
      <c r="B26"/>
      <c r="C26" s="16"/>
      <c r="D26" s="3"/>
      <c r="E26" s="3"/>
      <c r="F26" s="2"/>
      <c r="G26" s="7" t="s">
        <v>174</v>
      </c>
      <c r="H26" s="2"/>
      <c r="K26" s="6"/>
      <c r="L26" s="2">
        <f>SUM(H26:K26)</f>
        <v>0</v>
      </c>
    </row>
    <row r="27" spans="1:12" x14ac:dyDescent="0.2">
      <c r="A27" t="s">
        <v>157</v>
      </c>
      <c r="F27" s="2"/>
      <c r="G27" s="7" t="s">
        <v>4</v>
      </c>
      <c r="H27" s="2"/>
      <c r="K27" s="6"/>
      <c r="L27" s="42">
        <f>SUM(H27:K27)</f>
        <v>0</v>
      </c>
    </row>
    <row r="28" spans="1:12" x14ac:dyDescent="0.2">
      <c r="A28" t="s">
        <v>158</v>
      </c>
      <c r="L28" s="2">
        <f>SUM(L3:L27)</f>
        <v>35</v>
      </c>
    </row>
    <row r="29" spans="1:12" x14ac:dyDescent="0.2">
      <c r="E29" s="7"/>
      <c r="F29" s="2" t="s">
        <v>203</v>
      </c>
      <c r="G29" s="4"/>
      <c r="H29" s="2" t="s">
        <v>203</v>
      </c>
    </row>
    <row r="30" spans="1:12" x14ac:dyDescent="0.2">
      <c r="E30" s="38"/>
      <c r="F30" s="31" t="s">
        <v>176</v>
      </c>
      <c r="H30" s="31" t="s">
        <v>176</v>
      </c>
      <c r="I30" s="31" t="s">
        <v>201</v>
      </c>
      <c r="J30" s="31" t="s">
        <v>202</v>
      </c>
      <c r="K30" s="31" t="s">
        <v>177</v>
      </c>
    </row>
    <row r="31" spans="1:12" x14ac:dyDescent="0.2">
      <c r="E31" s="7" t="s">
        <v>175</v>
      </c>
      <c r="F31" s="2">
        <f>H3+H10+H17+H24</f>
        <v>15</v>
      </c>
      <c r="H31" s="33">
        <f>SUM(H3:H27)</f>
        <v>24</v>
      </c>
      <c r="I31" s="33">
        <f>SUM(I3:I27)</f>
        <v>8</v>
      </c>
      <c r="J31" s="33">
        <f>SUM(J3:J27)</f>
        <v>2</v>
      </c>
      <c r="K31" s="33">
        <f>SUM(K3:K27)</f>
        <v>1</v>
      </c>
      <c r="L31" s="2">
        <f>SUM(H31:K31)</f>
        <v>35</v>
      </c>
    </row>
    <row r="32" spans="1:12" x14ac:dyDescent="0.2">
      <c r="A32" s="44" t="s">
        <v>218</v>
      </c>
      <c r="E32" s="7" t="s">
        <v>3</v>
      </c>
      <c r="F32" s="2">
        <f>H4+H11+H18+H25</f>
        <v>2</v>
      </c>
      <c r="H32" s="32"/>
      <c r="I32" s="16"/>
      <c r="J32" s="4"/>
    </row>
    <row r="33" spans="1:9" x14ac:dyDescent="0.2">
      <c r="A33" s="44" t="s">
        <v>219</v>
      </c>
      <c r="B33" s="3"/>
      <c r="C33" s="4"/>
      <c r="D33" s="4"/>
      <c r="E33" s="7" t="s">
        <v>174</v>
      </c>
      <c r="F33" s="2">
        <f>H5+H12+H19+H26</f>
        <v>6</v>
      </c>
      <c r="G33" s="4"/>
      <c r="H33" s="4"/>
      <c r="I33" s="4"/>
    </row>
    <row r="34" spans="1:9" x14ac:dyDescent="0.2">
      <c r="A34" s="44" t="s">
        <v>220</v>
      </c>
      <c r="B34" s="32"/>
      <c r="C34" s="16"/>
      <c r="D34" s="3"/>
      <c r="E34" s="7" t="s">
        <v>4</v>
      </c>
      <c r="F34" s="2">
        <f>H6+H13+H20+H27</f>
        <v>1</v>
      </c>
      <c r="G34" s="3"/>
      <c r="H34" s="4"/>
      <c r="I34" s="3"/>
    </row>
    <row r="35" spans="1:9" x14ac:dyDescent="0.2">
      <c r="A35" s="44" t="s">
        <v>221</v>
      </c>
      <c r="B35" s="32"/>
      <c r="C35" s="16"/>
      <c r="D35" s="16"/>
      <c r="E35" s="16"/>
      <c r="F35" s="4">
        <f>SUM(F31:F34)</f>
        <v>24</v>
      </c>
      <c r="G35" s="3"/>
      <c r="H35" s="4"/>
      <c r="I35" s="3"/>
    </row>
    <row r="36" spans="1:9" x14ac:dyDescent="0.2">
      <c r="B36" s="32"/>
      <c r="C36" s="16"/>
      <c r="D36" s="16"/>
      <c r="E36" s="16"/>
      <c r="F36" s="16"/>
      <c r="G36" s="3"/>
      <c r="H36" s="16"/>
      <c r="I36" s="4"/>
    </row>
    <row r="37" spans="1:9" x14ac:dyDescent="0.2">
      <c r="A37" s="45" t="s">
        <v>227</v>
      </c>
      <c r="B37" s="32"/>
      <c r="C37" s="16"/>
      <c r="D37" s="16"/>
      <c r="E37" s="16"/>
      <c r="F37" s="16"/>
      <c r="G37" s="3"/>
      <c r="H37" s="16"/>
      <c r="I37" s="4"/>
    </row>
    <row r="38" spans="1:9" x14ac:dyDescent="0.2">
      <c r="A38" s="44" t="s">
        <v>224</v>
      </c>
      <c r="B38" s="32"/>
      <c r="C38" s="16"/>
      <c r="D38" s="16"/>
      <c r="E38" s="16"/>
      <c r="F38" s="16"/>
      <c r="G38" s="3"/>
      <c r="H38" s="16"/>
      <c r="I38" s="4"/>
    </row>
    <row r="39" spans="1:9" x14ac:dyDescent="0.2">
      <c r="A39" s="44" t="s">
        <v>223</v>
      </c>
      <c r="B39" s="33"/>
      <c r="C39" s="3"/>
      <c r="D39" s="3"/>
      <c r="E39" s="16"/>
      <c r="F39" s="3"/>
      <c r="G39" s="3"/>
      <c r="H39" s="3"/>
      <c r="I39" s="4"/>
    </row>
    <row r="40" spans="1:9" x14ac:dyDescent="0.2">
      <c r="A40" s="44" t="s">
        <v>222</v>
      </c>
      <c r="B40" s="32"/>
      <c r="C40" s="3"/>
      <c r="D40" s="3"/>
      <c r="E40" s="16"/>
      <c r="F40" s="3"/>
      <c r="G40" s="3"/>
      <c r="H40" s="3"/>
      <c r="I40" s="4"/>
    </row>
    <row r="41" spans="1:9" x14ac:dyDescent="0.2">
      <c r="A41" s="16"/>
      <c r="B41" s="33"/>
      <c r="C41" s="4"/>
      <c r="D41" s="4"/>
      <c r="E41" s="4"/>
      <c r="F41" s="4"/>
      <c r="G41" s="3"/>
      <c r="H41" s="4"/>
      <c r="I41" s="4"/>
    </row>
    <row r="42" spans="1:9" x14ac:dyDescent="0.2">
      <c r="A42" s="3"/>
      <c r="B42" s="32"/>
      <c r="C42" s="3"/>
      <c r="D42" s="3"/>
      <c r="E42" s="16"/>
      <c r="F42" s="3"/>
      <c r="G42" s="3"/>
      <c r="H42" s="3"/>
      <c r="I42" s="4"/>
    </row>
    <row r="43" spans="1:9" x14ac:dyDescent="0.2">
      <c r="A43" s="3"/>
      <c r="B43" s="3"/>
      <c r="C43" s="4"/>
      <c r="D43" s="3"/>
      <c r="E43" s="16"/>
      <c r="F43" s="3"/>
      <c r="G43" s="4"/>
      <c r="H43" s="3"/>
      <c r="I43" s="4"/>
    </row>
    <row r="44" spans="1:9" x14ac:dyDescent="0.2">
      <c r="A44" s="3"/>
      <c r="B44" s="3"/>
      <c r="C44" s="4"/>
      <c r="D44" s="3"/>
      <c r="E44" s="4"/>
      <c r="F44" s="3"/>
      <c r="G44" s="4"/>
      <c r="H44" s="3"/>
      <c r="I44" s="4"/>
    </row>
    <row r="45" spans="1:9" x14ac:dyDescent="0.2">
      <c r="A45" s="4"/>
      <c r="B45" s="3"/>
      <c r="C45" s="4"/>
      <c r="D45" s="4"/>
      <c r="E45" s="4"/>
      <c r="F45" s="4"/>
      <c r="G45" s="4"/>
      <c r="H45" s="4"/>
      <c r="I45" s="4"/>
    </row>
    <row r="46" spans="1:9" x14ac:dyDescent="0.2">
      <c r="A46" s="16"/>
      <c r="B46" s="32"/>
      <c r="C46" s="16"/>
      <c r="D46" s="3"/>
      <c r="E46" s="3"/>
      <c r="F46" s="4"/>
      <c r="G46" s="3"/>
      <c r="H46" s="4"/>
      <c r="I46" s="4"/>
    </row>
    <row r="47" spans="1:9" x14ac:dyDescent="0.2">
      <c r="A47" s="34"/>
      <c r="B47" s="32"/>
      <c r="C47" s="16"/>
      <c r="D47" s="16"/>
      <c r="E47" s="16"/>
      <c r="F47" s="4"/>
      <c r="G47" s="3"/>
      <c r="H47" s="4"/>
      <c r="I47" s="4"/>
    </row>
    <row r="48" spans="1:9" x14ac:dyDescent="0.2">
      <c r="A48" s="34"/>
      <c r="B48" s="32"/>
      <c r="C48" s="16"/>
      <c r="D48" s="16"/>
      <c r="E48" s="16"/>
      <c r="F48" s="16"/>
      <c r="G48" s="3"/>
      <c r="H48" s="4"/>
      <c r="I48" s="4"/>
    </row>
    <row r="49" spans="1:9" x14ac:dyDescent="0.2">
      <c r="A49" s="34"/>
      <c r="B49" s="32"/>
      <c r="C49" s="16"/>
      <c r="D49" s="16"/>
      <c r="E49" s="16"/>
      <c r="F49" s="16"/>
      <c r="G49" s="3"/>
      <c r="H49" s="4"/>
      <c r="I49" s="4"/>
    </row>
    <row r="50" spans="1:9" x14ac:dyDescent="0.2">
      <c r="A50" s="34"/>
      <c r="B50" s="32"/>
      <c r="C50" s="16"/>
      <c r="D50" s="16"/>
      <c r="E50" s="16"/>
      <c r="F50" s="16"/>
      <c r="G50" s="3"/>
      <c r="H50" s="4"/>
      <c r="I50" s="4"/>
    </row>
    <row r="51" spans="1:9" x14ac:dyDescent="0.2">
      <c r="A51" s="4"/>
      <c r="B51" s="3"/>
      <c r="C51" s="4"/>
      <c r="D51" s="4"/>
      <c r="E51" s="4"/>
      <c r="F51" s="4"/>
      <c r="G51" s="4"/>
      <c r="H51" s="4"/>
      <c r="I51" s="4"/>
    </row>
    <row r="52" spans="1:9" x14ac:dyDescent="0.2">
      <c r="A52" s="4"/>
      <c r="B52" s="3"/>
      <c r="C52" s="4"/>
      <c r="D52" s="4"/>
      <c r="E52" s="4"/>
      <c r="F52" s="4"/>
      <c r="G52" s="4"/>
      <c r="H52" s="4"/>
      <c r="I52" s="4"/>
    </row>
    <row r="53" spans="1:9" x14ac:dyDescent="0.2">
      <c r="A53" s="3"/>
      <c r="B53" s="3"/>
      <c r="C53" s="4"/>
      <c r="D53" s="3"/>
      <c r="E53" s="4"/>
      <c r="F53" s="3"/>
      <c r="G53" s="4"/>
      <c r="H53" s="3"/>
      <c r="I53" s="4"/>
    </row>
    <row r="54" spans="1:9" x14ac:dyDescent="0.2">
      <c r="A54" s="3"/>
      <c r="B54" s="3"/>
      <c r="C54" s="4"/>
      <c r="D54" s="3"/>
      <c r="E54" s="4"/>
      <c r="F54" s="3"/>
      <c r="G54" s="4"/>
      <c r="H54" s="3"/>
      <c r="I54" s="4"/>
    </row>
    <row r="55" spans="1:9" x14ac:dyDescent="0.2">
      <c r="A55" s="3"/>
      <c r="B55" s="3"/>
      <c r="C55" s="4"/>
      <c r="D55" s="3"/>
      <c r="E55" s="4"/>
      <c r="F55" s="3"/>
      <c r="G55" s="4"/>
      <c r="H55" s="3"/>
      <c r="I55" s="4"/>
    </row>
    <row r="56" spans="1:9" x14ac:dyDescent="0.2">
      <c r="A56" s="3"/>
      <c r="B56" s="3"/>
      <c r="C56" s="4"/>
      <c r="D56" s="3"/>
      <c r="E56" s="4"/>
      <c r="F56" s="3"/>
      <c r="G56" s="4"/>
      <c r="H56" s="3"/>
      <c r="I56" s="4"/>
    </row>
    <row r="57" spans="1:9" x14ac:dyDescent="0.2">
      <c r="A57" s="3"/>
      <c r="B57" s="3"/>
      <c r="C57" s="4"/>
      <c r="D57" s="3"/>
      <c r="E57" s="4"/>
      <c r="F57" s="3"/>
      <c r="G57" s="4"/>
      <c r="H57" s="3"/>
      <c r="I57" s="4"/>
    </row>
    <row r="58" spans="1:9" x14ac:dyDescent="0.2">
      <c r="A58" s="3"/>
      <c r="B58" s="3"/>
      <c r="C58" s="4"/>
      <c r="D58" s="3"/>
      <c r="E58" s="4"/>
      <c r="F58" s="3"/>
      <c r="G58" s="4"/>
      <c r="H58" s="3"/>
      <c r="I58" s="4"/>
    </row>
    <row r="59" spans="1:9" x14ac:dyDescent="0.2">
      <c r="A59" s="3"/>
      <c r="B59" s="3"/>
      <c r="C59" s="4"/>
      <c r="D59" s="3"/>
      <c r="E59" s="4"/>
      <c r="F59" s="3"/>
      <c r="G59" s="4"/>
      <c r="H59" s="3"/>
      <c r="I59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1F40-153B-C541-A50D-001E484D6460}">
  <dimension ref="A1:DR58"/>
  <sheetViews>
    <sheetView zoomScale="125" workbookViewId="0">
      <pane ySplit="1" topLeftCell="A2" activePane="bottomLeft" state="frozen"/>
      <selection pane="bottomLeft" activeCell="BY29" sqref="BY28:BY29"/>
    </sheetView>
  </sheetViews>
  <sheetFormatPr baseColWidth="10" defaultRowHeight="16" x14ac:dyDescent="0.2"/>
  <cols>
    <col min="2" max="2" width="10.83203125" customWidth="1"/>
    <col min="26" max="26" width="10.83203125" style="16"/>
    <col min="27" max="27" width="10.83203125" style="46"/>
    <col min="28" max="28" width="10.83203125" style="16"/>
    <col min="78" max="78" width="10.83203125" style="46"/>
    <col min="79" max="79" width="10.83203125" style="16"/>
    <col min="113" max="113" width="10.83203125" style="46"/>
    <col min="122" max="122" width="10.83203125" style="46"/>
  </cols>
  <sheetData>
    <row r="1" spans="1:122" s="18" customFormat="1" x14ac:dyDescent="0.2">
      <c r="A1" s="47"/>
      <c r="B1" s="47" t="s">
        <v>13</v>
      </c>
      <c r="C1" s="47"/>
      <c r="D1" s="47" t="s">
        <v>105</v>
      </c>
      <c r="E1" s="47"/>
      <c r="F1" s="47" t="s">
        <v>106</v>
      </c>
      <c r="G1" s="47"/>
      <c r="H1" s="47" t="s">
        <v>107</v>
      </c>
      <c r="I1" s="47"/>
      <c r="J1" s="47" t="s">
        <v>108</v>
      </c>
      <c r="K1" s="47"/>
      <c r="L1" s="47" t="s">
        <v>109</v>
      </c>
      <c r="M1" s="47"/>
      <c r="N1" s="47" t="s">
        <v>110</v>
      </c>
      <c r="O1" s="47"/>
      <c r="P1" s="47" t="s">
        <v>111</v>
      </c>
      <c r="Q1" s="47"/>
      <c r="R1" s="47" t="s">
        <v>112</v>
      </c>
      <c r="S1" s="47"/>
      <c r="T1" s="47" t="s">
        <v>113</v>
      </c>
      <c r="U1" s="47"/>
      <c r="V1" s="47" t="s">
        <v>114</v>
      </c>
      <c r="W1" s="47"/>
      <c r="X1" s="47" t="s">
        <v>11</v>
      </c>
      <c r="Y1" s="47"/>
      <c r="Z1" s="47" t="s">
        <v>12</v>
      </c>
      <c r="AA1" s="48"/>
      <c r="AB1" s="20"/>
      <c r="AC1" s="20" t="s">
        <v>16</v>
      </c>
      <c r="AD1" s="20"/>
      <c r="AE1" s="20" t="s">
        <v>17</v>
      </c>
      <c r="AF1" s="20"/>
      <c r="AG1" s="20" t="s">
        <v>21</v>
      </c>
      <c r="AH1" s="20"/>
      <c r="AI1" s="20" t="s">
        <v>23</v>
      </c>
      <c r="AJ1" s="20"/>
      <c r="AK1" s="20" t="s">
        <v>24</v>
      </c>
      <c r="AL1" s="20"/>
      <c r="AM1" s="20" t="s">
        <v>34</v>
      </c>
      <c r="AN1" s="20"/>
      <c r="AO1" s="20" t="s">
        <v>35</v>
      </c>
      <c r="AP1" s="20"/>
      <c r="AQ1" s="20" t="s">
        <v>37</v>
      </c>
      <c r="AR1" s="20"/>
      <c r="AS1" s="20" t="s">
        <v>38</v>
      </c>
      <c r="AT1" s="20"/>
      <c r="AU1" s="20" t="s">
        <v>40</v>
      </c>
      <c r="AV1" s="20"/>
      <c r="AW1" s="20" t="s">
        <v>42</v>
      </c>
      <c r="AX1" s="20"/>
      <c r="AY1" s="20" t="s">
        <v>44</v>
      </c>
      <c r="AZ1" s="20"/>
      <c r="BA1" s="20" t="s">
        <v>46</v>
      </c>
      <c r="BB1" s="20"/>
      <c r="BC1" s="20" t="s">
        <v>47</v>
      </c>
      <c r="BD1" s="20"/>
      <c r="BE1" s="20" t="s">
        <v>128</v>
      </c>
      <c r="BF1" s="20"/>
      <c r="BG1" s="20" t="s">
        <v>54</v>
      </c>
      <c r="BH1" s="20"/>
      <c r="BI1" s="20" t="s">
        <v>55</v>
      </c>
      <c r="BJ1" s="20"/>
      <c r="BK1" s="20" t="s">
        <v>56</v>
      </c>
      <c r="BL1" s="20"/>
      <c r="BM1" s="20" t="s">
        <v>57</v>
      </c>
      <c r="BN1" s="20"/>
      <c r="BO1" s="20" t="s">
        <v>58</v>
      </c>
      <c r="BP1" s="20"/>
      <c r="BQ1" s="20" t="s">
        <v>59</v>
      </c>
      <c r="BR1" s="20"/>
      <c r="BS1" s="20" t="s">
        <v>60</v>
      </c>
      <c r="BT1" s="20"/>
      <c r="BU1" s="20" t="s">
        <v>61</v>
      </c>
      <c r="BV1" s="20"/>
      <c r="BW1" s="20" t="s">
        <v>62</v>
      </c>
      <c r="BX1" s="20"/>
      <c r="BY1" s="20" t="s">
        <v>63</v>
      </c>
      <c r="BZ1" s="57"/>
      <c r="CA1" s="53"/>
      <c r="CB1" s="53" t="s">
        <v>88</v>
      </c>
      <c r="CC1" s="53"/>
      <c r="CD1" s="53" t="s">
        <v>89</v>
      </c>
      <c r="CE1" s="53"/>
      <c r="CF1" s="53" t="s">
        <v>90</v>
      </c>
      <c r="CG1" s="53"/>
      <c r="CH1" s="53" t="s">
        <v>91</v>
      </c>
      <c r="CI1" s="53"/>
      <c r="CJ1" s="53" t="s">
        <v>92</v>
      </c>
      <c r="CK1" s="53"/>
      <c r="CL1" s="53" t="s">
        <v>93</v>
      </c>
      <c r="CM1" s="53"/>
      <c r="CN1" s="53" t="s">
        <v>94</v>
      </c>
      <c r="CO1" s="53"/>
      <c r="CP1" s="53" t="s">
        <v>95</v>
      </c>
      <c r="CQ1" s="53"/>
      <c r="CR1" s="53" t="s">
        <v>96</v>
      </c>
      <c r="CS1" s="53"/>
      <c r="CT1" s="53" t="s">
        <v>97</v>
      </c>
      <c r="CU1" s="53"/>
      <c r="CV1" s="53" t="s">
        <v>98</v>
      </c>
      <c r="CW1" s="53"/>
      <c r="CX1" s="53" t="s">
        <v>99</v>
      </c>
      <c r="CY1" s="53"/>
      <c r="CZ1" s="53" t="s">
        <v>100</v>
      </c>
      <c r="DA1" s="53"/>
      <c r="DB1" s="53" t="s">
        <v>101</v>
      </c>
      <c r="DC1" s="53"/>
      <c r="DD1" s="53" t="s">
        <v>102</v>
      </c>
      <c r="DE1" s="53"/>
      <c r="DF1" s="53" t="s">
        <v>103</v>
      </c>
      <c r="DG1" s="53"/>
      <c r="DH1" s="53" t="s">
        <v>104</v>
      </c>
      <c r="DI1" s="56"/>
      <c r="DJ1" s="54"/>
      <c r="DK1" s="54" t="s">
        <v>84</v>
      </c>
      <c r="DL1" s="54"/>
      <c r="DM1" s="54" t="s">
        <v>85</v>
      </c>
      <c r="DN1" s="54"/>
      <c r="DO1" s="54" t="s">
        <v>86</v>
      </c>
      <c r="DP1" s="54"/>
      <c r="DQ1" s="54" t="s">
        <v>87</v>
      </c>
      <c r="DR1" s="55"/>
    </row>
    <row r="2" spans="1:122" x14ac:dyDescent="0.2">
      <c r="AC2" t="s">
        <v>492</v>
      </c>
      <c r="AE2" t="s">
        <v>504</v>
      </c>
      <c r="AG2" t="s">
        <v>508</v>
      </c>
      <c r="AI2" t="s">
        <v>516</v>
      </c>
      <c r="AK2" t="s">
        <v>518</v>
      </c>
      <c r="AM2" t="s">
        <v>524</v>
      </c>
      <c r="AO2" t="s">
        <v>529</v>
      </c>
      <c r="AQ2" t="s">
        <v>533</v>
      </c>
      <c r="AS2" t="s">
        <v>547</v>
      </c>
      <c r="AU2" t="s">
        <v>535</v>
      </c>
      <c r="AW2" t="s">
        <v>572</v>
      </c>
      <c r="AY2" t="s">
        <v>585</v>
      </c>
      <c r="BA2" t="s">
        <v>592</v>
      </c>
      <c r="BC2" t="s">
        <v>598</v>
      </c>
      <c r="BE2" t="s">
        <v>628</v>
      </c>
      <c r="BG2" t="s">
        <v>651</v>
      </c>
      <c r="BI2" t="s">
        <v>518</v>
      </c>
      <c r="BK2" t="s">
        <v>668</v>
      </c>
      <c r="BM2" t="s">
        <v>675</v>
      </c>
      <c r="BO2" t="s">
        <v>679</v>
      </c>
      <c r="BQ2" t="s">
        <v>687</v>
      </c>
      <c r="BS2" t="s">
        <v>695</v>
      </c>
      <c r="BU2" t="s">
        <v>699</v>
      </c>
      <c r="BW2" t="s">
        <v>702</v>
      </c>
      <c r="BY2" t="s">
        <v>718</v>
      </c>
      <c r="CD2" t="s">
        <v>479</v>
      </c>
      <c r="CF2" t="s">
        <v>479</v>
      </c>
      <c r="CH2" t="s">
        <v>479</v>
      </c>
      <c r="CJ2" t="s">
        <v>479</v>
      </c>
      <c r="CN2" t="s">
        <v>479</v>
      </c>
      <c r="CP2" t="s">
        <v>479</v>
      </c>
      <c r="CR2" t="s">
        <v>479</v>
      </c>
      <c r="DK2" t="s">
        <v>412</v>
      </c>
      <c r="DM2" t="s">
        <v>438</v>
      </c>
      <c r="DO2" t="s">
        <v>447</v>
      </c>
      <c r="DQ2" t="s">
        <v>452</v>
      </c>
    </row>
    <row r="3" spans="1:122" x14ac:dyDescent="0.2">
      <c r="B3" t="s">
        <v>228</v>
      </c>
      <c r="D3" t="s">
        <v>248</v>
      </c>
      <c r="F3" t="s">
        <v>264</v>
      </c>
      <c r="H3" t="s">
        <v>276</v>
      </c>
      <c r="J3" t="s">
        <v>252</v>
      </c>
      <c r="L3" t="s">
        <v>294</v>
      </c>
      <c r="N3" t="s">
        <v>313</v>
      </c>
      <c r="P3" t="s">
        <v>217</v>
      </c>
      <c r="R3" t="s">
        <v>335</v>
      </c>
      <c r="T3" t="s">
        <v>365</v>
      </c>
      <c r="V3" t="s">
        <v>368</v>
      </c>
      <c r="X3" t="s">
        <v>377</v>
      </c>
      <c r="Z3" s="16" t="s">
        <v>387</v>
      </c>
      <c r="AC3" t="s">
        <v>493</v>
      </c>
      <c r="AE3" t="s">
        <v>230</v>
      </c>
      <c r="AG3" t="s">
        <v>509</v>
      </c>
      <c r="AI3" t="s">
        <v>230</v>
      </c>
      <c r="AK3" t="s">
        <v>519</v>
      </c>
      <c r="AM3" t="s">
        <v>523</v>
      </c>
      <c r="AO3" t="s">
        <v>530</v>
      </c>
      <c r="AQ3" t="s">
        <v>230</v>
      </c>
      <c r="AS3" t="s">
        <v>202</v>
      </c>
      <c r="AU3" t="s">
        <v>295</v>
      </c>
      <c r="AW3" t="s">
        <v>573</v>
      </c>
      <c r="AY3" t="s">
        <v>202</v>
      </c>
      <c r="BA3" t="s">
        <v>230</v>
      </c>
      <c r="BC3" t="s">
        <v>230</v>
      </c>
      <c r="BE3" t="s">
        <v>629</v>
      </c>
      <c r="BG3" t="s">
        <v>230</v>
      </c>
      <c r="BI3" t="s">
        <v>202</v>
      </c>
      <c r="BK3" t="s">
        <v>202</v>
      </c>
      <c r="BM3" t="s">
        <v>230</v>
      </c>
      <c r="BO3" t="s">
        <v>230</v>
      </c>
      <c r="BQ3" t="s">
        <v>230</v>
      </c>
      <c r="BS3" t="s">
        <v>230</v>
      </c>
      <c r="BU3" t="s">
        <v>230</v>
      </c>
      <c r="BW3" t="s">
        <v>703</v>
      </c>
      <c r="BY3" t="s">
        <v>295</v>
      </c>
      <c r="DK3" t="s">
        <v>413</v>
      </c>
      <c r="DM3" t="s">
        <v>230</v>
      </c>
      <c r="DO3" t="s">
        <v>230</v>
      </c>
      <c r="DQ3" t="s">
        <v>230</v>
      </c>
    </row>
    <row r="4" spans="1:122" x14ac:dyDescent="0.2">
      <c r="B4" t="s">
        <v>230</v>
      </c>
      <c r="D4" t="s">
        <v>230</v>
      </c>
      <c r="F4" t="s">
        <v>177</v>
      </c>
      <c r="H4" t="s">
        <v>70</v>
      </c>
      <c r="J4" t="s">
        <v>290</v>
      </c>
      <c r="L4" t="s">
        <v>295</v>
      </c>
      <c r="N4" t="s">
        <v>295</v>
      </c>
      <c r="P4" t="s">
        <v>295</v>
      </c>
      <c r="R4" t="s">
        <v>230</v>
      </c>
      <c r="T4" t="s">
        <v>202</v>
      </c>
      <c r="V4" t="s">
        <v>230</v>
      </c>
      <c r="X4" t="s">
        <v>317</v>
      </c>
      <c r="Z4" s="16" t="s">
        <v>320</v>
      </c>
      <c r="AC4" t="s">
        <v>230</v>
      </c>
      <c r="AE4" t="s">
        <v>229</v>
      </c>
      <c r="AG4" t="s">
        <v>510</v>
      </c>
      <c r="AI4" t="s">
        <v>229</v>
      </c>
      <c r="AK4" t="s">
        <v>520</v>
      </c>
      <c r="AM4" t="s">
        <v>230</v>
      </c>
      <c r="AO4" t="s">
        <v>531</v>
      </c>
      <c r="AQ4" t="s">
        <v>229</v>
      </c>
      <c r="AS4" t="s">
        <v>229</v>
      </c>
      <c r="AU4" t="s">
        <v>229</v>
      </c>
      <c r="AW4" t="s">
        <v>202</v>
      </c>
      <c r="AY4" t="s">
        <v>229</v>
      </c>
      <c r="BA4" t="s">
        <v>229</v>
      </c>
      <c r="BC4" t="s">
        <v>229</v>
      </c>
      <c r="BE4" t="s">
        <v>630</v>
      </c>
      <c r="BG4" t="s">
        <v>229</v>
      </c>
      <c r="BI4" t="s">
        <v>229</v>
      </c>
      <c r="BK4" t="s">
        <v>229</v>
      </c>
      <c r="BM4" t="s">
        <v>229</v>
      </c>
      <c r="BO4" t="s">
        <v>229</v>
      </c>
      <c r="BQ4" t="s">
        <v>229</v>
      </c>
      <c r="BS4" t="s">
        <v>229</v>
      </c>
      <c r="BU4" t="s">
        <v>229</v>
      </c>
      <c r="BW4" t="s">
        <v>202</v>
      </c>
      <c r="BY4" t="s">
        <v>229</v>
      </c>
      <c r="DK4" t="s">
        <v>230</v>
      </c>
      <c r="DM4" t="s">
        <v>229</v>
      </c>
      <c r="DO4" t="s">
        <v>229</v>
      </c>
      <c r="DQ4" t="s">
        <v>229</v>
      </c>
    </row>
    <row r="5" spans="1:122" x14ac:dyDescent="0.2">
      <c r="B5" t="s">
        <v>229</v>
      </c>
      <c r="D5" t="s">
        <v>229</v>
      </c>
      <c r="F5" t="s">
        <v>233</v>
      </c>
      <c r="H5" t="s">
        <v>277</v>
      </c>
      <c r="J5" t="s">
        <v>70</v>
      </c>
      <c r="L5" t="s">
        <v>229</v>
      </c>
      <c r="N5" t="s">
        <v>229</v>
      </c>
      <c r="P5" t="s">
        <v>229</v>
      </c>
      <c r="R5" t="s">
        <v>229</v>
      </c>
      <c r="T5" t="s">
        <v>229</v>
      </c>
      <c r="V5" t="s">
        <v>229</v>
      </c>
      <c r="X5" t="s">
        <v>229</v>
      </c>
      <c r="Z5" s="16" t="s">
        <v>388</v>
      </c>
      <c r="AC5" t="s">
        <v>250</v>
      </c>
      <c r="AG5" t="s">
        <v>230</v>
      </c>
      <c r="AK5" t="s">
        <v>521</v>
      </c>
      <c r="AM5" t="s">
        <v>229</v>
      </c>
      <c r="AO5" t="s">
        <v>229</v>
      </c>
      <c r="AW5" t="s">
        <v>229</v>
      </c>
      <c r="BE5" t="s">
        <v>230</v>
      </c>
      <c r="BW5" t="s">
        <v>704</v>
      </c>
      <c r="DK5" t="s">
        <v>250</v>
      </c>
    </row>
    <row r="6" spans="1:122" x14ac:dyDescent="0.2">
      <c r="H6" t="s">
        <v>278</v>
      </c>
      <c r="J6" t="s">
        <v>177</v>
      </c>
      <c r="Z6" s="16" t="s">
        <v>162</v>
      </c>
      <c r="AE6" t="s">
        <v>505</v>
      </c>
      <c r="AG6" t="s">
        <v>250</v>
      </c>
      <c r="AI6" t="s">
        <v>517</v>
      </c>
      <c r="AK6" t="s">
        <v>229</v>
      </c>
      <c r="AQ6" t="s">
        <v>534</v>
      </c>
      <c r="AS6" t="s">
        <v>548</v>
      </c>
      <c r="AU6" t="s">
        <v>568</v>
      </c>
      <c r="AY6" t="s">
        <v>586</v>
      </c>
      <c r="BA6" t="s">
        <v>596</v>
      </c>
      <c r="BC6" t="s">
        <v>599</v>
      </c>
      <c r="BE6" t="s">
        <v>250</v>
      </c>
      <c r="BG6" t="s">
        <v>642</v>
      </c>
      <c r="BI6" t="s">
        <v>652</v>
      </c>
      <c r="BK6" t="s">
        <v>669</v>
      </c>
      <c r="BM6" t="s">
        <v>676</v>
      </c>
      <c r="BO6" t="s">
        <v>680</v>
      </c>
      <c r="BQ6" t="s">
        <v>388</v>
      </c>
      <c r="BS6" t="s">
        <v>696</v>
      </c>
      <c r="BU6" t="s">
        <v>700</v>
      </c>
      <c r="BY6" t="s">
        <v>719</v>
      </c>
      <c r="DM6" t="s">
        <v>421</v>
      </c>
      <c r="DO6" t="s">
        <v>448</v>
      </c>
      <c r="DQ6" t="s">
        <v>453</v>
      </c>
    </row>
    <row r="7" spans="1:122" x14ac:dyDescent="0.2">
      <c r="B7" t="s">
        <v>231</v>
      </c>
      <c r="D7" t="s">
        <v>249</v>
      </c>
      <c r="F7" t="s">
        <v>265</v>
      </c>
      <c r="H7" t="s">
        <v>279</v>
      </c>
      <c r="J7" t="s">
        <v>250</v>
      </c>
      <c r="L7" t="s">
        <v>299</v>
      </c>
      <c r="N7" t="s">
        <v>314</v>
      </c>
      <c r="P7" t="s">
        <v>322</v>
      </c>
      <c r="R7" t="s">
        <v>336</v>
      </c>
      <c r="T7" t="s">
        <v>366</v>
      </c>
      <c r="V7" t="s">
        <v>369</v>
      </c>
      <c r="X7" t="s">
        <v>378</v>
      </c>
      <c r="Z7" s="16" t="s">
        <v>202</v>
      </c>
      <c r="AC7" t="s">
        <v>495</v>
      </c>
      <c r="AE7" t="s">
        <v>507</v>
      </c>
      <c r="AG7" t="s">
        <v>15</v>
      </c>
      <c r="AI7" t="s">
        <v>230</v>
      </c>
      <c r="AM7" t="s">
        <v>525</v>
      </c>
      <c r="AO7" t="s">
        <v>532</v>
      </c>
      <c r="AQ7" t="s">
        <v>295</v>
      </c>
      <c r="AS7" t="s">
        <v>549</v>
      </c>
      <c r="AU7" t="s">
        <v>569</v>
      </c>
      <c r="AW7" t="s">
        <v>574</v>
      </c>
      <c r="AY7" t="s">
        <v>587</v>
      </c>
      <c r="BA7" t="s">
        <v>295</v>
      </c>
      <c r="BC7" t="s">
        <v>295</v>
      </c>
      <c r="BG7" t="s">
        <v>230</v>
      </c>
      <c r="BI7" t="s">
        <v>531</v>
      </c>
      <c r="BK7" t="s">
        <v>674</v>
      </c>
      <c r="BM7" t="s">
        <v>295</v>
      </c>
      <c r="BO7" t="s">
        <v>295</v>
      </c>
      <c r="BQ7" t="s">
        <v>230</v>
      </c>
      <c r="BS7" t="s">
        <v>230</v>
      </c>
      <c r="BU7" t="s">
        <v>295</v>
      </c>
      <c r="BW7" t="s">
        <v>705</v>
      </c>
      <c r="BY7" t="s">
        <v>230</v>
      </c>
      <c r="DK7" t="s">
        <v>414</v>
      </c>
      <c r="DM7" t="s">
        <v>422</v>
      </c>
      <c r="DO7" t="s">
        <v>202</v>
      </c>
      <c r="DQ7" t="s">
        <v>454</v>
      </c>
    </row>
    <row r="8" spans="1:122" x14ac:dyDescent="0.2">
      <c r="B8" t="s">
        <v>232</v>
      </c>
      <c r="D8" t="s">
        <v>177</v>
      </c>
      <c r="F8" t="s">
        <v>266</v>
      </c>
      <c r="H8" t="s">
        <v>280</v>
      </c>
      <c r="L8" t="s">
        <v>300</v>
      </c>
      <c r="N8" t="s">
        <v>315</v>
      </c>
      <c r="P8" t="s">
        <v>202</v>
      </c>
      <c r="R8" t="s">
        <v>337</v>
      </c>
      <c r="T8" t="s">
        <v>230</v>
      </c>
      <c r="V8" t="s">
        <v>177</v>
      </c>
      <c r="X8" t="s">
        <v>317</v>
      </c>
      <c r="Z8" s="16" t="s">
        <v>250</v>
      </c>
      <c r="AC8" t="s">
        <v>494</v>
      </c>
      <c r="AE8" t="s">
        <v>506</v>
      </c>
      <c r="AG8" t="s">
        <v>511</v>
      </c>
      <c r="AI8" t="s">
        <v>250</v>
      </c>
      <c r="AK8" t="s">
        <v>522</v>
      </c>
      <c r="AM8" t="s">
        <v>202</v>
      </c>
      <c r="AO8" t="s">
        <v>177</v>
      </c>
      <c r="AQ8" t="s">
        <v>229</v>
      </c>
      <c r="AS8" t="s">
        <v>230</v>
      </c>
      <c r="AU8" t="s">
        <v>570</v>
      </c>
      <c r="AW8" t="s">
        <v>202</v>
      </c>
      <c r="AY8" t="s">
        <v>177</v>
      </c>
      <c r="BA8" t="s">
        <v>229</v>
      </c>
      <c r="BC8" t="s">
        <v>250</v>
      </c>
      <c r="BE8" t="s">
        <v>631</v>
      </c>
      <c r="BG8" t="s">
        <v>229</v>
      </c>
      <c r="BI8" t="s">
        <v>229</v>
      </c>
      <c r="BK8" t="s">
        <v>230</v>
      </c>
      <c r="BM8" t="s">
        <v>250</v>
      </c>
      <c r="BO8" t="s">
        <v>229</v>
      </c>
      <c r="BQ8" t="s">
        <v>250</v>
      </c>
      <c r="BS8" t="s">
        <v>250</v>
      </c>
      <c r="BU8" t="s">
        <v>229</v>
      </c>
      <c r="BW8" t="s">
        <v>295</v>
      </c>
      <c r="BY8" t="s">
        <v>229</v>
      </c>
      <c r="DK8" t="s">
        <v>415</v>
      </c>
      <c r="DM8" t="s">
        <v>202</v>
      </c>
      <c r="DO8" t="s">
        <v>250</v>
      </c>
      <c r="DQ8" t="s">
        <v>230</v>
      </c>
    </row>
    <row r="9" spans="1:122" x14ac:dyDescent="0.2">
      <c r="B9" t="s">
        <v>177</v>
      </c>
      <c r="D9" t="s">
        <v>250</v>
      </c>
      <c r="F9" t="s">
        <v>267</v>
      </c>
      <c r="H9" t="s">
        <v>282</v>
      </c>
      <c r="L9" t="s">
        <v>250</v>
      </c>
      <c r="N9" t="s">
        <v>230</v>
      </c>
      <c r="P9" t="s">
        <v>229</v>
      </c>
      <c r="R9" t="s">
        <v>177</v>
      </c>
      <c r="T9" t="s">
        <v>250</v>
      </c>
      <c r="V9" t="s">
        <v>250</v>
      </c>
      <c r="X9" t="s">
        <v>250</v>
      </c>
      <c r="AC9" t="s">
        <v>496</v>
      </c>
      <c r="AE9" t="s">
        <v>177</v>
      </c>
      <c r="AG9" t="s">
        <v>512</v>
      </c>
      <c r="AK9" t="s">
        <v>177</v>
      </c>
      <c r="AM9" t="s">
        <v>250</v>
      </c>
      <c r="AO9" t="s">
        <v>233</v>
      </c>
      <c r="AS9" t="s">
        <v>250</v>
      </c>
      <c r="AU9" t="s">
        <v>230</v>
      </c>
      <c r="AW9" t="s">
        <v>250</v>
      </c>
      <c r="AY9" t="s">
        <v>250</v>
      </c>
      <c r="BE9" t="s">
        <v>632</v>
      </c>
      <c r="BK9" t="s">
        <v>250</v>
      </c>
      <c r="BW9" t="s">
        <v>250</v>
      </c>
      <c r="DK9" t="s">
        <v>177</v>
      </c>
      <c r="DM9" t="s">
        <v>250</v>
      </c>
      <c r="DQ9" t="s">
        <v>250</v>
      </c>
    </row>
    <row r="10" spans="1:122" x14ac:dyDescent="0.2">
      <c r="B10" t="s">
        <v>233</v>
      </c>
      <c r="F10" t="s">
        <v>242</v>
      </c>
      <c r="H10" t="s">
        <v>281</v>
      </c>
      <c r="J10" s="74"/>
      <c r="N10" t="s">
        <v>250</v>
      </c>
      <c r="R10" t="s">
        <v>233</v>
      </c>
      <c r="Z10" s="16" t="s">
        <v>389</v>
      </c>
      <c r="AC10" t="s">
        <v>177</v>
      </c>
      <c r="AE10" t="s">
        <v>250</v>
      </c>
      <c r="AG10" t="s">
        <v>202</v>
      </c>
      <c r="AK10" t="s">
        <v>250</v>
      </c>
      <c r="AQ10" t="s">
        <v>536</v>
      </c>
      <c r="AU10" t="s">
        <v>250</v>
      </c>
      <c r="BA10" t="s">
        <v>593</v>
      </c>
      <c r="BC10" t="s">
        <v>600</v>
      </c>
      <c r="BE10" t="s">
        <v>633</v>
      </c>
      <c r="BG10" t="s">
        <v>635</v>
      </c>
      <c r="BI10" t="s">
        <v>653</v>
      </c>
      <c r="BM10" t="s">
        <v>677</v>
      </c>
      <c r="BO10" t="s">
        <v>681</v>
      </c>
      <c r="BQ10" t="s">
        <v>688</v>
      </c>
      <c r="BS10" t="s">
        <v>520</v>
      </c>
      <c r="BU10" t="s">
        <v>701</v>
      </c>
      <c r="BY10" t="s">
        <v>727</v>
      </c>
      <c r="DK10" t="s">
        <v>250</v>
      </c>
      <c r="DO10" t="s">
        <v>450</v>
      </c>
    </row>
    <row r="11" spans="1:122" x14ac:dyDescent="0.2">
      <c r="D11" t="s">
        <v>251</v>
      </c>
      <c r="F11" t="s">
        <v>237</v>
      </c>
      <c r="H11" t="s">
        <v>283</v>
      </c>
      <c r="L11" t="s">
        <v>301</v>
      </c>
      <c r="P11" t="s">
        <v>321</v>
      </c>
      <c r="T11" t="s">
        <v>367</v>
      </c>
      <c r="V11" t="s">
        <v>370</v>
      </c>
      <c r="X11" t="s">
        <v>379</v>
      </c>
      <c r="Z11" s="16" t="s">
        <v>390</v>
      </c>
      <c r="AC11" t="s">
        <v>250</v>
      </c>
      <c r="AG11" t="s">
        <v>233</v>
      </c>
      <c r="AI11" s="75"/>
      <c r="AM11" t="s">
        <v>528</v>
      </c>
      <c r="AQ11" t="s">
        <v>535</v>
      </c>
      <c r="AS11" t="s">
        <v>550</v>
      </c>
      <c r="AU11" t="s">
        <v>15</v>
      </c>
      <c r="AW11" t="s">
        <v>578</v>
      </c>
      <c r="AY11" t="s">
        <v>588</v>
      </c>
      <c r="BA11" t="s">
        <v>295</v>
      </c>
      <c r="BC11" t="s">
        <v>602</v>
      </c>
      <c r="BE11" t="s">
        <v>242</v>
      </c>
      <c r="BG11" t="s">
        <v>636</v>
      </c>
      <c r="BI11" t="s">
        <v>654</v>
      </c>
      <c r="BK11" t="s">
        <v>673</v>
      </c>
      <c r="BM11" t="s">
        <v>242</v>
      </c>
      <c r="BO11" t="s">
        <v>202</v>
      </c>
      <c r="BQ11" t="s">
        <v>689</v>
      </c>
      <c r="BS11" t="s">
        <v>317</v>
      </c>
      <c r="BU11" t="s">
        <v>177</v>
      </c>
      <c r="BW11" t="s">
        <v>709</v>
      </c>
      <c r="BY11" t="s">
        <v>720</v>
      </c>
      <c r="DM11" t="s">
        <v>423</v>
      </c>
      <c r="DO11" t="s">
        <v>449</v>
      </c>
      <c r="DQ11" t="s">
        <v>455</v>
      </c>
    </row>
    <row r="12" spans="1:122" x14ac:dyDescent="0.2">
      <c r="B12" t="s">
        <v>234</v>
      </c>
      <c r="D12" t="s">
        <v>230</v>
      </c>
      <c r="H12" t="s">
        <v>284</v>
      </c>
      <c r="L12" t="s">
        <v>302</v>
      </c>
      <c r="N12" t="s">
        <v>316</v>
      </c>
      <c r="P12" t="s">
        <v>177</v>
      </c>
      <c r="T12" t="s">
        <v>177</v>
      </c>
      <c r="V12" t="s">
        <v>295</v>
      </c>
      <c r="X12" t="s">
        <v>380</v>
      </c>
      <c r="Z12" s="16" t="s">
        <v>391</v>
      </c>
      <c r="AM12" t="s">
        <v>526</v>
      </c>
      <c r="AO12" s="75"/>
      <c r="AQ12" t="s">
        <v>177</v>
      </c>
      <c r="AS12" t="s">
        <v>230</v>
      </c>
      <c r="AU12" t="s">
        <v>534</v>
      </c>
      <c r="AW12" t="s">
        <v>575</v>
      </c>
      <c r="AY12" t="s">
        <v>589</v>
      </c>
      <c r="BA12" t="s">
        <v>250</v>
      </c>
      <c r="BC12" t="s">
        <v>603</v>
      </c>
      <c r="BE12" t="s">
        <v>233</v>
      </c>
      <c r="BG12" t="s">
        <v>637</v>
      </c>
      <c r="BI12" t="s">
        <v>658</v>
      </c>
      <c r="BK12" t="s">
        <v>670</v>
      </c>
      <c r="BM12" t="s">
        <v>250</v>
      </c>
      <c r="BO12" t="s">
        <v>250</v>
      </c>
      <c r="BQ12" t="s">
        <v>690</v>
      </c>
      <c r="BS12" t="s">
        <v>242</v>
      </c>
      <c r="BU12" t="s">
        <v>250</v>
      </c>
      <c r="BW12" t="s">
        <v>706</v>
      </c>
      <c r="BY12" t="s">
        <v>721</v>
      </c>
      <c r="DK12" t="s">
        <v>252</v>
      </c>
      <c r="DM12" t="s">
        <v>424</v>
      </c>
      <c r="DO12" t="s">
        <v>295</v>
      </c>
      <c r="DQ12" t="s">
        <v>295</v>
      </c>
    </row>
    <row r="13" spans="1:122" x14ac:dyDescent="0.2">
      <c r="B13" t="s">
        <v>235</v>
      </c>
      <c r="D13" t="s">
        <v>233</v>
      </c>
      <c r="F13" t="s">
        <v>268</v>
      </c>
      <c r="H13" t="s">
        <v>285</v>
      </c>
      <c r="L13" t="s">
        <v>303</v>
      </c>
      <c r="N13" t="s">
        <v>295</v>
      </c>
      <c r="P13" t="s">
        <v>250</v>
      </c>
      <c r="R13" t="s">
        <v>338</v>
      </c>
      <c r="T13" t="s">
        <v>250</v>
      </c>
      <c r="V13" t="s">
        <v>250</v>
      </c>
      <c r="X13" t="s">
        <v>381</v>
      </c>
      <c r="Z13" s="16" t="s">
        <v>177</v>
      </c>
      <c r="AC13" t="s">
        <v>252</v>
      </c>
      <c r="AE13" s="75"/>
      <c r="AG13" t="s">
        <v>513</v>
      </c>
      <c r="AK13" s="75"/>
      <c r="AM13" t="s">
        <v>258</v>
      </c>
      <c r="AQ13" t="s">
        <v>250</v>
      </c>
      <c r="AS13" t="s">
        <v>233</v>
      </c>
      <c r="AU13" t="s">
        <v>177</v>
      </c>
      <c r="AW13" t="s">
        <v>576</v>
      </c>
      <c r="AY13" t="s">
        <v>177</v>
      </c>
      <c r="BC13" t="s">
        <v>601</v>
      </c>
      <c r="BG13" t="s">
        <v>638</v>
      </c>
      <c r="BI13" t="s">
        <v>655</v>
      </c>
      <c r="BK13" t="s">
        <v>380</v>
      </c>
      <c r="BQ13" t="s">
        <v>691</v>
      </c>
      <c r="BW13" t="s">
        <v>177</v>
      </c>
      <c r="BY13" t="s">
        <v>177</v>
      </c>
      <c r="DK13" t="s">
        <v>70</v>
      </c>
      <c r="DM13" t="s">
        <v>201</v>
      </c>
      <c r="DO13" t="s">
        <v>451</v>
      </c>
      <c r="DQ13" t="s">
        <v>250</v>
      </c>
    </row>
    <row r="14" spans="1:122" x14ac:dyDescent="0.2">
      <c r="B14" t="s">
        <v>230</v>
      </c>
      <c r="F14" t="s">
        <v>269</v>
      </c>
      <c r="H14" t="s">
        <v>286</v>
      </c>
      <c r="L14" t="s">
        <v>304</v>
      </c>
      <c r="N14" t="s">
        <v>250</v>
      </c>
      <c r="R14" t="s">
        <v>177</v>
      </c>
      <c r="X14" t="s">
        <v>177</v>
      </c>
      <c r="Z14" s="16" t="s">
        <v>233</v>
      </c>
      <c r="AC14" t="s">
        <v>177</v>
      </c>
      <c r="AG14" t="s">
        <v>514</v>
      </c>
      <c r="AM14" t="s">
        <v>527</v>
      </c>
      <c r="AU14" t="s">
        <v>250</v>
      </c>
      <c r="AW14" t="s">
        <v>577</v>
      </c>
      <c r="AY14" t="s">
        <v>233</v>
      </c>
      <c r="BA14" t="s">
        <v>594</v>
      </c>
      <c r="BC14" t="s">
        <v>250</v>
      </c>
      <c r="BE14" t="s">
        <v>634</v>
      </c>
      <c r="BG14" t="s">
        <v>639</v>
      </c>
      <c r="BI14" t="s">
        <v>656</v>
      </c>
      <c r="BK14" t="s">
        <v>379</v>
      </c>
      <c r="BM14" t="s">
        <v>678</v>
      </c>
      <c r="BO14" t="s">
        <v>682</v>
      </c>
      <c r="BQ14" t="s">
        <v>692</v>
      </c>
      <c r="BS14" t="s">
        <v>697</v>
      </c>
      <c r="BW14" t="s">
        <v>233</v>
      </c>
      <c r="BY14" t="s">
        <v>233</v>
      </c>
      <c r="DK14" t="s">
        <v>295</v>
      </c>
      <c r="DM14" t="s">
        <v>250</v>
      </c>
    </row>
    <row r="15" spans="1:122" x14ac:dyDescent="0.2">
      <c r="B15" t="s">
        <v>233</v>
      </c>
      <c r="D15" t="s">
        <v>252</v>
      </c>
      <c r="F15" t="s">
        <v>177</v>
      </c>
      <c r="H15" t="s">
        <v>287</v>
      </c>
      <c r="L15" t="s">
        <v>305</v>
      </c>
      <c r="P15" t="s">
        <v>323</v>
      </c>
      <c r="R15" t="s">
        <v>237</v>
      </c>
      <c r="V15" t="s">
        <v>371</v>
      </c>
      <c r="X15" t="s">
        <v>250</v>
      </c>
      <c r="AC15" t="s">
        <v>497</v>
      </c>
      <c r="AG15" t="s">
        <v>515</v>
      </c>
      <c r="AM15" t="s">
        <v>242</v>
      </c>
      <c r="AO15" s="27" t="s">
        <v>164</v>
      </c>
      <c r="AQ15" t="s">
        <v>537</v>
      </c>
      <c r="AS15" t="s">
        <v>551</v>
      </c>
      <c r="AU15" t="s">
        <v>15</v>
      </c>
      <c r="AW15" t="s">
        <v>508</v>
      </c>
      <c r="BA15" t="s">
        <v>230</v>
      </c>
      <c r="BE15" t="s">
        <v>242</v>
      </c>
      <c r="BG15" t="s">
        <v>640</v>
      </c>
      <c r="BI15" t="s">
        <v>657</v>
      </c>
      <c r="BK15" t="s">
        <v>671</v>
      </c>
      <c r="BM15" t="s">
        <v>4</v>
      </c>
      <c r="BO15" t="s">
        <v>177</v>
      </c>
      <c r="BQ15" t="s">
        <v>693</v>
      </c>
      <c r="BS15" t="s">
        <v>698</v>
      </c>
      <c r="BU15" s="75" t="s">
        <v>15</v>
      </c>
      <c r="DK15" t="s">
        <v>250</v>
      </c>
      <c r="DQ15" t="s">
        <v>456</v>
      </c>
    </row>
    <row r="16" spans="1:122" x14ac:dyDescent="0.2">
      <c r="D16" t="s">
        <v>177</v>
      </c>
      <c r="F16" t="s">
        <v>270</v>
      </c>
      <c r="H16" t="s">
        <v>177</v>
      </c>
      <c r="L16" t="s">
        <v>306</v>
      </c>
      <c r="N16" t="s">
        <v>318</v>
      </c>
      <c r="P16" t="s">
        <v>324</v>
      </c>
      <c r="R16" t="s">
        <v>15</v>
      </c>
      <c r="T16" s="74"/>
      <c r="V16" t="s">
        <v>372</v>
      </c>
      <c r="Z16" s="16" t="s">
        <v>392</v>
      </c>
      <c r="AE16" t="s">
        <v>800</v>
      </c>
      <c r="AG16" t="s">
        <v>242</v>
      </c>
      <c r="AK16" t="s">
        <v>25</v>
      </c>
      <c r="AM16" t="s">
        <v>243</v>
      </c>
      <c r="AO16" t="s">
        <v>176</v>
      </c>
      <c r="AQ16" t="s">
        <v>177</v>
      </c>
      <c r="AS16" t="s">
        <v>295</v>
      </c>
      <c r="AU16" t="s">
        <v>571</v>
      </c>
      <c r="AW16" t="s">
        <v>579</v>
      </c>
      <c r="AY16" t="s">
        <v>590</v>
      </c>
      <c r="BA16" t="s">
        <v>250</v>
      </c>
      <c r="BC16" t="s">
        <v>604</v>
      </c>
      <c r="BE16" t="s">
        <v>243</v>
      </c>
      <c r="BG16" t="s">
        <v>177</v>
      </c>
      <c r="BI16" t="s">
        <v>177</v>
      </c>
      <c r="BK16" t="s">
        <v>672</v>
      </c>
      <c r="BO16" t="s">
        <v>233</v>
      </c>
      <c r="BQ16" t="s">
        <v>694</v>
      </c>
      <c r="BS16" t="s">
        <v>177</v>
      </c>
      <c r="BW16" t="s">
        <v>707</v>
      </c>
      <c r="BY16" t="s">
        <v>727</v>
      </c>
      <c r="DM16" t="s">
        <v>425</v>
      </c>
      <c r="DO16" s="77"/>
      <c r="DQ16" t="s">
        <v>457</v>
      </c>
    </row>
    <row r="17" spans="2:121" x14ac:dyDescent="0.2">
      <c r="B17" t="s">
        <v>236</v>
      </c>
      <c r="D17" t="s">
        <v>233</v>
      </c>
      <c r="H17" t="s">
        <v>270</v>
      </c>
      <c r="L17" t="s">
        <v>307</v>
      </c>
      <c r="N17" t="s">
        <v>177</v>
      </c>
      <c r="P17" t="s">
        <v>325</v>
      </c>
      <c r="R17" t="s">
        <v>339</v>
      </c>
      <c r="V17" t="s">
        <v>373</v>
      </c>
      <c r="X17" t="s">
        <v>382</v>
      </c>
      <c r="Z17" s="16" t="s">
        <v>393</v>
      </c>
      <c r="AE17" t="s">
        <v>799</v>
      </c>
      <c r="AG17" t="s">
        <v>243</v>
      </c>
      <c r="AK17" t="s">
        <v>317</v>
      </c>
      <c r="AO17" t="s">
        <v>174</v>
      </c>
      <c r="AQ17" t="s">
        <v>250</v>
      </c>
      <c r="AS17" t="s">
        <v>552</v>
      </c>
      <c r="AU17" t="s">
        <v>177</v>
      </c>
      <c r="AW17" t="s">
        <v>177</v>
      </c>
      <c r="AY17" t="s">
        <v>591</v>
      </c>
      <c r="BC17" t="s">
        <v>177</v>
      </c>
      <c r="BG17" t="s">
        <v>233</v>
      </c>
      <c r="BI17" t="s">
        <v>659</v>
      </c>
      <c r="BK17" t="s">
        <v>177</v>
      </c>
      <c r="BQ17" t="s">
        <v>177</v>
      </c>
      <c r="BS17" t="s">
        <v>233</v>
      </c>
      <c r="BW17" t="s">
        <v>708</v>
      </c>
      <c r="BY17" t="s">
        <v>722</v>
      </c>
      <c r="DK17" t="s">
        <v>236</v>
      </c>
      <c r="DM17" t="s">
        <v>426</v>
      </c>
      <c r="DQ17" t="s">
        <v>458</v>
      </c>
    </row>
    <row r="18" spans="2:121" x14ac:dyDescent="0.2">
      <c r="B18" t="s">
        <v>177</v>
      </c>
      <c r="F18" t="s">
        <v>271</v>
      </c>
      <c r="L18" t="s">
        <v>308</v>
      </c>
      <c r="N18" t="s">
        <v>250</v>
      </c>
      <c r="P18" t="s">
        <v>326</v>
      </c>
      <c r="R18" t="s">
        <v>340</v>
      </c>
      <c r="V18" t="s">
        <v>242</v>
      </c>
      <c r="X18" t="s">
        <v>383</v>
      </c>
      <c r="Z18" s="16" t="s">
        <v>394</v>
      </c>
      <c r="AC18" t="s">
        <v>498</v>
      </c>
      <c r="AE18" t="s">
        <v>295</v>
      </c>
      <c r="AK18" t="s">
        <v>801</v>
      </c>
      <c r="AU18" t="s">
        <v>233</v>
      </c>
      <c r="AW18" t="s">
        <v>580</v>
      </c>
      <c r="AY18" t="s">
        <v>429</v>
      </c>
      <c r="BA18" t="s">
        <v>595</v>
      </c>
      <c r="BC18" t="s">
        <v>233</v>
      </c>
      <c r="BK18" t="s">
        <v>250</v>
      </c>
      <c r="BM18" s="75"/>
      <c r="BO18" t="s">
        <v>683</v>
      </c>
      <c r="BQ18" t="s">
        <v>233</v>
      </c>
      <c r="BU18" t="s">
        <v>73</v>
      </c>
      <c r="BW18" t="s">
        <v>177</v>
      </c>
      <c r="BY18" t="s">
        <v>723</v>
      </c>
      <c r="DK18" t="s">
        <v>416</v>
      </c>
      <c r="DM18" t="s">
        <v>427</v>
      </c>
      <c r="DQ18" t="s">
        <v>242</v>
      </c>
    </row>
    <row r="19" spans="2:121" x14ac:dyDescent="0.2">
      <c r="B19" t="s">
        <v>237</v>
      </c>
      <c r="D19" t="s">
        <v>253</v>
      </c>
      <c r="F19" t="s">
        <v>177</v>
      </c>
      <c r="L19" t="s">
        <v>309</v>
      </c>
      <c r="P19" t="s">
        <v>327</v>
      </c>
      <c r="R19" t="s">
        <v>242</v>
      </c>
      <c r="T19" s="16" t="s">
        <v>137</v>
      </c>
      <c r="V19" t="s">
        <v>374</v>
      </c>
      <c r="X19" t="s">
        <v>384</v>
      </c>
      <c r="Z19" s="16" t="s">
        <v>401</v>
      </c>
      <c r="AC19" t="s">
        <v>499</v>
      </c>
      <c r="AE19" t="s">
        <v>787</v>
      </c>
      <c r="AM19" s="75"/>
      <c r="AQ19" t="s">
        <v>501</v>
      </c>
      <c r="AS19" t="s">
        <v>553</v>
      </c>
      <c r="AY19" t="s">
        <v>242</v>
      </c>
      <c r="BA19" t="s">
        <v>295</v>
      </c>
      <c r="BE19" s="75"/>
      <c r="BG19" t="s">
        <v>641</v>
      </c>
      <c r="BI19" t="s">
        <v>660</v>
      </c>
      <c r="BO19" t="s">
        <v>684</v>
      </c>
      <c r="BQ19" t="s">
        <v>15</v>
      </c>
      <c r="BU19" t="s">
        <v>74</v>
      </c>
      <c r="BW19" t="s">
        <v>233</v>
      </c>
      <c r="BY19" t="s">
        <v>177</v>
      </c>
      <c r="DK19" t="s">
        <v>417</v>
      </c>
      <c r="DM19" t="s">
        <v>177</v>
      </c>
      <c r="DQ19" t="s">
        <v>243</v>
      </c>
    </row>
    <row r="20" spans="2:121" x14ac:dyDescent="0.2">
      <c r="D20" t="s">
        <v>177</v>
      </c>
      <c r="F20" t="s">
        <v>270</v>
      </c>
      <c r="H20" t="s">
        <v>288</v>
      </c>
      <c r="L20" t="s">
        <v>243</v>
      </c>
      <c r="P20" t="s">
        <v>328</v>
      </c>
      <c r="R20" t="s">
        <v>243</v>
      </c>
      <c r="T20" s="16" t="s">
        <v>138</v>
      </c>
      <c r="V20" t="s">
        <v>15</v>
      </c>
      <c r="X20" t="s">
        <v>385</v>
      </c>
      <c r="Z20" s="16" t="s">
        <v>177</v>
      </c>
      <c r="AC20" t="s">
        <v>500</v>
      </c>
      <c r="AE20" t="s">
        <v>15</v>
      </c>
      <c r="AG20" s="75"/>
      <c r="AK20" t="s">
        <v>28</v>
      </c>
      <c r="AQ20" t="s">
        <v>538</v>
      </c>
      <c r="AS20" t="s">
        <v>554</v>
      </c>
      <c r="AW20" t="s">
        <v>581</v>
      </c>
      <c r="AY20" t="s">
        <v>243</v>
      </c>
      <c r="BA20" t="s">
        <v>250</v>
      </c>
      <c r="BC20" t="s">
        <v>605</v>
      </c>
      <c r="BG20" t="s">
        <v>177</v>
      </c>
      <c r="BI20" t="s">
        <v>661</v>
      </c>
      <c r="BO20" t="s">
        <v>685</v>
      </c>
      <c r="BQ20" t="s">
        <v>15</v>
      </c>
      <c r="BS20" s="75" t="s">
        <v>15</v>
      </c>
      <c r="BU20" t="s">
        <v>75</v>
      </c>
      <c r="BY20" t="s">
        <v>233</v>
      </c>
      <c r="DK20" t="s">
        <v>242</v>
      </c>
      <c r="DM20" t="s">
        <v>233</v>
      </c>
    </row>
    <row r="21" spans="2:121" x14ac:dyDescent="0.2">
      <c r="B21" t="s">
        <v>238</v>
      </c>
      <c r="D21" t="s">
        <v>233</v>
      </c>
      <c r="H21" t="s">
        <v>177</v>
      </c>
      <c r="N21" s="74"/>
      <c r="P21" t="s">
        <v>329</v>
      </c>
      <c r="T21" t="s">
        <v>176</v>
      </c>
      <c r="V21" t="s">
        <v>375</v>
      </c>
      <c r="X21" t="s">
        <v>386</v>
      </c>
      <c r="Z21" s="16" t="s">
        <v>233</v>
      </c>
      <c r="AC21" t="s">
        <v>242</v>
      </c>
      <c r="AK21" t="s">
        <v>29</v>
      </c>
      <c r="AQ21" t="s">
        <v>539</v>
      </c>
      <c r="AS21" t="s">
        <v>555</v>
      </c>
      <c r="AU21" s="75"/>
      <c r="AW21" t="s">
        <v>567</v>
      </c>
      <c r="BC21" t="s">
        <v>177</v>
      </c>
      <c r="BG21" t="s">
        <v>233</v>
      </c>
      <c r="BI21" t="s">
        <v>300</v>
      </c>
      <c r="BK21" s="76"/>
      <c r="BO21" t="s">
        <v>686</v>
      </c>
      <c r="BQ21" s="75" t="s">
        <v>15</v>
      </c>
      <c r="BU21" t="s">
        <v>201</v>
      </c>
      <c r="BW21" t="s">
        <v>710</v>
      </c>
      <c r="DK21" t="s">
        <v>233</v>
      </c>
    </row>
    <row r="22" spans="2:121" x14ac:dyDescent="0.2">
      <c r="B22" t="s">
        <v>239</v>
      </c>
      <c r="H22" t="s">
        <v>270</v>
      </c>
      <c r="L22" t="s">
        <v>310</v>
      </c>
      <c r="P22" t="s">
        <v>330</v>
      </c>
      <c r="R22" t="s">
        <v>341</v>
      </c>
      <c r="T22" t="s">
        <v>787</v>
      </c>
      <c r="V22" t="s">
        <v>376</v>
      </c>
      <c r="X22" t="s">
        <v>177</v>
      </c>
      <c r="Z22" s="16" t="s">
        <v>395</v>
      </c>
      <c r="AC22" t="s">
        <v>243</v>
      </c>
      <c r="AK22" t="s">
        <v>162</v>
      </c>
      <c r="AQ22" t="s">
        <v>540</v>
      </c>
      <c r="AS22" t="s">
        <v>556</v>
      </c>
      <c r="AW22" t="s">
        <v>582</v>
      </c>
      <c r="BA22" t="s">
        <v>597</v>
      </c>
      <c r="BC22" t="s">
        <v>233</v>
      </c>
      <c r="BI22" t="s">
        <v>233</v>
      </c>
      <c r="BO22" t="s">
        <v>242</v>
      </c>
      <c r="BU22" t="s">
        <v>804</v>
      </c>
      <c r="BW22" t="s">
        <v>230</v>
      </c>
      <c r="BY22" t="s">
        <v>724</v>
      </c>
      <c r="DM22" t="s">
        <v>428</v>
      </c>
      <c r="DQ22" s="77"/>
    </row>
    <row r="23" spans="2:121" x14ac:dyDescent="0.2">
      <c r="B23" t="s">
        <v>240</v>
      </c>
      <c r="D23" t="s">
        <v>254</v>
      </c>
      <c r="F23" s="74"/>
      <c r="L23" t="s">
        <v>311</v>
      </c>
      <c r="R23" t="s">
        <v>342</v>
      </c>
      <c r="V23" t="s">
        <v>242</v>
      </c>
      <c r="X23" t="s">
        <v>233</v>
      </c>
      <c r="AK23" t="s">
        <v>230</v>
      </c>
      <c r="AQ23" t="s">
        <v>541</v>
      </c>
      <c r="AS23" t="s">
        <v>557</v>
      </c>
      <c r="AW23" t="s">
        <v>583</v>
      </c>
      <c r="AY23" s="75"/>
      <c r="BA23" t="s">
        <v>177</v>
      </c>
      <c r="BG23" t="s">
        <v>643</v>
      </c>
      <c r="BO23" t="s">
        <v>243</v>
      </c>
      <c r="BW23" t="s">
        <v>233</v>
      </c>
      <c r="BY23" t="s">
        <v>726</v>
      </c>
      <c r="DK23" t="s">
        <v>418</v>
      </c>
      <c r="DM23" t="s">
        <v>430</v>
      </c>
    </row>
    <row r="24" spans="2:121" x14ac:dyDescent="0.2">
      <c r="B24" t="s">
        <v>241</v>
      </c>
      <c r="D24" t="s">
        <v>177</v>
      </c>
      <c r="H24" t="s">
        <v>289</v>
      </c>
      <c r="L24" t="s">
        <v>312</v>
      </c>
      <c r="N24" s="16" t="s">
        <v>226</v>
      </c>
      <c r="P24" t="s">
        <v>331</v>
      </c>
      <c r="R24" t="s">
        <v>343</v>
      </c>
      <c r="V24" t="s">
        <v>243</v>
      </c>
      <c r="Z24" s="16" t="s">
        <v>396</v>
      </c>
      <c r="AC24" t="s">
        <v>31</v>
      </c>
      <c r="AK24" t="s">
        <v>174</v>
      </c>
      <c r="AQ24" t="s">
        <v>177</v>
      </c>
      <c r="AS24" t="s">
        <v>558</v>
      </c>
      <c r="AW24" t="s">
        <v>242</v>
      </c>
      <c r="BA24" t="s">
        <v>233</v>
      </c>
      <c r="BC24" t="s">
        <v>606</v>
      </c>
      <c r="BG24" t="s">
        <v>644</v>
      </c>
      <c r="BI24" t="s">
        <v>662</v>
      </c>
      <c r="BQ24" t="s">
        <v>70</v>
      </c>
      <c r="BU24" t="s">
        <v>805</v>
      </c>
      <c r="BY24" t="s">
        <v>242</v>
      </c>
      <c r="DK24" t="s">
        <v>419</v>
      </c>
      <c r="DM24" t="s">
        <v>431</v>
      </c>
    </row>
    <row r="25" spans="2:121" x14ac:dyDescent="0.2">
      <c r="B25" t="s">
        <v>242</v>
      </c>
      <c r="D25" t="s">
        <v>233</v>
      </c>
      <c r="H25" t="s">
        <v>242</v>
      </c>
      <c r="N25" t="s">
        <v>176</v>
      </c>
      <c r="P25" t="s">
        <v>177</v>
      </c>
      <c r="R25" t="s">
        <v>344</v>
      </c>
      <c r="Z25" s="16" t="s">
        <v>397</v>
      </c>
      <c r="AC25" t="s">
        <v>295</v>
      </c>
      <c r="AQ25" t="s">
        <v>233</v>
      </c>
      <c r="AS25" t="s">
        <v>559</v>
      </c>
      <c r="AW25" t="s">
        <v>243</v>
      </c>
      <c r="BC25" t="s">
        <v>612</v>
      </c>
      <c r="BG25" t="s">
        <v>177</v>
      </c>
      <c r="BI25" t="s">
        <v>663</v>
      </c>
      <c r="BQ25" t="s">
        <v>71</v>
      </c>
      <c r="BU25" t="s">
        <v>806</v>
      </c>
      <c r="BW25" t="s">
        <v>714</v>
      </c>
      <c r="BY25" t="s">
        <v>725</v>
      </c>
      <c r="DK25" t="s">
        <v>201</v>
      </c>
      <c r="DM25" t="s">
        <v>432</v>
      </c>
      <c r="DQ25" t="s">
        <v>119</v>
      </c>
    </row>
    <row r="26" spans="2:121" x14ac:dyDescent="0.2">
      <c r="B26" t="s">
        <v>243</v>
      </c>
      <c r="H26" t="s">
        <v>243</v>
      </c>
      <c r="N26" t="s">
        <v>787</v>
      </c>
      <c r="P26" t="s">
        <v>174</v>
      </c>
      <c r="R26" t="s">
        <v>345</v>
      </c>
      <c r="X26" s="74"/>
      <c r="Z26" s="16" t="s">
        <v>398</v>
      </c>
      <c r="AC26" t="s">
        <v>174</v>
      </c>
      <c r="AS26" t="s">
        <v>560</v>
      </c>
      <c r="BC26" t="s">
        <v>613</v>
      </c>
      <c r="BG26" t="s">
        <v>233</v>
      </c>
      <c r="BI26" t="s">
        <v>230</v>
      </c>
      <c r="BO26" s="75"/>
      <c r="BQ26" t="s">
        <v>72</v>
      </c>
      <c r="BU26" t="s">
        <v>176</v>
      </c>
      <c r="BW26" t="s">
        <v>295</v>
      </c>
      <c r="DK26" t="s">
        <v>243</v>
      </c>
      <c r="DM26" t="s">
        <v>433</v>
      </c>
      <c r="DQ26" t="s">
        <v>242</v>
      </c>
    </row>
    <row r="27" spans="2:121" x14ac:dyDescent="0.2">
      <c r="D27" t="s">
        <v>255</v>
      </c>
      <c r="L27" s="74"/>
      <c r="R27" t="s">
        <v>242</v>
      </c>
      <c r="V27" s="74"/>
      <c r="Z27" s="16" t="s">
        <v>399</v>
      </c>
      <c r="AQ27" t="s">
        <v>542</v>
      </c>
      <c r="AS27" t="s">
        <v>242</v>
      </c>
      <c r="BA27" s="75"/>
      <c r="BC27" t="s">
        <v>607</v>
      </c>
      <c r="BI27" t="s">
        <v>250</v>
      </c>
      <c r="BQ27" t="s">
        <v>176</v>
      </c>
      <c r="BU27" t="s">
        <v>807</v>
      </c>
      <c r="BW27" t="s">
        <v>3</v>
      </c>
      <c r="BY27" t="s">
        <v>727</v>
      </c>
      <c r="DM27" t="s">
        <v>434</v>
      </c>
      <c r="DQ27" t="s">
        <v>796</v>
      </c>
    </row>
    <row r="28" spans="2:121" x14ac:dyDescent="0.2">
      <c r="D28" t="s">
        <v>256</v>
      </c>
      <c r="R28" t="s">
        <v>346</v>
      </c>
      <c r="X28" t="s">
        <v>379</v>
      </c>
      <c r="Z28" s="16" t="s">
        <v>400</v>
      </c>
      <c r="AC28" t="s">
        <v>501</v>
      </c>
      <c r="AQ28" t="s">
        <v>546</v>
      </c>
      <c r="AS28" t="s">
        <v>243</v>
      </c>
      <c r="AW28" s="75"/>
      <c r="BC28" t="s">
        <v>608</v>
      </c>
      <c r="BG28" t="s">
        <v>355</v>
      </c>
      <c r="BQ28" t="s">
        <v>804</v>
      </c>
      <c r="BY28" t="s">
        <v>729</v>
      </c>
      <c r="DK28" t="s">
        <v>420</v>
      </c>
      <c r="DM28" t="s">
        <v>435</v>
      </c>
    </row>
    <row r="29" spans="2:121" x14ac:dyDescent="0.2">
      <c r="B29" s="74"/>
      <c r="D29" t="s">
        <v>257</v>
      </c>
      <c r="H29" s="74"/>
      <c r="P29" s="74"/>
      <c r="X29" t="s">
        <v>380</v>
      </c>
      <c r="AC29" t="s">
        <v>502</v>
      </c>
      <c r="AQ29" t="s">
        <v>543</v>
      </c>
      <c r="BC29" t="s">
        <v>609</v>
      </c>
      <c r="BG29" t="s">
        <v>645</v>
      </c>
      <c r="BI29" t="s">
        <v>664</v>
      </c>
      <c r="BW29" t="s">
        <v>711</v>
      </c>
      <c r="BY29" t="s">
        <v>728</v>
      </c>
      <c r="DK29" t="s">
        <v>242</v>
      </c>
      <c r="DM29" t="s">
        <v>436</v>
      </c>
    </row>
    <row r="30" spans="2:121" x14ac:dyDescent="0.2">
      <c r="D30" t="s">
        <v>258</v>
      </c>
      <c r="R30" t="s">
        <v>347</v>
      </c>
      <c r="V30" s="16" t="s">
        <v>139</v>
      </c>
      <c r="X30" t="s">
        <v>788</v>
      </c>
      <c r="Z30" s="16" t="s">
        <v>402</v>
      </c>
      <c r="AC30" t="s">
        <v>773</v>
      </c>
      <c r="AQ30" t="s">
        <v>309</v>
      </c>
      <c r="AS30" t="s">
        <v>561</v>
      </c>
      <c r="BA30" t="s">
        <v>803</v>
      </c>
      <c r="BC30" t="s">
        <v>610</v>
      </c>
      <c r="BG30" t="s">
        <v>646</v>
      </c>
      <c r="BI30" t="s">
        <v>665</v>
      </c>
      <c r="BW30" t="s">
        <v>713</v>
      </c>
      <c r="BY30" t="s">
        <v>242</v>
      </c>
      <c r="DK30" t="s">
        <v>243</v>
      </c>
      <c r="DM30" t="s">
        <v>233</v>
      </c>
    </row>
    <row r="31" spans="2:121" x14ac:dyDescent="0.2">
      <c r="B31" s="16"/>
      <c r="D31" t="s">
        <v>259</v>
      </c>
      <c r="R31" t="s">
        <v>348</v>
      </c>
      <c r="V31" t="s">
        <v>176</v>
      </c>
      <c r="X31" t="s">
        <v>789</v>
      </c>
      <c r="Z31" s="16" t="s">
        <v>403</v>
      </c>
      <c r="AC31" t="s">
        <v>503</v>
      </c>
      <c r="AQ31" t="s">
        <v>243</v>
      </c>
      <c r="AS31" t="s">
        <v>562</v>
      </c>
      <c r="AW31" t="s">
        <v>43</v>
      </c>
      <c r="BA31" t="s">
        <v>317</v>
      </c>
      <c r="BC31" t="s">
        <v>611</v>
      </c>
      <c r="BG31" t="s">
        <v>177</v>
      </c>
      <c r="BI31" t="s">
        <v>666</v>
      </c>
      <c r="BW31" t="s">
        <v>242</v>
      </c>
      <c r="BY31" t="s">
        <v>243</v>
      </c>
    </row>
    <row r="32" spans="2:121" x14ac:dyDescent="0.2">
      <c r="B32" s="16" t="s">
        <v>135</v>
      </c>
      <c r="D32" t="s">
        <v>242</v>
      </c>
      <c r="H32" t="s">
        <v>134</v>
      </c>
      <c r="P32" s="16" t="s">
        <v>148</v>
      </c>
      <c r="R32" t="s">
        <v>349</v>
      </c>
      <c r="V32" t="s">
        <v>787</v>
      </c>
      <c r="X32" t="s">
        <v>176</v>
      </c>
      <c r="Z32" s="16" t="s">
        <v>233</v>
      </c>
      <c r="AC32" t="s">
        <v>177</v>
      </c>
      <c r="AS32" t="s">
        <v>563</v>
      </c>
      <c r="AW32" s="27" t="s">
        <v>83</v>
      </c>
      <c r="BA32" t="s">
        <v>174</v>
      </c>
      <c r="BC32" t="s">
        <v>614</v>
      </c>
      <c r="BG32" t="s">
        <v>233</v>
      </c>
      <c r="BI32" t="s">
        <v>667</v>
      </c>
      <c r="BW32" t="s">
        <v>712</v>
      </c>
      <c r="DM32" t="s">
        <v>437</v>
      </c>
    </row>
    <row r="33" spans="2:117" x14ac:dyDescent="0.2">
      <c r="B33" s="16" t="s">
        <v>786</v>
      </c>
      <c r="D33" t="s">
        <v>243</v>
      </c>
      <c r="H33" t="s">
        <v>176</v>
      </c>
      <c r="P33" t="s">
        <v>176</v>
      </c>
      <c r="R33" t="s">
        <v>177</v>
      </c>
      <c r="X33" t="s">
        <v>787</v>
      </c>
      <c r="AC33" t="s">
        <v>174</v>
      </c>
      <c r="AQ33" t="s">
        <v>544</v>
      </c>
      <c r="AS33" t="s">
        <v>564</v>
      </c>
      <c r="AW33" t="s">
        <v>584</v>
      </c>
      <c r="BC33" t="s">
        <v>615</v>
      </c>
      <c r="BI33" t="s">
        <v>242</v>
      </c>
      <c r="DK33" s="77"/>
      <c r="DM33" t="s">
        <v>439</v>
      </c>
    </row>
    <row r="34" spans="2:117" x14ac:dyDescent="0.2">
      <c r="B34" t="s">
        <v>785</v>
      </c>
      <c r="H34" t="s">
        <v>3</v>
      </c>
      <c r="P34" t="s">
        <v>174</v>
      </c>
      <c r="R34" t="s">
        <v>350</v>
      </c>
      <c r="Z34" s="16" t="s">
        <v>404</v>
      </c>
      <c r="AQ34" t="s">
        <v>545</v>
      </c>
      <c r="AS34" t="s">
        <v>565</v>
      </c>
      <c r="AW34" t="s">
        <v>176</v>
      </c>
      <c r="BC34" t="s">
        <v>616</v>
      </c>
      <c r="BG34" t="s">
        <v>647</v>
      </c>
      <c r="BI34" t="s">
        <v>243</v>
      </c>
      <c r="BW34" t="s">
        <v>715</v>
      </c>
      <c r="BY34" s="75" t="s">
        <v>15</v>
      </c>
      <c r="DM34" t="s">
        <v>440</v>
      </c>
    </row>
    <row r="35" spans="2:117" x14ac:dyDescent="0.2">
      <c r="B35" t="s">
        <v>784</v>
      </c>
      <c r="Z35" s="16" t="s">
        <v>405</v>
      </c>
      <c r="AQ35" t="s">
        <v>309</v>
      </c>
      <c r="AS35" t="s">
        <v>566</v>
      </c>
      <c r="AW35" t="s">
        <v>802</v>
      </c>
      <c r="BC35" t="s">
        <v>617</v>
      </c>
      <c r="BG35" t="s">
        <v>648</v>
      </c>
      <c r="BW35" t="s">
        <v>716</v>
      </c>
      <c r="DM35" t="s">
        <v>441</v>
      </c>
    </row>
    <row r="36" spans="2:117" x14ac:dyDescent="0.2">
      <c r="B36" t="s">
        <v>783</v>
      </c>
      <c r="D36" s="74"/>
      <c r="R36" t="s">
        <v>351</v>
      </c>
      <c r="Z36" s="16" t="s">
        <v>406</v>
      </c>
      <c r="AC36" s="75"/>
      <c r="AQ36" t="s">
        <v>243</v>
      </c>
      <c r="AS36" t="s">
        <v>567</v>
      </c>
      <c r="BC36" t="s">
        <v>618</v>
      </c>
      <c r="BG36" t="s">
        <v>649</v>
      </c>
      <c r="BW36" t="s">
        <v>717</v>
      </c>
      <c r="DK36" t="s">
        <v>252</v>
      </c>
      <c r="DM36" t="s">
        <v>442</v>
      </c>
    </row>
    <row r="37" spans="2:117" x14ac:dyDescent="0.2">
      <c r="B37" t="s">
        <v>176</v>
      </c>
      <c r="R37" t="s">
        <v>252</v>
      </c>
      <c r="Z37" s="16" t="s">
        <v>300</v>
      </c>
      <c r="AS37" t="s">
        <v>309</v>
      </c>
      <c r="BC37" t="s">
        <v>619</v>
      </c>
      <c r="BG37" t="s">
        <v>242</v>
      </c>
      <c r="BI37" s="75"/>
      <c r="BW37" t="s">
        <v>242</v>
      </c>
      <c r="BY37" s="27" t="s">
        <v>80</v>
      </c>
      <c r="DK37" t="s">
        <v>70</v>
      </c>
      <c r="DM37" t="s">
        <v>443</v>
      </c>
    </row>
    <row r="38" spans="2:117" x14ac:dyDescent="0.2">
      <c r="B38" t="s">
        <v>787</v>
      </c>
      <c r="R38" t="s">
        <v>177</v>
      </c>
      <c r="Z38" s="16" t="s">
        <v>233</v>
      </c>
      <c r="AS38" t="s">
        <v>4</v>
      </c>
      <c r="BC38" t="s">
        <v>620</v>
      </c>
      <c r="BG38" t="s">
        <v>243</v>
      </c>
      <c r="BW38" t="s">
        <v>243</v>
      </c>
      <c r="BY38" t="s">
        <v>176</v>
      </c>
      <c r="DK38" t="s">
        <v>176</v>
      </c>
      <c r="DM38" t="s">
        <v>309</v>
      </c>
    </row>
    <row r="39" spans="2:117" x14ac:dyDescent="0.2">
      <c r="R39" t="s">
        <v>350</v>
      </c>
      <c r="AC39" t="s">
        <v>31</v>
      </c>
      <c r="AQ39" s="75"/>
      <c r="BC39" t="s">
        <v>621</v>
      </c>
      <c r="BY39" t="s">
        <v>174</v>
      </c>
      <c r="DK39" t="s">
        <v>795</v>
      </c>
      <c r="DM39" t="s">
        <v>243</v>
      </c>
    </row>
    <row r="40" spans="2:117" x14ac:dyDescent="0.2">
      <c r="Z40" s="16" t="s">
        <v>407</v>
      </c>
      <c r="AC40" t="s">
        <v>502</v>
      </c>
      <c r="BC40" t="s">
        <v>622</v>
      </c>
      <c r="BG40" t="s">
        <v>650</v>
      </c>
      <c r="BI40" t="s">
        <v>64</v>
      </c>
    </row>
    <row r="41" spans="2:117" x14ac:dyDescent="0.2">
      <c r="Z41" s="16" t="s">
        <v>408</v>
      </c>
      <c r="AC41" t="s">
        <v>773</v>
      </c>
      <c r="AS41" s="75"/>
      <c r="BC41" t="s">
        <v>623</v>
      </c>
      <c r="BG41" t="s">
        <v>242</v>
      </c>
      <c r="BI41" t="s">
        <v>295</v>
      </c>
      <c r="BW41" s="75" t="s">
        <v>15</v>
      </c>
      <c r="DM41" t="s">
        <v>423</v>
      </c>
    </row>
    <row r="42" spans="2:117" x14ac:dyDescent="0.2">
      <c r="R42" s="74"/>
      <c r="Z42" s="16" t="s">
        <v>409</v>
      </c>
      <c r="AC42" t="s">
        <v>798</v>
      </c>
      <c r="BC42" t="s">
        <v>624</v>
      </c>
      <c r="BG42" t="s">
        <v>243</v>
      </c>
      <c r="BI42" t="s">
        <v>175</v>
      </c>
      <c r="DM42" t="s">
        <v>424</v>
      </c>
    </row>
    <row r="43" spans="2:117" x14ac:dyDescent="0.2">
      <c r="Z43" s="16" t="s">
        <v>410</v>
      </c>
      <c r="AC43" t="s">
        <v>295</v>
      </c>
      <c r="BC43" t="s">
        <v>625</v>
      </c>
      <c r="DM43" t="s">
        <v>444</v>
      </c>
    </row>
    <row r="44" spans="2:117" x14ac:dyDescent="0.2">
      <c r="Z44" s="16" t="s">
        <v>242</v>
      </c>
      <c r="AC44" t="s">
        <v>174</v>
      </c>
      <c r="AS44" s="27" t="s">
        <v>165</v>
      </c>
      <c r="BC44" t="s">
        <v>242</v>
      </c>
      <c r="BW44" t="s">
        <v>77</v>
      </c>
      <c r="DM44" t="s">
        <v>445</v>
      </c>
    </row>
    <row r="45" spans="2:117" x14ac:dyDescent="0.2">
      <c r="Z45" s="16" t="s">
        <v>243</v>
      </c>
      <c r="AS45" t="s">
        <v>176</v>
      </c>
      <c r="BC45" t="s">
        <v>243</v>
      </c>
      <c r="BG45" s="75"/>
      <c r="BW45" t="s">
        <v>177</v>
      </c>
      <c r="DM45" t="s">
        <v>446</v>
      </c>
    </row>
    <row r="46" spans="2:117" x14ac:dyDescent="0.2">
      <c r="AS46" t="s">
        <v>175</v>
      </c>
      <c r="BW46" t="s">
        <v>808</v>
      </c>
      <c r="DM46" t="s">
        <v>243</v>
      </c>
    </row>
    <row r="47" spans="2:117" x14ac:dyDescent="0.2">
      <c r="Z47" s="16" t="s">
        <v>411</v>
      </c>
      <c r="BC47" t="s">
        <v>626</v>
      </c>
    </row>
    <row r="48" spans="2:117" x14ac:dyDescent="0.2">
      <c r="Z48" s="16" t="s">
        <v>295</v>
      </c>
      <c r="BC48" t="s">
        <v>242</v>
      </c>
    </row>
    <row r="49" spans="26:117" x14ac:dyDescent="0.2">
      <c r="Z49" s="16" t="s">
        <v>243</v>
      </c>
      <c r="BC49" t="s">
        <v>243</v>
      </c>
      <c r="DM49" s="77"/>
    </row>
    <row r="51" spans="26:117" x14ac:dyDescent="0.2">
      <c r="BC51" t="s">
        <v>627</v>
      </c>
    </row>
    <row r="52" spans="26:117" x14ac:dyDescent="0.2">
      <c r="Z52" s="74"/>
      <c r="BC52" t="s">
        <v>295</v>
      </c>
      <c r="DM52" t="s">
        <v>116</v>
      </c>
    </row>
    <row r="53" spans="26:117" x14ac:dyDescent="0.2">
      <c r="BC53" t="s">
        <v>243</v>
      </c>
      <c r="DM53" t="s">
        <v>117</v>
      </c>
    </row>
    <row r="54" spans="26:117" x14ac:dyDescent="0.2">
      <c r="DM54" t="s">
        <v>176</v>
      </c>
    </row>
    <row r="55" spans="26:117" x14ac:dyDescent="0.2">
      <c r="Z55" s="22" t="s">
        <v>401</v>
      </c>
      <c r="DM55" t="s">
        <v>175</v>
      </c>
    </row>
    <row r="56" spans="26:117" x14ac:dyDescent="0.2">
      <c r="Z56" s="16" t="s">
        <v>790</v>
      </c>
      <c r="BC56" s="75"/>
    </row>
    <row r="57" spans="26:117" x14ac:dyDescent="0.2">
      <c r="Z57" t="s">
        <v>176</v>
      </c>
    </row>
    <row r="58" spans="26:117" x14ac:dyDescent="0.2">
      <c r="Z58" t="s">
        <v>787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274C-77D9-2248-9029-1D02C80942E9}">
  <dimension ref="A1:AM122"/>
  <sheetViews>
    <sheetView zoomScale="112" workbookViewId="0">
      <selection activeCell="Q26" sqref="Q26"/>
    </sheetView>
  </sheetViews>
  <sheetFormatPr baseColWidth="10" defaultRowHeight="16" x14ac:dyDescent="0.2"/>
  <cols>
    <col min="1" max="1" width="14.83203125" customWidth="1"/>
    <col min="2" max="2" width="8" customWidth="1"/>
    <col min="3" max="3" width="5.6640625" customWidth="1"/>
    <col min="4" max="4" width="5.5" customWidth="1"/>
    <col min="5" max="5" width="6" customWidth="1"/>
    <col min="15" max="15" width="15.5" customWidth="1"/>
    <col min="16" max="16" width="8.6640625" customWidth="1"/>
    <col min="22" max="22" width="14.5" customWidth="1"/>
  </cols>
  <sheetData>
    <row r="1" spans="1:39" x14ac:dyDescent="0.2">
      <c r="V1" s="16" t="s">
        <v>786</v>
      </c>
      <c r="W1" t="s">
        <v>13</v>
      </c>
      <c r="Z1" s="27" t="s">
        <v>758</v>
      </c>
      <c r="AF1" s="27" t="s">
        <v>628</v>
      </c>
    </row>
    <row r="2" spans="1:39" x14ac:dyDescent="0.2">
      <c r="A2" s="27" t="s">
        <v>759</v>
      </c>
      <c r="L2" s="27" t="s">
        <v>744</v>
      </c>
      <c r="M2" t="s">
        <v>106</v>
      </c>
      <c r="O2" s="27" t="s">
        <v>301</v>
      </c>
      <c r="V2" t="s">
        <v>785</v>
      </c>
      <c r="W2" t="s">
        <v>13</v>
      </c>
      <c r="Z2" t="s">
        <v>347</v>
      </c>
      <c r="AA2" t="s">
        <v>112</v>
      </c>
      <c r="AF2" t="s">
        <v>629</v>
      </c>
      <c r="AG2" t="s">
        <v>128</v>
      </c>
    </row>
    <row r="3" spans="1:39" x14ac:dyDescent="0.2">
      <c r="A3" t="s">
        <v>794</v>
      </c>
      <c r="B3" t="s">
        <v>743</v>
      </c>
      <c r="D3" t="s">
        <v>111</v>
      </c>
      <c r="E3" t="s">
        <v>112</v>
      </c>
      <c r="F3" t="s">
        <v>793</v>
      </c>
      <c r="L3" t="s">
        <v>265</v>
      </c>
      <c r="M3" t="s">
        <v>745</v>
      </c>
      <c r="O3" t="s">
        <v>310</v>
      </c>
      <c r="P3" t="s">
        <v>752</v>
      </c>
      <c r="V3" t="s">
        <v>784</v>
      </c>
      <c r="W3" t="s">
        <v>743</v>
      </c>
      <c r="Z3" t="s">
        <v>348</v>
      </c>
      <c r="AA3" t="s">
        <v>112</v>
      </c>
      <c r="AF3" t="s">
        <v>630</v>
      </c>
      <c r="AG3" t="s">
        <v>128</v>
      </c>
    </row>
    <row r="4" spans="1:39" x14ac:dyDescent="0.2">
      <c r="A4" t="s">
        <v>730</v>
      </c>
      <c r="B4" t="s">
        <v>13</v>
      </c>
      <c r="C4" t="s">
        <v>110</v>
      </c>
      <c r="D4" t="s">
        <v>86</v>
      </c>
      <c r="L4" t="s">
        <v>266</v>
      </c>
      <c r="M4" t="s">
        <v>745</v>
      </c>
      <c r="O4" t="s">
        <v>302</v>
      </c>
      <c r="P4" t="s">
        <v>752</v>
      </c>
      <c r="V4" t="s">
        <v>783</v>
      </c>
      <c r="W4" t="s">
        <v>743</v>
      </c>
      <c r="X4" t="s">
        <v>113</v>
      </c>
      <c r="Z4" t="s">
        <v>349</v>
      </c>
      <c r="AA4" t="s">
        <v>112</v>
      </c>
      <c r="AF4" t="s">
        <v>631</v>
      </c>
      <c r="AG4" t="s">
        <v>839</v>
      </c>
    </row>
    <row r="5" spans="1:39" x14ac:dyDescent="0.2">
      <c r="A5" t="s">
        <v>731</v>
      </c>
      <c r="B5" t="s">
        <v>743</v>
      </c>
      <c r="D5" t="s">
        <v>111</v>
      </c>
      <c r="F5" t="s">
        <v>793</v>
      </c>
      <c r="G5" t="s">
        <v>811</v>
      </c>
      <c r="I5" t="s">
        <v>448</v>
      </c>
      <c r="L5" t="s">
        <v>267</v>
      </c>
      <c r="M5" t="s">
        <v>745</v>
      </c>
      <c r="O5" t="s">
        <v>303</v>
      </c>
      <c r="P5" t="s">
        <v>752</v>
      </c>
      <c r="S5" t="s">
        <v>775</v>
      </c>
      <c r="T5" t="s">
        <v>84</v>
      </c>
      <c r="Z5" t="s">
        <v>367</v>
      </c>
      <c r="AA5" t="s">
        <v>113</v>
      </c>
      <c r="AF5" t="s">
        <v>632</v>
      </c>
      <c r="AG5" t="s">
        <v>839</v>
      </c>
    </row>
    <row r="6" spans="1:39" x14ac:dyDescent="0.2">
      <c r="B6" t="s">
        <v>38</v>
      </c>
      <c r="C6" t="s">
        <v>24</v>
      </c>
      <c r="H6" s="79"/>
      <c r="I6" t="s">
        <v>86</v>
      </c>
      <c r="L6" t="s">
        <v>268</v>
      </c>
      <c r="M6" t="s">
        <v>106</v>
      </c>
      <c r="O6" t="s">
        <v>304</v>
      </c>
      <c r="P6" t="s">
        <v>752</v>
      </c>
      <c r="S6" t="s">
        <v>776</v>
      </c>
      <c r="T6" t="s">
        <v>84</v>
      </c>
      <c r="AF6" t="s">
        <v>633</v>
      </c>
      <c r="AG6" t="s">
        <v>839</v>
      </c>
    </row>
    <row r="7" spans="1:39" x14ac:dyDescent="0.2">
      <c r="A7" s="27" t="s">
        <v>732</v>
      </c>
      <c r="L7" t="s">
        <v>271</v>
      </c>
      <c r="M7" t="s">
        <v>106</v>
      </c>
      <c r="O7" t="s">
        <v>305</v>
      </c>
      <c r="P7" t="s">
        <v>752</v>
      </c>
      <c r="S7" t="s">
        <v>777</v>
      </c>
      <c r="T7" t="s">
        <v>774</v>
      </c>
      <c r="Z7" s="16" t="s">
        <v>404</v>
      </c>
      <c r="AA7" t="s">
        <v>12</v>
      </c>
      <c r="AF7" t="s">
        <v>634</v>
      </c>
      <c r="AG7" t="s">
        <v>839</v>
      </c>
    </row>
    <row r="8" spans="1:39" x14ac:dyDescent="0.2">
      <c r="A8" t="s">
        <v>733</v>
      </c>
      <c r="B8" t="s">
        <v>13</v>
      </c>
      <c r="L8" t="s">
        <v>288</v>
      </c>
      <c r="M8" t="s">
        <v>107</v>
      </c>
      <c r="O8" t="s">
        <v>306</v>
      </c>
      <c r="P8" t="s">
        <v>752</v>
      </c>
      <c r="S8" t="s">
        <v>418</v>
      </c>
      <c r="T8" t="s">
        <v>774</v>
      </c>
      <c r="Z8" s="16" t="s">
        <v>405</v>
      </c>
      <c r="AA8" t="s">
        <v>12</v>
      </c>
      <c r="AF8" t="s">
        <v>242</v>
      </c>
      <c r="AG8" t="s">
        <v>839</v>
      </c>
    </row>
    <row r="9" spans="1:39" x14ac:dyDescent="0.2">
      <c r="A9" t="s">
        <v>749</v>
      </c>
      <c r="L9" t="s">
        <v>318</v>
      </c>
      <c r="M9" t="s">
        <v>110</v>
      </c>
      <c r="O9" t="s">
        <v>307</v>
      </c>
      <c r="P9" t="s">
        <v>752</v>
      </c>
      <c r="S9" t="s">
        <v>419</v>
      </c>
      <c r="T9" t="s">
        <v>774</v>
      </c>
      <c r="Z9" s="16" t="s">
        <v>406</v>
      </c>
      <c r="AA9" t="s">
        <v>12</v>
      </c>
    </row>
    <row r="10" spans="1:39" x14ac:dyDescent="0.2">
      <c r="A10" t="s">
        <v>750</v>
      </c>
      <c r="B10" t="s">
        <v>109</v>
      </c>
      <c r="C10" t="s">
        <v>110</v>
      </c>
      <c r="D10" t="s">
        <v>111</v>
      </c>
      <c r="E10" t="s">
        <v>112</v>
      </c>
      <c r="F10" t="s">
        <v>63</v>
      </c>
      <c r="O10" t="s">
        <v>308</v>
      </c>
      <c r="P10" t="s">
        <v>109</v>
      </c>
      <c r="S10" t="s">
        <v>236</v>
      </c>
      <c r="T10" t="s">
        <v>774</v>
      </c>
      <c r="V10" s="27" t="s">
        <v>782</v>
      </c>
    </row>
    <row r="11" spans="1:39" x14ac:dyDescent="0.2">
      <c r="A11" t="s">
        <v>751</v>
      </c>
      <c r="O11" t="s">
        <v>453</v>
      </c>
      <c r="P11" t="s">
        <v>87</v>
      </c>
      <c r="Q11" t="s">
        <v>37</v>
      </c>
      <c r="S11" t="s">
        <v>416</v>
      </c>
      <c r="T11" t="s">
        <v>774</v>
      </c>
      <c r="V11" t="s">
        <v>456</v>
      </c>
      <c r="W11" t="s">
        <v>87</v>
      </c>
    </row>
    <row r="12" spans="1:39" x14ac:dyDescent="0.2">
      <c r="A12" t="s">
        <v>331</v>
      </c>
      <c r="B12" t="s">
        <v>111</v>
      </c>
      <c r="H12" s="80"/>
      <c r="I12" s="80"/>
      <c r="J12" s="80"/>
      <c r="K12" s="80"/>
      <c r="P12" t="s">
        <v>62</v>
      </c>
      <c r="S12" t="s">
        <v>417</v>
      </c>
      <c r="T12" t="s">
        <v>774</v>
      </c>
      <c r="V12" t="s">
        <v>457</v>
      </c>
      <c r="W12" t="s">
        <v>797</v>
      </c>
      <c r="Z12" t="s">
        <v>504</v>
      </c>
      <c r="AA12" t="s">
        <v>17</v>
      </c>
    </row>
    <row r="13" spans="1:39" x14ac:dyDescent="0.2">
      <c r="A13" t="s">
        <v>507</v>
      </c>
      <c r="B13" t="s">
        <v>17</v>
      </c>
      <c r="H13" s="80"/>
      <c r="I13" s="80"/>
      <c r="J13" s="80"/>
      <c r="K13" s="80"/>
      <c r="L13" s="27" t="s">
        <v>746</v>
      </c>
      <c r="O13" t="s">
        <v>780</v>
      </c>
      <c r="P13" t="s">
        <v>87</v>
      </c>
      <c r="V13" t="s">
        <v>458</v>
      </c>
      <c r="W13" t="s">
        <v>797</v>
      </c>
    </row>
    <row r="14" spans="1:39" x14ac:dyDescent="0.2">
      <c r="A14" t="s">
        <v>506</v>
      </c>
      <c r="B14" t="s">
        <v>17</v>
      </c>
      <c r="H14" s="80"/>
      <c r="I14" s="80"/>
      <c r="J14" s="80"/>
      <c r="K14" s="80"/>
      <c r="L14" s="73" t="s">
        <v>289</v>
      </c>
      <c r="M14" t="s">
        <v>747</v>
      </c>
      <c r="O14" t="s">
        <v>493</v>
      </c>
      <c r="P14" t="s">
        <v>16</v>
      </c>
      <c r="AC14" t="s">
        <v>28</v>
      </c>
      <c r="AD14" t="s">
        <v>24</v>
      </c>
    </row>
    <row r="15" spans="1:39" x14ac:dyDescent="0.2">
      <c r="A15" t="s">
        <v>791</v>
      </c>
      <c r="B15" t="s">
        <v>13</v>
      </c>
      <c r="H15" s="80"/>
      <c r="I15" s="80"/>
      <c r="J15" s="80"/>
      <c r="K15" s="80"/>
      <c r="L15" t="s">
        <v>748</v>
      </c>
      <c r="M15" t="s">
        <v>107</v>
      </c>
      <c r="V15" t="s">
        <v>119</v>
      </c>
      <c r="W15" t="s">
        <v>797</v>
      </c>
      <c r="Z15" s="16" t="s">
        <v>407</v>
      </c>
      <c r="AA15" s="22" t="s">
        <v>766</v>
      </c>
      <c r="AC15" t="s">
        <v>29</v>
      </c>
      <c r="AD15" t="s">
        <v>24</v>
      </c>
      <c r="AF15" t="s">
        <v>675</v>
      </c>
      <c r="AG15" t="s">
        <v>57</v>
      </c>
      <c r="AI15" t="s">
        <v>695</v>
      </c>
      <c r="AJ15" t="s">
        <v>60</v>
      </c>
      <c r="AL15" t="s">
        <v>727</v>
      </c>
      <c r="AM15" t="s">
        <v>63</v>
      </c>
    </row>
    <row r="16" spans="1:39" x14ac:dyDescent="0.2">
      <c r="A16" s="73" t="s">
        <v>25</v>
      </c>
      <c r="B16" t="s">
        <v>24</v>
      </c>
      <c r="H16" s="80"/>
      <c r="I16" s="80"/>
      <c r="J16" s="80"/>
      <c r="K16" s="80"/>
      <c r="L16" t="s">
        <v>269</v>
      </c>
      <c r="M16" t="s">
        <v>106</v>
      </c>
      <c r="O16" t="s">
        <v>735</v>
      </c>
      <c r="P16" t="s">
        <v>105</v>
      </c>
      <c r="Z16" s="16" t="s">
        <v>408</v>
      </c>
      <c r="AA16" s="22" t="s">
        <v>766</v>
      </c>
      <c r="AC16" t="s">
        <v>162</v>
      </c>
      <c r="AD16" t="s">
        <v>24</v>
      </c>
      <c r="AF16" t="s">
        <v>677</v>
      </c>
      <c r="AG16" t="s">
        <v>847</v>
      </c>
      <c r="AI16" t="s">
        <v>696</v>
      </c>
      <c r="AJ16" t="s">
        <v>60</v>
      </c>
      <c r="AL16" t="s">
        <v>720</v>
      </c>
      <c r="AM16" t="s">
        <v>63</v>
      </c>
    </row>
    <row r="17" spans="1:39" x14ac:dyDescent="0.2">
      <c r="A17" t="s">
        <v>835</v>
      </c>
      <c r="B17" t="s">
        <v>46</v>
      </c>
      <c r="H17" s="80"/>
      <c r="I17" s="80"/>
      <c r="J17" s="80"/>
      <c r="K17" s="80"/>
      <c r="L17" t="s">
        <v>756</v>
      </c>
      <c r="M17" t="s">
        <v>112</v>
      </c>
      <c r="O17" t="s">
        <v>736</v>
      </c>
      <c r="P17" t="s">
        <v>105</v>
      </c>
      <c r="Z17" s="16" t="s">
        <v>409</v>
      </c>
      <c r="AA17" s="22" t="s">
        <v>766</v>
      </c>
      <c r="AF17" t="s">
        <v>678</v>
      </c>
      <c r="AG17" t="s">
        <v>847</v>
      </c>
      <c r="AL17" t="s">
        <v>721</v>
      </c>
      <c r="AM17" t="s">
        <v>63</v>
      </c>
    </row>
    <row r="18" spans="1:39" x14ac:dyDescent="0.2">
      <c r="A18" t="s">
        <v>509</v>
      </c>
      <c r="B18" t="s">
        <v>21</v>
      </c>
      <c r="H18" s="80"/>
      <c r="I18" s="80"/>
      <c r="J18" s="80"/>
      <c r="K18" s="80"/>
      <c r="L18" t="s">
        <v>544</v>
      </c>
      <c r="M18" t="s">
        <v>827</v>
      </c>
      <c r="O18" t="s">
        <v>253</v>
      </c>
      <c r="P18" t="s">
        <v>742</v>
      </c>
      <c r="V18" s="27" t="s">
        <v>587</v>
      </c>
      <c r="W18" t="s">
        <v>44</v>
      </c>
      <c r="Z18" s="16" t="s">
        <v>410</v>
      </c>
      <c r="AA18" s="22" t="s">
        <v>766</v>
      </c>
    </row>
    <row r="19" spans="1:39" x14ac:dyDescent="0.2">
      <c r="A19" t="s">
        <v>510</v>
      </c>
      <c r="B19" t="s">
        <v>21</v>
      </c>
      <c r="H19" s="80"/>
      <c r="I19" s="80"/>
      <c r="J19" s="80"/>
      <c r="K19" s="80"/>
      <c r="L19" t="s">
        <v>545</v>
      </c>
      <c r="M19" t="s">
        <v>37</v>
      </c>
      <c r="O19" t="s">
        <v>254</v>
      </c>
      <c r="P19" t="s">
        <v>742</v>
      </c>
      <c r="V19" t="s">
        <v>586</v>
      </c>
      <c r="W19" t="s">
        <v>44</v>
      </c>
      <c r="Z19" s="16" t="s">
        <v>411</v>
      </c>
      <c r="AA19" s="22" t="s">
        <v>12</v>
      </c>
      <c r="AI19" t="s">
        <v>697</v>
      </c>
      <c r="AL19" t="s">
        <v>727</v>
      </c>
    </row>
    <row r="20" spans="1:39" x14ac:dyDescent="0.2">
      <c r="A20" t="s">
        <v>819</v>
      </c>
      <c r="B20" t="s">
        <v>21</v>
      </c>
      <c r="H20" s="80"/>
      <c r="I20" s="80"/>
      <c r="J20" s="80"/>
      <c r="K20" s="80"/>
      <c r="O20" t="s">
        <v>255</v>
      </c>
      <c r="P20" t="s">
        <v>742</v>
      </c>
      <c r="V20" t="s">
        <v>588</v>
      </c>
      <c r="W20" t="s">
        <v>44</v>
      </c>
      <c r="Z20" t="s">
        <v>492</v>
      </c>
      <c r="AA20" s="22" t="s">
        <v>16</v>
      </c>
      <c r="AF20" t="s">
        <v>679</v>
      </c>
      <c r="AG20" t="s">
        <v>57</v>
      </c>
      <c r="AI20" t="s">
        <v>851</v>
      </c>
      <c r="AJ20" t="s">
        <v>60</v>
      </c>
      <c r="AL20" t="s">
        <v>722</v>
      </c>
      <c r="AM20" t="s">
        <v>63</v>
      </c>
    </row>
    <row r="21" spans="1:39" x14ac:dyDescent="0.2">
      <c r="A21" t="s">
        <v>519</v>
      </c>
      <c r="B21" t="s">
        <v>24</v>
      </c>
      <c r="H21" s="80"/>
      <c r="I21" s="80"/>
      <c r="J21" s="80"/>
      <c r="K21" s="80"/>
      <c r="O21" t="s">
        <v>256</v>
      </c>
      <c r="P21" t="s">
        <v>742</v>
      </c>
      <c r="V21" t="s">
        <v>589</v>
      </c>
      <c r="W21" t="s">
        <v>44</v>
      </c>
      <c r="Z21" t="s">
        <v>512</v>
      </c>
      <c r="AA21" s="22" t="s">
        <v>21</v>
      </c>
      <c r="AF21" t="s">
        <v>683</v>
      </c>
      <c r="AG21" t="s">
        <v>847</v>
      </c>
      <c r="AL21" t="s">
        <v>723</v>
      </c>
      <c r="AM21" t="s">
        <v>63</v>
      </c>
    </row>
    <row r="22" spans="1:39" x14ac:dyDescent="0.2">
      <c r="A22" t="s">
        <v>530</v>
      </c>
      <c r="B22" t="s">
        <v>35</v>
      </c>
      <c r="L22" s="27" t="s">
        <v>755</v>
      </c>
      <c r="O22" t="s">
        <v>257</v>
      </c>
      <c r="P22" t="s">
        <v>742</v>
      </c>
      <c r="AF22" t="s">
        <v>684</v>
      </c>
      <c r="AG22" t="s">
        <v>847</v>
      </c>
      <c r="AL22" t="s">
        <v>729</v>
      </c>
      <c r="AM22" t="s">
        <v>857</v>
      </c>
    </row>
    <row r="23" spans="1:39" x14ac:dyDescent="0.2">
      <c r="A23" t="s">
        <v>571</v>
      </c>
      <c r="B23" t="s">
        <v>40</v>
      </c>
      <c r="L23" t="s">
        <v>335</v>
      </c>
      <c r="M23" t="s">
        <v>112</v>
      </c>
      <c r="O23" t="s">
        <v>258</v>
      </c>
      <c r="P23" t="s">
        <v>742</v>
      </c>
      <c r="AF23" t="s">
        <v>685</v>
      </c>
      <c r="AG23" t="s">
        <v>847</v>
      </c>
      <c r="AL23" t="s">
        <v>728</v>
      </c>
      <c r="AM23" t="s">
        <v>857</v>
      </c>
    </row>
    <row r="24" spans="1:39" x14ac:dyDescent="0.2">
      <c r="A24" t="s">
        <v>641</v>
      </c>
      <c r="B24" t="s">
        <v>54</v>
      </c>
      <c r="L24" t="s">
        <v>339</v>
      </c>
      <c r="M24" t="s">
        <v>757</v>
      </c>
      <c r="O24" t="s">
        <v>259</v>
      </c>
      <c r="P24" t="s">
        <v>742</v>
      </c>
      <c r="V24" t="s">
        <v>604</v>
      </c>
      <c r="W24" t="s">
        <v>47</v>
      </c>
      <c r="AF24" t="s">
        <v>686</v>
      </c>
      <c r="AG24" t="s">
        <v>847</v>
      </c>
    </row>
    <row r="25" spans="1:39" x14ac:dyDescent="0.2">
      <c r="A25" t="s">
        <v>676</v>
      </c>
      <c r="B25" t="s">
        <v>57</v>
      </c>
      <c r="E25" t="s">
        <v>855</v>
      </c>
      <c r="F25" t="s">
        <v>63</v>
      </c>
      <c r="L25" t="s">
        <v>340</v>
      </c>
      <c r="M25" t="s">
        <v>757</v>
      </c>
      <c r="V25" t="s">
        <v>598</v>
      </c>
      <c r="W25" t="s">
        <v>47</v>
      </c>
    </row>
    <row r="26" spans="1:39" x14ac:dyDescent="0.2">
      <c r="A26" t="s">
        <v>680</v>
      </c>
      <c r="B26" t="s">
        <v>58</v>
      </c>
      <c r="E26" t="s">
        <v>856</v>
      </c>
      <c r="F26" t="s">
        <v>63</v>
      </c>
      <c r="L26" t="s">
        <v>341</v>
      </c>
      <c r="M26" t="s">
        <v>757</v>
      </c>
      <c r="O26" t="s">
        <v>322</v>
      </c>
      <c r="P26" t="s">
        <v>111</v>
      </c>
      <c r="Z26" t="s">
        <v>73</v>
      </c>
      <c r="AA26" t="s">
        <v>853</v>
      </c>
    </row>
    <row r="27" spans="1:39" x14ac:dyDescent="0.2">
      <c r="A27" t="s">
        <v>848</v>
      </c>
      <c r="B27" t="s">
        <v>58</v>
      </c>
      <c r="H27" s="27" t="s">
        <v>518</v>
      </c>
      <c r="L27" t="s">
        <v>342</v>
      </c>
      <c r="M27" t="s">
        <v>757</v>
      </c>
      <c r="O27" t="s">
        <v>323</v>
      </c>
      <c r="P27" t="s">
        <v>111</v>
      </c>
      <c r="Z27" t="s">
        <v>74</v>
      </c>
      <c r="AA27" t="s">
        <v>61</v>
      </c>
    </row>
    <row r="28" spans="1:39" x14ac:dyDescent="0.2">
      <c r="A28" t="s">
        <v>849</v>
      </c>
      <c r="B28" t="s">
        <v>58</v>
      </c>
      <c r="H28" s="16" t="s">
        <v>387</v>
      </c>
      <c r="I28" t="s">
        <v>12</v>
      </c>
      <c r="L28" t="s">
        <v>343</v>
      </c>
      <c r="M28" t="s">
        <v>757</v>
      </c>
      <c r="O28" t="s">
        <v>324</v>
      </c>
      <c r="P28" t="s">
        <v>111</v>
      </c>
      <c r="V28" t="s">
        <v>702</v>
      </c>
      <c r="W28" t="s">
        <v>62</v>
      </c>
      <c r="Z28" t="s">
        <v>75</v>
      </c>
      <c r="AA28" t="s">
        <v>61</v>
      </c>
    </row>
    <row r="29" spans="1:39" x14ac:dyDescent="0.2">
      <c r="A29" t="s">
        <v>705</v>
      </c>
      <c r="B29" t="s">
        <v>62</v>
      </c>
      <c r="H29" s="16" t="s">
        <v>320</v>
      </c>
      <c r="I29" t="s">
        <v>12</v>
      </c>
      <c r="J29" t="s">
        <v>24</v>
      </c>
      <c r="L29" t="s">
        <v>344</v>
      </c>
      <c r="M29" t="s">
        <v>757</v>
      </c>
      <c r="O29" t="s">
        <v>325</v>
      </c>
      <c r="P29" t="s">
        <v>111</v>
      </c>
      <c r="V29" t="s">
        <v>703</v>
      </c>
      <c r="W29" t="s">
        <v>62</v>
      </c>
      <c r="AF29" t="s">
        <v>687</v>
      </c>
      <c r="AG29" t="s">
        <v>59</v>
      </c>
      <c r="AI29" t="s">
        <v>709</v>
      </c>
      <c r="AJ29" t="s">
        <v>62</v>
      </c>
    </row>
    <row r="30" spans="1:39" x14ac:dyDescent="0.2">
      <c r="A30" t="s">
        <v>708</v>
      </c>
      <c r="B30" t="s">
        <v>62</v>
      </c>
      <c r="I30" t="s">
        <v>842</v>
      </c>
      <c r="L30" t="s">
        <v>345</v>
      </c>
      <c r="M30" t="s">
        <v>757</v>
      </c>
      <c r="O30" t="s">
        <v>326</v>
      </c>
      <c r="P30" t="s">
        <v>111</v>
      </c>
      <c r="V30" t="s">
        <v>714</v>
      </c>
      <c r="W30" t="s">
        <v>62</v>
      </c>
      <c r="AI30" t="s">
        <v>706</v>
      </c>
      <c r="AJ30" t="s">
        <v>62</v>
      </c>
    </row>
    <row r="31" spans="1:39" x14ac:dyDescent="0.2">
      <c r="H31" s="16" t="s">
        <v>388</v>
      </c>
      <c r="I31" t="s">
        <v>12</v>
      </c>
      <c r="J31" t="s">
        <v>54</v>
      </c>
      <c r="L31" t="s">
        <v>366</v>
      </c>
      <c r="M31" t="s">
        <v>113</v>
      </c>
      <c r="O31" t="s">
        <v>327</v>
      </c>
      <c r="P31" t="s">
        <v>111</v>
      </c>
      <c r="V31" t="s">
        <v>711</v>
      </c>
      <c r="W31" t="s">
        <v>854</v>
      </c>
      <c r="AF31" s="27" t="s">
        <v>850</v>
      </c>
    </row>
    <row r="32" spans="1:39" x14ac:dyDescent="0.2">
      <c r="I32" t="s">
        <v>59</v>
      </c>
      <c r="L32" t="s">
        <v>760</v>
      </c>
      <c r="M32" t="s">
        <v>113</v>
      </c>
      <c r="O32" t="s">
        <v>328</v>
      </c>
      <c r="P32" t="s">
        <v>111</v>
      </c>
      <c r="V32" t="s">
        <v>713</v>
      </c>
      <c r="W32" t="s">
        <v>854</v>
      </c>
      <c r="AF32" t="s">
        <v>689</v>
      </c>
      <c r="AG32" t="s">
        <v>59</v>
      </c>
    </row>
    <row r="33" spans="1:33" x14ac:dyDescent="0.2">
      <c r="A33" s="27" t="s">
        <v>739</v>
      </c>
      <c r="H33" s="16" t="s">
        <v>162</v>
      </c>
      <c r="I33" t="s">
        <v>12</v>
      </c>
      <c r="O33" t="s">
        <v>329</v>
      </c>
      <c r="P33" t="s">
        <v>111</v>
      </c>
      <c r="V33" t="s">
        <v>715</v>
      </c>
      <c r="W33" t="s">
        <v>854</v>
      </c>
      <c r="AF33" t="s">
        <v>690</v>
      </c>
      <c r="AG33" t="s">
        <v>59</v>
      </c>
    </row>
    <row r="34" spans="1:33" x14ac:dyDescent="0.2">
      <c r="A34" t="s">
        <v>740</v>
      </c>
      <c r="B34" t="s">
        <v>105</v>
      </c>
      <c r="H34" t="s">
        <v>505</v>
      </c>
      <c r="I34" t="s">
        <v>17</v>
      </c>
      <c r="J34" t="s">
        <v>23</v>
      </c>
      <c r="O34" t="s">
        <v>330</v>
      </c>
      <c r="P34" t="s">
        <v>111</v>
      </c>
      <c r="V34" t="s">
        <v>716</v>
      </c>
      <c r="W34" t="s">
        <v>854</v>
      </c>
      <c r="AF34" t="s">
        <v>691</v>
      </c>
      <c r="AG34" t="s">
        <v>59</v>
      </c>
    </row>
    <row r="35" spans="1:33" x14ac:dyDescent="0.2">
      <c r="H35" t="s">
        <v>823</v>
      </c>
      <c r="I35" t="s">
        <v>35</v>
      </c>
      <c r="V35" t="s">
        <v>717</v>
      </c>
      <c r="W35" t="s">
        <v>854</v>
      </c>
      <c r="AF35" t="s">
        <v>692</v>
      </c>
      <c r="AG35" t="s">
        <v>59</v>
      </c>
    </row>
    <row r="36" spans="1:33" x14ac:dyDescent="0.2">
      <c r="A36" s="27" t="s">
        <v>741</v>
      </c>
      <c r="H36" t="s">
        <v>236</v>
      </c>
      <c r="I36" t="s">
        <v>13</v>
      </c>
      <c r="AF36" t="s">
        <v>693</v>
      </c>
      <c r="AG36" t="s">
        <v>59</v>
      </c>
    </row>
    <row r="37" spans="1:33" x14ac:dyDescent="0.2">
      <c r="A37" t="s">
        <v>792</v>
      </c>
      <c r="B37" t="s">
        <v>107</v>
      </c>
      <c r="C37" t="s">
        <v>84</v>
      </c>
      <c r="D37" t="s">
        <v>812</v>
      </c>
      <c r="H37" t="s">
        <v>734</v>
      </c>
      <c r="I37" t="s">
        <v>743</v>
      </c>
      <c r="AF37" t="s">
        <v>694</v>
      </c>
      <c r="AG37" t="s">
        <v>59</v>
      </c>
    </row>
    <row r="38" spans="1:33" x14ac:dyDescent="0.2">
      <c r="A38" t="s">
        <v>72</v>
      </c>
      <c r="B38" t="s">
        <v>812</v>
      </c>
      <c r="L38" s="27" t="s">
        <v>761</v>
      </c>
      <c r="O38" s="27" t="s">
        <v>762</v>
      </c>
      <c r="U38" s="27" t="s">
        <v>765</v>
      </c>
    </row>
    <row r="39" spans="1:33" x14ac:dyDescent="0.2">
      <c r="A39" t="s">
        <v>491</v>
      </c>
      <c r="B39" t="s">
        <v>108</v>
      </c>
      <c r="C39" t="s">
        <v>38</v>
      </c>
      <c r="D39" t="s">
        <v>47</v>
      </c>
      <c r="H39" t="s">
        <v>567</v>
      </c>
      <c r="I39" t="s">
        <v>44</v>
      </c>
      <c r="L39" s="73" t="s">
        <v>368</v>
      </c>
      <c r="M39" t="s">
        <v>114</v>
      </c>
      <c r="O39" t="s">
        <v>369</v>
      </c>
      <c r="P39" t="s">
        <v>114</v>
      </c>
      <c r="U39" t="s">
        <v>378</v>
      </c>
      <c r="V39" t="s">
        <v>11</v>
      </c>
      <c r="X39" t="s">
        <v>668</v>
      </c>
      <c r="Y39" t="s">
        <v>56</v>
      </c>
    </row>
    <row r="40" spans="1:33" x14ac:dyDescent="0.2">
      <c r="A40" t="s">
        <v>277</v>
      </c>
      <c r="B40" t="s">
        <v>107</v>
      </c>
      <c r="C40" t="s">
        <v>38</v>
      </c>
      <c r="H40" t="s">
        <v>828</v>
      </c>
      <c r="I40" t="s">
        <v>38</v>
      </c>
      <c r="L40" t="s">
        <v>376</v>
      </c>
      <c r="M40" t="s">
        <v>763</v>
      </c>
      <c r="O40" t="s">
        <v>370</v>
      </c>
      <c r="P40" t="s">
        <v>114</v>
      </c>
      <c r="U40" t="s">
        <v>382</v>
      </c>
      <c r="V40" t="s">
        <v>11</v>
      </c>
      <c r="X40" t="s">
        <v>669</v>
      </c>
      <c r="Y40" t="s">
        <v>56</v>
      </c>
    </row>
    <row r="41" spans="1:33" x14ac:dyDescent="0.2">
      <c r="A41" t="s">
        <v>276</v>
      </c>
      <c r="B41" t="s">
        <v>107</v>
      </c>
      <c r="F41" t="s">
        <v>84</v>
      </c>
      <c r="H41" t="s">
        <v>829</v>
      </c>
      <c r="I41" t="s">
        <v>38</v>
      </c>
      <c r="O41" t="s">
        <v>377</v>
      </c>
      <c r="P41" t="s">
        <v>11</v>
      </c>
      <c r="U41" t="s">
        <v>383</v>
      </c>
      <c r="V41" t="s">
        <v>11</v>
      </c>
      <c r="X41" t="s">
        <v>674</v>
      </c>
      <c r="Y41" t="s">
        <v>56</v>
      </c>
    </row>
    <row r="42" spans="1:33" x14ac:dyDescent="0.2">
      <c r="A42" t="s">
        <v>252</v>
      </c>
      <c r="B42" t="s">
        <v>105</v>
      </c>
      <c r="C42" t="s">
        <v>108</v>
      </c>
      <c r="D42" t="s">
        <v>112</v>
      </c>
      <c r="E42" t="s">
        <v>16</v>
      </c>
      <c r="F42" t="s">
        <v>24</v>
      </c>
      <c r="H42" t="s">
        <v>830</v>
      </c>
      <c r="I42" t="s">
        <v>38</v>
      </c>
      <c r="L42" t="s">
        <v>502</v>
      </c>
      <c r="M42" t="s">
        <v>16</v>
      </c>
      <c r="O42" s="16" t="s">
        <v>402</v>
      </c>
      <c r="P42" t="s">
        <v>12</v>
      </c>
      <c r="U42" t="s">
        <v>384</v>
      </c>
      <c r="V42" t="s">
        <v>11</v>
      </c>
    </row>
    <row r="43" spans="1:33" x14ac:dyDescent="0.2">
      <c r="B43" t="s">
        <v>38</v>
      </c>
      <c r="C43" t="s">
        <v>60</v>
      </c>
      <c r="H43" t="s">
        <v>550</v>
      </c>
      <c r="I43" t="s">
        <v>38</v>
      </c>
      <c r="L43" t="s">
        <v>773</v>
      </c>
      <c r="M43" t="s">
        <v>16</v>
      </c>
      <c r="O43" t="s">
        <v>425</v>
      </c>
      <c r="P43" t="s">
        <v>85</v>
      </c>
      <c r="U43" t="s">
        <v>385</v>
      </c>
      <c r="V43" t="s">
        <v>11</v>
      </c>
    </row>
    <row r="44" spans="1:33" x14ac:dyDescent="0.2">
      <c r="A44" t="s">
        <v>281</v>
      </c>
      <c r="B44" t="s">
        <v>107</v>
      </c>
      <c r="L44" t="s">
        <v>503</v>
      </c>
      <c r="M44" t="s">
        <v>16</v>
      </c>
      <c r="O44" t="s">
        <v>116</v>
      </c>
      <c r="P44" t="s">
        <v>85</v>
      </c>
      <c r="U44" t="s">
        <v>386</v>
      </c>
      <c r="V44" t="s">
        <v>11</v>
      </c>
    </row>
    <row r="45" spans="1:33" x14ac:dyDescent="0.2">
      <c r="A45" t="s">
        <v>278</v>
      </c>
      <c r="B45" t="s">
        <v>107</v>
      </c>
      <c r="H45" t="s">
        <v>553</v>
      </c>
      <c r="I45" t="s">
        <v>831</v>
      </c>
      <c r="L45" t="s">
        <v>31</v>
      </c>
      <c r="M45" t="s">
        <v>16</v>
      </c>
      <c r="O45" t="s">
        <v>64</v>
      </c>
      <c r="P45" t="s">
        <v>55</v>
      </c>
      <c r="U45" s="16" t="s">
        <v>389</v>
      </c>
      <c r="V45" t="s">
        <v>12</v>
      </c>
    </row>
    <row r="46" spans="1:33" x14ac:dyDescent="0.2">
      <c r="A46" t="s">
        <v>279</v>
      </c>
      <c r="B46" t="s">
        <v>107</v>
      </c>
      <c r="E46" t="s">
        <v>59</v>
      </c>
      <c r="H46" t="s">
        <v>554</v>
      </c>
      <c r="I46" t="s">
        <v>831</v>
      </c>
      <c r="U46" s="16" t="s">
        <v>390</v>
      </c>
      <c r="V46" t="s">
        <v>12</v>
      </c>
    </row>
    <row r="47" spans="1:33" x14ac:dyDescent="0.2">
      <c r="A47" t="s">
        <v>70</v>
      </c>
      <c r="B47" t="s">
        <v>107</v>
      </c>
      <c r="C47" t="s">
        <v>108</v>
      </c>
      <c r="D47" t="s">
        <v>84</v>
      </c>
      <c r="H47" t="s">
        <v>555</v>
      </c>
      <c r="I47" t="s">
        <v>38</v>
      </c>
      <c r="O47" t="s">
        <v>421</v>
      </c>
      <c r="P47" t="s">
        <v>85</v>
      </c>
      <c r="U47" s="16" t="s">
        <v>391</v>
      </c>
      <c r="V47" t="s">
        <v>12</v>
      </c>
    </row>
    <row r="48" spans="1:33" x14ac:dyDescent="0.2">
      <c r="A48" t="s">
        <v>280</v>
      </c>
      <c r="B48" t="s">
        <v>107</v>
      </c>
      <c r="H48" t="s">
        <v>556</v>
      </c>
      <c r="I48" t="s">
        <v>831</v>
      </c>
      <c r="O48" t="s">
        <v>423</v>
      </c>
      <c r="P48" t="s">
        <v>778</v>
      </c>
      <c r="U48" t="s">
        <v>426</v>
      </c>
      <c r="V48" t="s">
        <v>85</v>
      </c>
    </row>
    <row r="49" spans="1:26" x14ac:dyDescent="0.2">
      <c r="A49" t="s">
        <v>285</v>
      </c>
      <c r="B49" t="s">
        <v>107</v>
      </c>
      <c r="H49" t="s">
        <v>557</v>
      </c>
      <c r="I49" t="s">
        <v>831</v>
      </c>
      <c r="O49" t="s">
        <v>424</v>
      </c>
      <c r="P49" t="s">
        <v>85</v>
      </c>
      <c r="U49" t="s">
        <v>427</v>
      </c>
      <c r="V49" t="s">
        <v>85</v>
      </c>
    </row>
    <row r="50" spans="1:26" x14ac:dyDescent="0.2">
      <c r="A50" t="s">
        <v>284</v>
      </c>
      <c r="B50" t="s">
        <v>107</v>
      </c>
      <c r="H50" t="s">
        <v>558</v>
      </c>
      <c r="I50" t="s">
        <v>831</v>
      </c>
      <c r="O50" t="s">
        <v>444</v>
      </c>
      <c r="P50" t="s">
        <v>778</v>
      </c>
      <c r="U50" t="s">
        <v>636</v>
      </c>
      <c r="V50" s="22" t="s">
        <v>54</v>
      </c>
    </row>
    <row r="51" spans="1:26" x14ac:dyDescent="0.2">
      <c r="A51" t="s">
        <v>779</v>
      </c>
      <c r="B51" t="s">
        <v>87</v>
      </c>
      <c r="H51" t="s">
        <v>559</v>
      </c>
      <c r="I51" t="s">
        <v>831</v>
      </c>
      <c r="O51" t="s">
        <v>445</v>
      </c>
      <c r="P51" t="s">
        <v>778</v>
      </c>
      <c r="U51" t="s">
        <v>637</v>
      </c>
      <c r="V51" s="22" t="s">
        <v>54</v>
      </c>
      <c r="X51" t="s">
        <v>660</v>
      </c>
      <c r="Y51" s="22" t="s">
        <v>842</v>
      </c>
      <c r="Z51" s="22"/>
    </row>
    <row r="52" spans="1:26" x14ac:dyDescent="0.2">
      <c r="A52" t="s">
        <v>781</v>
      </c>
      <c r="B52" t="s">
        <v>87</v>
      </c>
      <c r="H52" t="s">
        <v>560</v>
      </c>
      <c r="I52" t="s">
        <v>831</v>
      </c>
      <c r="L52" s="27" t="s">
        <v>767</v>
      </c>
      <c r="U52" t="s">
        <v>638</v>
      </c>
      <c r="V52" s="22" t="s">
        <v>54</v>
      </c>
      <c r="X52" t="s">
        <v>661</v>
      </c>
      <c r="Y52" s="22" t="s">
        <v>842</v>
      </c>
    </row>
    <row r="53" spans="1:26" x14ac:dyDescent="0.2">
      <c r="A53" t="s">
        <v>286</v>
      </c>
      <c r="B53" t="s">
        <v>107</v>
      </c>
      <c r="L53" t="s">
        <v>771</v>
      </c>
      <c r="M53" t="s">
        <v>16</v>
      </c>
      <c r="O53" s="16" t="s">
        <v>139</v>
      </c>
      <c r="P53" s="22" t="s">
        <v>114</v>
      </c>
      <c r="Q53" s="22" t="s">
        <v>85</v>
      </c>
      <c r="R53" s="22" t="s">
        <v>841</v>
      </c>
      <c r="U53" t="s">
        <v>639</v>
      </c>
      <c r="V53" s="22" t="s">
        <v>54</v>
      </c>
    </row>
    <row r="54" spans="1:26" x14ac:dyDescent="0.2">
      <c r="A54" t="s">
        <v>825</v>
      </c>
      <c r="B54" t="s">
        <v>37</v>
      </c>
      <c r="C54" t="s">
        <v>40</v>
      </c>
      <c r="H54" t="s">
        <v>438</v>
      </c>
      <c r="I54" t="s">
        <v>85</v>
      </c>
      <c r="L54" t="s">
        <v>772</v>
      </c>
      <c r="M54" t="s">
        <v>16</v>
      </c>
      <c r="O54" s="22" t="s">
        <v>840</v>
      </c>
      <c r="P54" s="22" t="s">
        <v>54</v>
      </c>
      <c r="U54" t="s">
        <v>640</v>
      </c>
      <c r="V54" s="22" t="s">
        <v>54</v>
      </c>
    </row>
    <row r="55" spans="1:26" x14ac:dyDescent="0.2">
      <c r="A55" t="s">
        <v>283</v>
      </c>
      <c r="B55" t="s">
        <v>107</v>
      </c>
      <c r="H55" t="s">
        <v>428</v>
      </c>
      <c r="I55" t="s">
        <v>778</v>
      </c>
      <c r="O55" s="22" t="s">
        <v>355</v>
      </c>
      <c r="P55" s="22" t="s">
        <v>841</v>
      </c>
      <c r="Q55" t="s">
        <v>842</v>
      </c>
      <c r="U55" t="s">
        <v>652</v>
      </c>
      <c r="V55" s="22" t="s">
        <v>842</v>
      </c>
      <c r="W55" t="s">
        <v>844</v>
      </c>
      <c r="X55" t="s">
        <v>653</v>
      </c>
    </row>
    <row r="56" spans="1:26" x14ac:dyDescent="0.2">
      <c r="A56" t="s">
        <v>287</v>
      </c>
      <c r="B56" t="s">
        <v>107</v>
      </c>
      <c r="H56" t="s">
        <v>430</v>
      </c>
      <c r="I56" t="s">
        <v>778</v>
      </c>
      <c r="L56" t="s">
        <v>498</v>
      </c>
      <c r="M56" t="s">
        <v>768</v>
      </c>
      <c r="O56" t="s">
        <v>650</v>
      </c>
      <c r="P56" s="22" t="s">
        <v>841</v>
      </c>
      <c r="U56" t="s">
        <v>843</v>
      </c>
      <c r="V56" t="s">
        <v>54</v>
      </c>
      <c r="X56" t="s">
        <v>654</v>
      </c>
      <c r="Z56" s="22" t="s">
        <v>842</v>
      </c>
    </row>
    <row r="57" spans="1:26" x14ac:dyDescent="0.2">
      <c r="A57" t="s">
        <v>282</v>
      </c>
      <c r="B57" t="s">
        <v>107</v>
      </c>
      <c r="H57" t="s">
        <v>431</v>
      </c>
      <c r="I57" t="s">
        <v>778</v>
      </c>
      <c r="L57" t="s">
        <v>769</v>
      </c>
      <c r="M57" t="s">
        <v>768</v>
      </c>
      <c r="X57" t="s">
        <v>658</v>
      </c>
      <c r="Z57" s="22" t="s">
        <v>842</v>
      </c>
    </row>
    <row r="58" spans="1:26" x14ac:dyDescent="0.2">
      <c r="A58" t="s">
        <v>838</v>
      </c>
      <c r="B58" t="s">
        <v>47</v>
      </c>
      <c r="C58" t="s">
        <v>87</v>
      </c>
      <c r="H58" t="s">
        <v>432</v>
      </c>
      <c r="I58" t="s">
        <v>778</v>
      </c>
      <c r="L58" t="s">
        <v>770</v>
      </c>
      <c r="M58" t="s">
        <v>768</v>
      </c>
      <c r="O58" t="s">
        <v>371</v>
      </c>
      <c r="P58" t="s">
        <v>763</v>
      </c>
      <c r="X58" t="s">
        <v>655</v>
      </c>
      <c r="Z58" s="22"/>
    </row>
    <row r="59" spans="1:26" x14ac:dyDescent="0.2">
      <c r="H59" t="s">
        <v>433</v>
      </c>
      <c r="I59" t="s">
        <v>778</v>
      </c>
      <c r="L59" s="73" t="s">
        <v>31</v>
      </c>
      <c r="M59" t="s">
        <v>16</v>
      </c>
      <c r="O59" t="s">
        <v>372</v>
      </c>
      <c r="P59" t="s">
        <v>763</v>
      </c>
      <c r="X59" t="s">
        <v>656</v>
      </c>
      <c r="Z59" s="22" t="s">
        <v>842</v>
      </c>
    </row>
    <row r="60" spans="1:26" x14ac:dyDescent="0.2">
      <c r="A60" s="27" t="s">
        <v>753</v>
      </c>
      <c r="H60" t="s">
        <v>434</v>
      </c>
      <c r="I60" t="s">
        <v>778</v>
      </c>
      <c r="O60" t="s">
        <v>373</v>
      </c>
      <c r="P60" t="s">
        <v>763</v>
      </c>
      <c r="X60" t="s">
        <v>657</v>
      </c>
      <c r="Z60" s="22" t="s">
        <v>842</v>
      </c>
    </row>
    <row r="61" spans="1:26" x14ac:dyDescent="0.2">
      <c r="A61" t="s">
        <v>738</v>
      </c>
      <c r="B61" t="s">
        <v>13</v>
      </c>
      <c r="H61" t="s">
        <v>435</v>
      </c>
      <c r="I61" t="s">
        <v>778</v>
      </c>
    </row>
    <row r="62" spans="1:26" x14ac:dyDescent="0.2">
      <c r="A62" t="s">
        <v>632</v>
      </c>
      <c r="B62" t="s">
        <v>743</v>
      </c>
    </row>
    <row r="63" spans="1:26" x14ac:dyDescent="0.2">
      <c r="A63" t="s">
        <v>737</v>
      </c>
      <c r="B63" t="s">
        <v>743</v>
      </c>
      <c r="H63" t="s">
        <v>437</v>
      </c>
      <c r="I63" t="s">
        <v>778</v>
      </c>
      <c r="L63" s="27" t="s">
        <v>395</v>
      </c>
      <c r="O63" s="28" t="s">
        <v>764</v>
      </c>
      <c r="U63" s="27" t="s">
        <v>824</v>
      </c>
    </row>
    <row r="64" spans="1:26" x14ac:dyDescent="0.2">
      <c r="A64" t="s">
        <v>336</v>
      </c>
      <c r="B64" t="s">
        <v>743</v>
      </c>
      <c r="H64" t="s">
        <v>439</v>
      </c>
      <c r="I64" t="s">
        <v>778</v>
      </c>
      <c r="L64" s="73" t="s">
        <v>392</v>
      </c>
      <c r="M64" t="s">
        <v>12</v>
      </c>
      <c r="O64" t="s">
        <v>379</v>
      </c>
      <c r="P64" t="s">
        <v>11</v>
      </c>
      <c r="Q64" t="s">
        <v>12</v>
      </c>
      <c r="U64" t="s">
        <v>535</v>
      </c>
      <c r="V64" t="s">
        <v>37</v>
      </c>
      <c r="W64" t="s">
        <v>40</v>
      </c>
    </row>
    <row r="65" spans="1:22" x14ac:dyDescent="0.2">
      <c r="A65" t="s">
        <v>754</v>
      </c>
      <c r="B65" t="s">
        <v>110</v>
      </c>
      <c r="C65" t="s">
        <v>315</v>
      </c>
      <c r="H65" t="s">
        <v>440</v>
      </c>
      <c r="I65" t="s">
        <v>778</v>
      </c>
      <c r="L65" s="73" t="s">
        <v>393</v>
      </c>
      <c r="M65" t="s">
        <v>12</v>
      </c>
      <c r="O65" t="s">
        <v>380</v>
      </c>
      <c r="P65" t="s">
        <v>11</v>
      </c>
    </row>
    <row r="66" spans="1:22" x14ac:dyDescent="0.2">
      <c r="H66" t="s">
        <v>441</v>
      </c>
      <c r="I66" t="s">
        <v>778</v>
      </c>
      <c r="L66" s="73" t="s">
        <v>394</v>
      </c>
      <c r="M66" t="s">
        <v>12</v>
      </c>
      <c r="O66" t="s">
        <v>381</v>
      </c>
      <c r="P66" t="s">
        <v>11</v>
      </c>
      <c r="Q66" t="s">
        <v>12</v>
      </c>
    </row>
    <row r="67" spans="1:22" x14ac:dyDescent="0.2">
      <c r="H67" t="s">
        <v>442</v>
      </c>
      <c r="I67" t="s">
        <v>778</v>
      </c>
      <c r="L67" s="73" t="s">
        <v>401</v>
      </c>
      <c r="M67" t="s">
        <v>12</v>
      </c>
      <c r="O67" s="16" t="s">
        <v>398</v>
      </c>
      <c r="P67" t="s">
        <v>12</v>
      </c>
      <c r="U67" s="27" t="s">
        <v>826</v>
      </c>
    </row>
    <row r="68" spans="1:22" x14ac:dyDescent="0.2">
      <c r="H68" t="s">
        <v>443</v>
      </c>
      <c r="I68" t="s">
        <v>778</v>
      </c>
      <c r="O68" s="16" t="s">
        <v>399</v>
      </c>
      <c r="P68" t="s">
        <v>12</v>
      </c>
      <c r="U68" s="73" t="s">
        <v>537</v>
      </c>
      <c r="V68" t="s">
        <v>37</v>
      </c>
    </row>
    <row r="69" spans="1:22" x14ac:dyDescent="0.2">
      <c r="A69" t="s">
        <v>450</v>
      </c>
      <c r="B69" t="s">
        <v>86</v>
      </c>
      <c r="U69" t="s">
        <v>538</v>
      </c>
      <c r="V69" t="s">
        <v>37</v>
      </c>
    </row>
    <row r="70" spans="1:22" x14ac:dyDescent="0.2">
      <c r="A70" t="s">
        <v>449</v>
      </c>
      <c r="B70" t="s">
        <v>86</v>
      </c>
      <c r="L70" t="s">
        <v>662</v>
      </c>
      <c r="M70" s="22" t="s">
        <v>842</v>
      </c>
      <c r="U70" t="s">
        <v>539</v>
      </c>
      <c r="V70" t="s">
        <v>37</v>
      </c>
    </row>
    <row r="71" spans="1:22" x14ac:dyDescent="0.2">
      <c r="L71" t="s">
        <v>663</v>
      </c>
      <c r="M71" s="22" t="s">
        <v>842</v>
      </c>
      <c r="O71" s="27" t="s">
        <v>846</v>
      </c>
      <c r="U71" t="s">
        <v>540</v>
      </c>
      <c r="V71" t="s">
        <v>37</v>
      </c>
    </row>
    <row r="72" spans="1:22" x14ac:dyDescent="0.2">
      <c r="H72" t="s">
        <v>573</v>
      </c>
      <c r="I72" t="s">
        <v>42</v>
      </c>
      <c r="O72" t="s">
        <v>670</v>
      </c>
      <c r="P72" t="s">
        <v>56</v>
      </c>
      <c r="U72" t="s">
        <v>541</v>
      </c>
    </row>
    <row r="73" spans="1:22" x14ac:dyDescent="0.2">
      <c r="H73" t="s">
        <v>43</v>
      </c>
      <c r="I73" t="s">
        <v>810</v>
      </c>
      <c r="L73" t="s">
        <v>664</v>
      </c>
      <c r="M73" t="s">
        <v>845</v>
      </c>
      <c r="O73" t="s">
        <v>380</v>
      </c>
      <c r="P73" t="s">
        <v>56</v>
      </c>
    </row>
    <row r="74" spans="1:22" x14ac:dyDescent="0.2">
      <c r="H74" s="78" t="s">
        <v>83</v>
      </c>
      <c r="I74" t="s">
        <v>810</v>
      </c>
      <c r="L74" t="s">
        <v>665</v>
      </c>
      <c r="M74" t="s">
        <v>845</v>
      </c>
      <c r="O74" t="s">
        <v>379</v>
      </c>
      <c r="P74" t="s">
        <v>56</v>
      </c>
      <c r="U74" s="27" t="s">
        <v>542</v>
      </c>
    </row>
    <row r="75" spans="1:22" x14ac:dyDescent="0.2">
      <c r="A75" t="s">
        <v>800</v>
      </c>
      <c r="B75" t="s">
        <v>17</v>
      </c>
      <c r="H75" t="s">
        <v>809</v>
      </c>
      <c r="I75" t="s">
        <v>810</v>
      </c>
      <c r="L75" t="s">
        <v>666</v>
      </c>
      <c r="M75" t="s">
        <v>845</v>
      </c>
      <c r="O75" t="s">
        <v>671</v>
      </c>
      <c r="P75" t="s">
        <v>56</v>
      </c>
      <c r="U75" t="s">
        <v>546</v>
      </c>
      <c r="V75" t="s">
        <v>37</v>
      </c>
    </row>
    <row r="76" spans="1:22" x14ac:dyDescent="0.2">
      <c r="A76" t="s">
        <v>799</v>
      </c>
      <c r="B76" t="s">
        <v>17</v>
      </c>
      <c r="L76" t="s">
        <v>667</v>
      </c>
      <c r="M76" t="s">
        <v>845</v>
      </c>
      <c r="O76" t="s">
        <v>672</v>
      </c>
      <c r="P76" t="s">
        <v>56</v>
      </c>
      <c r="U76" t="s">
        <v>543</v>
      </c>
      <c r="V76" t="s">
        <v>37</v>
      </c>
    </row>
    <row r="78" spans="1:22" x14ac:dyDescent="0.2">
      <c r="H78" t="s">
        <v>561</v>
      </c>
      <c r="I78" t="s">
        <v>831</v>
      </c>
    </row>
    <row r="79" spans="1:22" x14ac:dyDescent="0.2">
      <c r="A79" t="s">
        <v>805</v>
      </c>
      <c r="B79" t="s">
        <v>61</v>
      </c>
      <c r="H79" t="s">
        <v>562</v>
      </c>
      <c r="I79" t="s">
        <v>831</v>
      </c>
    </row>
    <row r="80" spans="1:22" x14ac:dyDescent="0.2">
      <c r="A80" t="s">
        <v>806</v>
      </c>
      <c r="B80" t="s">
        <v>852</v>
      </c>
      <c r="H80" t="s">
        <v>563</v>
      </c>
      <c r="I80" t="s">
        <v>831</v>
      </c>
    </row>
    <row r="81" spans="1:18" x14ac:dyDescent="0.2">
      <c r="A81" t="s">
        <v>701</v>
      </c>
      <c r="B81" t="s">
        <v>61</v>
      </c>
      <c r="H81" t="s">
        <v>564</v>
      </c>
      <c r="I81" t="s">
        <v>831</v>
      </c>
    </row>
    <row r="82" spans="1:18" x14ac:dyDescent="0.2">
      <c r="H82" t="s">
        <v>565</v>
      </c>
      <c r="I82" t="s">
        <v>831</v>
      </c>
    </row>
    <row r="83" spans="1:18" x14ac:dyDescent="0.2">
      <c r="H83" t="s">
        <v>566</v>
      </c>
      <c r="I83" t="s">
        <v>831</v>
      </c>
      <c r="K83" t="s">
        <v>710</v>
      </c>
      <c r="L83" t="s">
        <v>62</v>
      </c>
      <c r="Q83" t="s">
        <v>508</v>
      </c>
      <c r="R83" t="s">
        <v>21</v>
      </c>
    </row>
    <row r="84" spans="1:18" x14ac:dyDescent="0.2">
      <c r="A84" t="s">
        <v>532</v>
      </c>
      <c r="B84" t="s">
        <v>35</v>
      </c>
      <c r="H84" t="s">
        <v>567</v>
      </c>
      <c r="I84" t="s">
        <v>831</v>
      </c>
      <c r="Q84" t="s">
        <v>513</v>
      </c>
      <c r="R84" t="s">
        <v>820</v>
      </c>
    </row>
    <row r="85" spans="1:18" x14ac:dyDescent="0.2">
      <c r="K85" t="s">
        <v>524</v>
      </c>
      <c r="L85" t="s">
        <v>34</v>
      </c>
      <c r="N85" s="27" t="s">
        <v>821</v>
      </c>
      <c r="Q85" t="s">
        <v>514</v>
      </c>
      <c r="R85" t="s">
        <v>820</v>
      </c>
    </row>
    <row r="86" spans="1:18" x14ac:dyDescent="0.2">
      <c r="A86" t="s">
        <v>593</v>
      </c>
      <c r="B86" t="s">
        <v>836</v>
      </c>
      <c r="K86" t="s">
        <v>523</v>
      </c>
      <c r="L86" t="s">
        <v>34</v>
      </c>
      <c r="N86" t="s">
        <v>526</v>
      </c>
      <c r="O86" t="s">
        <v>822</v>
      </c>
      <c r="Q86" t="s">
        <v>515</v>
      </c>
      <c r="R86" t="s">
        <v>820</v>
      </c>
    </row>
    <row r="87" spans="1:18" x14ac:dyDescent="0.2">
      <c r="K87" t="s">
        <v>230</v>
      </c>
      <c r="L87" t="s">
        <v>34</v>
      </c>
      <c r="N87" t="s">
        <v>258</v>
      </c>
      <c r="O87" t="s">
        <v>822</v>
      </c>
    </row>
    <row r="88" spans="1:18" x14ac:dyDescent="0.2">
      <c r="H88" t="s">
        <v>832</v>
      </c>
      <c r="N88" t="s">
        <v>527</v>
      </c>
      <c r="O88" t="s">
        <v>822</v>
      </c>
      <c r="Q88" t="s">
        <v>516</v>
      </c>
      <c r="R88" t="s">
        <v>23</v>
      </c>
    </row>
    <row r="89" spans="1:18" x14ac:dyDescent="0.2">
      <c r="H89" t="s">
        <v>568</v>
      </c>
      <c r="I89" t="s">
        <v>40</v>
      </c>
    </row>
    <row r="90" spans="1:18" x14ac:dyDescent="0.2">
      <c r="A90" t="s">
        <v>699</v>
      </c>
      <c r="B90" t="s">
        <v>61</v>
      </c>
      <c r="H90" t="s">
        <v>569</v>
      </c>
      <c r="I90" t="s">
        <v>40</v>
      </c>
      <c r="J90" t="s">
        <v>42</v>
      </c>
    </row>
    <row r="91" spans="1:18" x14ac:dyDescent="0.2">
      <c r="H91" t="s">
        <v>570</v>
      </c>
      <c r="I91" t="s">
        <v>40</v>
      </c>
    </row>
    <row r="92" spans="1:18" x14ac:dyDescent="0.2">
      <c r="N92" t="s">
        <v>600</v>
      </c>
      <c r="O92" t="s">
        <v>47</v>
      </c>
    </row>
    <row r="93" spans="1:18" x14ac:dyDescent="0.2">
      <c r="N93" t="s">
        <v>602</v>
      </c>
      <c r="O93" t="s">
        <v>47</v>
      </c>
    </row>
    <row r="94" spans="1:18" x14ac:dyDescent="0.2">
      <c r="H94" s="27" t="s">
        <v>833</v>
      </c>
      <c r="N94" t="s">
        <v>603</v>
      </c>
      <c r="O94" t="s">
        <v>47</v>
      </c>
    </row>
    <row r="95" spans="1:18" x14ac:dyDescent="0.2">
      <c r="H95" t="s">
        <v>575</v>
      </c>
      <c r="I95" t="s">
        <v>42</v>
      </c>
    </row>
    <row r="96" spans="1:18" x14ac:dyDescent="0.2">
      <c r="H96" t="s">
        <v>576</v>
      </c>
      <c r="I96" t="s">
        <v>42</v>
      </c>
      <c r="N96" t="s">
        <v>606</v>
      </c>
      <c r="O96" t="s">
        <v>47</v>
      </c>
    </row>
    <row r="97" spans="8:15" x14ac:dyDescent="0.2">
      <c r="H97" t="s">
        <v>577</v>
      </c>
      <c r="I97" t="s">
        <v>42</v>
      </c>
      <c r="N97" t="s">
        <v>612</v>
      </c>
      <c r="O97" t="s">
        <v>837</v>
      </c>
    </row>
    <row r="98" spans="8:15" x14ac:dyDescent="0.2">
      <c r="H98" t="s">
        <v>508</v>
      </c>
      <c r="I98" t="s">
        <v>42</v>
      </c>
      <c r="N98" t="s">
        <v>613</v>
      </c>
      <c r="O98" t="s">
        <v>837</v>
      </c>
    </row>
    <row r="99" spans="8:15" x14ac:dyDescent="0.2">
      <c r="H99" t="s">
        <v>579</v>
      </c>
      <c r="I99" t="s">
        <v>42</v>
      </c>
      <c r="N99" t="s">
        <v>607</v>
      </c>
      <c r="O99" t="s">
        <v>837</v>
      </c>
    </row>
    <row r="100" spans="8:15" x14ac:dyDescent="0.2">
      <c r="N100" t="s">
        <v>608</v>
      </c>
      <c r="O100" t="s">
        <v>837</v>
      </c>
    </row>
    <row r="101" spans="8:15" x14ac:dyDescent="0.2">
      <c r="N101" t="s">
        <v>609</v>
      </c>
      <c r="O101" t="s">
        <v>837</v>
      </c>
    </row>
    <row r="102" spans="8:15" x14ac:dyDescent="0.2">
      <c r="H102" t="s">
        <v>581</v>
      </c>
      <c r="I102" t="s">
        <v>810</v>
      </c>
      <c r="N102" t="s">
        <v>610</v>
      </c>
      <c r="O102" t="s">
        <v>837</v>
      </c>
    </row>
    <row r="103" spans="8:15" x14ac:dyDescent="0.2">
      <c r="H103" t="s">
        <v>567</v>
      </c>
      <c r="I103" t="s">
        <v>810</v>
      </c>
      <c r="N103" t="s">
        <v>611</v>
      </c>
      <c r="O103" t="s">
        <v>837</v>
      </c>
    </row>
    <row r="104" spans="8:15" x14ac:dyDescent="0.2">
      <c r="H104" t="s">
        <v>582</v>
      </c>
      <c r="I104" t="s">
        <v>810</v>
      </c>
      <c r="N104" t="s">
        <v>614</v>
      </c>
      <c r="O104" t="s">
        <v>837</v>
      </c>
    </row>
    <row r="105" spans="8:15" x14ac:dyDescent="0.2">
      <c r="H105" t="s">
        <v>583</v>
      </c>
      <c r="I105" t="s">
        <v>810</v>
      </c>
      <c r="N105" t="s">
        <v>615</v>
      </c>
      <c r="O105" t="s">
        <v>837</v>
      </c>
    </row>
    <row r="106" spans="8:15" x14ac:dyDescent="0.2">
      <c r="N106" t="s">
        <v>616</v>
      </c>
      <c r="O106" t="s">
        <v>837</v>
      </c>
    </row>
    <row r="107" spans="8:15" x14ac:dyDescent="0.2">
      <c r="H107" t="s">
        <v>567</v>
      </c>
      <c r="I107" t="s">
        <v>44</v>
      </c>
      <c r="N107" t="s">
        <v>617</v>
      </c>
      <c r="O107" t="s">
        <v>837</v>
      </c>
    </row>
    <row r="108" spans="8:15" x14ac:dyDescent="0.2">
      <c r="H108" t="s">
        <v>590</v>
      </c>
      <c r="I108" t="s">
        <v>834</v>
      </c>
      <c r="N108" t="s">
        <v>618</v>
      </c>
      <c r="O108" t="s">
        <v>837</v>
      </c>
    </row>
    <row r="109" spans="8:15" x14ac:dyDescent="0.2">
      <c r="H109" t="s">
        <v>591</v>
      </c>
      <c r="I109" t="s">
        <v>834</v>
      </c>
      <c r="N109" t="s">
        <v>619</v>
      </c>
      <c r="O109" t="s">
        <v>837</v>
      </c>
    </row>
    <row r="110" spans="8:15" x14ac:dyDescent="0.2">
      <c r="H110" t="s">
        <v>429</v>
      </c>
      <c r="I110" t="s">
        <v>834</v>
      </c>
      <c r="N110" t="s">
        <v>620</v>
      </c>
      <c r="O110" t="s">
        <v>837</v>
      </c>
    </row>
    <row r="111" spans="8:15" x14ac:dyDescent="0.2">
      <c r="N111" t="s">
        <v>621</v>
      </c>
      <c r="O111" t="s">
        <v>837</v>
      </c>
    </row>
    <row r="112" spans="8:15" x14ac:dyDescent="0.2">
      <c r="N112" t="s">
        <v>622</v>
      </c>
      <c r="O112" t="s">
        <v>837</v>
      </c>
    </row>
    <row r="113" spans="8:15" x14ac:dyDescent="0.2">
      <c r="H113" s="27" t="s">
        <v>605</v>
      </c>
      <c r="I113" t="s">
        <v>47</v>
      </c>
      <c r="N113" t="s">
        <v>623</v>
      </c>
      <c r="O113" t="s">
        <v>837</v>
      </c>
    </row>
    <row r="114" spans="8:15" x14ac:dyDescent="0.2">
      <c r="H114" t="s">
        <v>592</v>
      </c>
      <c r="I114" t="s">
        <v>46</v>
      </c>
      <c r="N114" t="s">
        <v>624</v>
      </c>
      <c r="O114" t="s">
        <v>837</v>
      </c>
    </row>
    <row r="115" spans="8:15" x14ac:dyDescent="0.2">
      <c r="H115" t="s">
        <v>594</v>
      </c>
      <c r="I115" t="s">
        <v>46</v>
      </c>
      <c r="N115" t="s">
        <v>625</v>
      </c>
      <c r="O115" t="s">
        <v>837</v>
      </c>
    </row>
    <row r="117" spans="8:15" x14ac:dyDescent="0.2">
      <c r="H117" s="73" t="s">
        <v>597</v>
      </c>
      <c r="I117" t="s">
        <v>46</v>
      </c>
      <c r="N117" t="s">
        <v>626</v>
      </c>
      <c r="O117" t="s">
        <v>837</v>
      </c>
    </row>
    <row r="120" spans="8:15" x14ac:dyDescent="0.2">
      <c r="H120" t="s">
        <v>647</v>
      </c>
      <c r="I120" t="s">
        <v>841</v>
      </c>
    </row>
    <row r="121" spans="8:15" x14ac:dyDescent="0.2">
      <c r="H121" t="s">
        <v>648</v>
      </c>
      <c r="I121" t="s">
        <v>841</v>
      </c>
    </row>
    <row r="122" spans="8:15" x14ac:dyDescent="0.2">
      <c r="H122" t="s">
        <v>649</v>
      </c>
      <c r="I122" t="s">
        <v>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4542-9C11-424B-A7A8-C7851C1B4E2C}">
  <dimension ref="A1:J10"/>
  <sheetViews>
    <sheetView workbookViewId="0">
      <selection activeCell="I8" sqref="I8"/>
    </sheetView>
  </sheetViews>
  <sheetFormatPr baseColWidth="10" defaultRowHeight="16" x14ac:dyDescent="0.2"/>
  <cols>
    <col min="1" max="1" width="6" customWidth="1"/>
  </cols>
  <sheetData>
    <row r="1" spans="1:10" x14ac:dyDescent="0.2">
      <c r="B1" s="80" t="s">
        <v>479</v>
      </c>
      <c r="C1" s="80"/>
      <c r="I1" t="s">
        <v>859</v>
      </c>
    </row>
    <row r="2" spans="1:10" x14ac:dyDescent="0.2">
      <c r="B2" s="80" t="s">
        <v>818</v>
      </c>
      <c r="C2" s="80"/>
      <c r="I2" s="80" t="s">
        <v>816</v>
      </c>
      <c r="J2" s="80"/>
    </row>
    <row r="3" spans="1:10" x14ac:dyDescent="0.2">
      <c r="A3" t="s">
        <v>18</v>
      </c>
      <c r="B3" s="80" t="s">
        <v>813</v>
      </c>
      <c r="C3" s="80"/>
      <c r="I3" s="80" t="s">
        <v>817</v>
      </c>
      <c r="J3" s="80"/>
    </row>
    <row r="4" spans="1:10" x14ac:dyDescent="0.2">
      <c r="B4" s="80" t="s">
        <v>815</v>
      </c>
      <c r="C4" s="80"/>
    </row>
    <row r="5" spans="1:10" x14ac:dyDescent="0.2">
      <c r="B5" s="80" t="s">
        <v>858</v>
      </c>
      <c r="C5" s="80"/>
    </row>
    <row r="6" spans="1:10" x14ac:dyDescent="0.2">
      <c r="B6" s="80" t="s">
        <v>814</v>
      </c>
      <c r="C6" s="80"/>
    </row>
    <row r="9" spans="1:10" x14ac:dyDescent="0.2">
      <c r="B9" s="80"/>
      <c r="C9" s="80"/>
    </row>
    <row r="10" spans="1:10" x14ac:dyDescent="0.2">
      <c r="B10" s="80"/>
      <c r="C10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Charakterisierung</vt:lpstr>
      <vt:lpstr>Verallgemeinbarkeit</vt:lpstr>
      <vt:lpstr>Verallgemeinbarkeit - summary</vt:lpstr>
      <vt:lpstr>Thema</vt:lpstr>
      <vt:lpstr>Thema - summary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2020-12-04T10:06:05Z</dcterms:created>
  <dcterms:modified xsi:type="dcterms:W3CDTF">2021-01-13T17:16:48Z</dcterms:modified>
</cp:coreProperties>
</file>