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he-Nights\Git\Nigths-gaming\_minecraft Modding\_old\ourcraft-armory\"/>
    </mc:Choice>
  </mc:AlternateContent>
  <xr:revisionPtr revIDLastSave="0" documentId="13_ncr:1_{4CDB3B62-6D0C-4377-8C89-F21F27F421CB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rmor" sheetId="1" r:id="rId1"/>
    <sheet name="Too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2"/>
  <c r="C9" i="2"/>
  <c r="D9" i="2"/>
  <c r="E9" i="2"/>
  <c r="F9" i="2"/>
  <c r="G9" i="2"/>
  <c r="H9" i="2"/>
  <c r="I9" i="2"/>
  <c r="J9" i="2"/>
  <c r="B11" i="2"/>
  <c r="C11" i="2"/>
  <c r="D11" i="2"/>
  <c r="E11" i="2"/>
  <c r="F11" i="2"/>
  <c r="G11" i="2"/>
  <c r="H11" i="2"/>
  <c r="I11" i="2"/>
  <c r="J11" i="2"/>
  <c r="B12" i="2"/>
  <c r="C12" i="2"/>
  <c r="D12" i="2"/>
  <c r="E12" i="2"/>
  <c r="F12" i="2"/>
  <c r="G12" i="2"/>
  <c r="H12" i="2"/>
  <c r="I12" i="2"/>
  <c r="J12" i="2"/>
  <c r="K12" i="2"/>
  <c r="K11" i="2"/>
  <c r="K9" i="2"/>
  <c r="K8" i="2"/>
  <c r="K7" i="2"/>
  <c r="K16" i="1" l="1"/>
  <c r="K19" i="1"/>
  <c r="K18" i="1"/>
  <c r="K17" i="1"/>
  <c r="K20" i="1"/>
  <c r="K7" i="1"/>
  <c r="F17" i="1" l="1"/>
  <c r="F18" i="1"/>
  <c r="F19" i="1"/>
  <c r="H7" i="1"/>
  <c r="H16" i="1"/>
  <c r="H17" i="1"/>
  <c r="H18" i="1"/>
  <c r="H19" i="1"/>
  <c r="C16" i="1"/>
  <c r="E16" i="1"/>
  <c r="B16" i="1"/>
  <c r="C17" i="1"/>
  <c r="E17" i="1"/>
  <c r="B17" i="1"/>
  <c r="C18" i="1"/>
  <c r="E18" i="1"/>
  <c r="B18" i="1"/>
  <c r="E19" i="1"/>
  <c r="B19" i="1"/>
  <c r="N19" i="1"/>
  <c r="N18" i="1"/>
  <c r="N17" i="1"/>
  <c r="N16" i="1"/>
  <c r="H20" i="1" l="1"/>
  <c r="N20" i="1"/>
  <c r="C20" i="1"/>
  <c r="E20" i="1"/>
  <c r="B20" i="1"/>
  <c r="E7" i="1"/>
  <c r="B7" i="1"/>
  <c r="D20" i="1" l="1"/>
  <c r="G20" i="1"/>
  <c r="I20" i="1"/>
  <c r="J20" i="1"/>
  <c r="L20" i="1"/>
  <c r="M20" i="1"/>
  <c r="F20" i="1"/>
  <c r="D7" i="1"/>
  <c r="G7" i="1"/>
  <c r="I7" i="1"/>
  <c r="J7" i="1"/>
  <c r="L7" i="1"/>
  <c r="M7" i="1"/>
  <c r="N7" i="1"/>
  <c r="C7" i="1"/>
  <c r="F7" i="1"/>
</calcChain>
</file>

<file path=xl/sharedStrings.xml><?xml version="1.0" encoding="utf-8"?>
<sst xmlns="http://schemas.openxmlformats.org/spreadsheetml/2006/main" count="94" uniqueCount="37">
  <si>
    <t>Cloth</t>
  </si>
  <si>
    <t>Wooden</t>
  </si>
  <si>
    <t>Leather</t>
  </si>
  <si>
    <t>bamboo</t>
  </si>
  <si>
    <t>Turtle Shell</t>
  </si>
  <si>
    <t>Golden</t>
  </si>
  <si>
    <t>bone</t>
  </si>
  <si>
    <t>Chainmail</t>
  </si>
  <si>
    <t>Iron</t>
  </si>
  <si>
    <t>Emerald</t>
  </si>
  <si>
    <t>Diamond</t>
  </si>
  <si>
    <t>Netherite‌</t>
  </si>
  <si>
    <t>Obsidian</t>
  </si>
  <si>
    <t>Armor Rating</t>
  </si>
  <si>
    <t>Helmet</t>
  </si>
  <si>
    <t>Chestplate</t>
  </si>
  <si>
    <t>Leggings</t>
  </si>
  <si>
    <t>Boots</t>
  </si>
  <si>
    <t>Fullset</t>
  </si>
  <si>
    <t>Toughness</t>
  </si>
  <si>
    <t>Individuel</t>
  </si>
  <si>
    <t>Enchantability</t>
  </si>
  <si>
    <t>Durability</t>
  </si>
  <si>
    <t>Stone</t>
  </si>
  <si>
    <t>Damage</t>
  </si>
  <si>
    <t>Base value</t>
  </si>
  <si>
    <t>Sword</t>
  </si>
  <si>
    <t>Katana</t>
  </si>
  <si>
    <t>Axe</t>
  </si>
  <si>
    <t>Hoe</t>
  </si>
  <si>
    <t>Spade</t>
  </si>
  <si>
    <t>PickAxe</t>
  </si>
  <si>
    <t>Attack Speed</t>
  </si>
  <si>
    <t>1.6</t>
  </si>
  <si>
    <t>0.8</t>
  </si>
  <si>
    <t>1.2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</si>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</sst>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necraft.gamepedia.com/Java_Edition_1.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ecraft.gamepedia.com/Java_Edition_1.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5" x14ac:dyDescent="0.25"/>
  <cols>
    <col min="1" max="1" width="12.7109375" bestFit="1" customWidth="1"/>
    <col min="2" max="3" width="9.140625" style="3"/>
    <col min="4" max="4" width="7.85546875" style="2" bestFit="1" customWidth="1"/>
    <col min="5" max="5" width="9.140625" style="3"/>
    <col min="6" max="6" width="11.28515625" style="3" bestFit="1" customWidth="1"/>
    <col min="7" max="7" width="9.140625" style="2"/>
    <col min="8" max="8" width="9.140625" style="3"/>
    <col min="9" max="9" width="10" style="2" bestFit="1" customWidth="1"/>
    <col min="10" max="10" width="4.7109375" style="2" bestFit="1" customWidth="1"/>
    <col min="11" max="11" width="9.140625" style="3"/>
    <col min="12" max="12" width="9.140625" style="2"/>
    <col min="13" max="13" width="9.85546875" style="2" bestFit="1" customWidth="1"/>
    <col min="14" max="14" width="9.140625" style="3"/>
    <col min="15" max="18" width="9.140625" style="2"/>
  </cols>
  <sheetData>
    <row r="1" spans="1:18" x14ac:dyDescent="0.25">
      <c r="B1" s="3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3" t="s">
        <v>12</v>
      </c>
    </row>
    <row r="2" spans="1:18" x14ac:dyDescent="0.25">
      <c r="A2" s="4" t="s">
        <v>13</v>
      </c>
    </row>
    <row r="3" spans="1:18" x14ac:dyDescent="0.25">
      <c r="A3" t="s">
        <v>14</v>
      </c>
      <c r="B3" s="3">
        <v>1</v>
      </c>
      <c r="C3" s="3">
        <v>1</v>
      </c>
      <c r="D3" s="2">
        <v>1</v>
      </c>
      <c r="E3" s="3">
        <v>2</v>
      </c>
      <c r="F3" s="3">
        <v>2</v>
      </c>
      <c r="G3" s="2">
        <v>2</v>
      </c>
      <c r="H3" s="3">
        <v>2</v>
      </c>
      <c r="I3" s="2">
        <v>2</v>
      </c>
      <c r="J3" s="2">
        <v>2</v>
      </c>
      <c r="K3" s="3">
        <v>2</v>
      </c>
      <c r="L3" s="2">
        <v>3</v>
      </c>
      <c r="M3" s="2">
        <v>3</v>
      </c>
      <c r="N3" s="3">
        <v>6</v>
      </c>
    </row>
    <row r="4" spans="1:18" x14ac:dyDescent="0.25">
      <c r="A4" t="s">
        <v>15</v>
      </c>
      <c r="B4" s="3">
        <v>1</v>
      </c>
      <c r="C4" s="3">
        <v>2</v>
      </c>
      <c r="D4" s="2">
        <v>3</v>
      </c>
      <c r="E4" s="3">
        <v>3</v>
      </c>
      <c r="F4" s="3">
        <v>4</v>
      </c>
      <c r="G4" s="2">
        <v>5</v>
      </c>
      <c r="H4" s="3">
        <v>5</v>
      </c>
      <c r="I4" s="2">
        <v>5</v>
      </c>
      <c r="J4" s="2">
        <v>6</v>
      </c>
      <c r="K4" s="3">
        <v>7</v>
      </c>
      <c r="L4" s="2">
        <v>8</v>
      </c>
      <c r="M4" s="2">
        <v>8</v>
      </c>
      <c r="N4" s="3">
        <v>10</v>
      </c>
    </row>
    <row r="5" spans="1:18" x14ac:dyDescent="0.25">
      <c r="A5" t="s">
        <v>16</v>
      </c>
      <c r="B5" s="3">
        <v>1</v>
      </c>
      <c r="C5" s="3">
        <v>1</v>
      </c>
      <c r="D5" s="2">
        <v>2</v>
      </c>
      <c r="E5" s="3">
        <v>3</v>
      </c>
      <c r="F5" s="3">
        <v>4</v>
      </c>
      <c r="G5" s="2">
        <v>3</v>
      </c>
      <c r="H5" s="3">
        <v>3</v>
      </c>
      <c r="I5" s="2">
        <v>4</v>
      </c>
      <c r="J5" s="2">
        <v>5</v>
      </c>
      <c r="K5" s="3">
        <v>5</v>
      </c>
      <c r="L5" s="2">
        <v>6</v>
      </c>
      <c r="M5" s="2">
        <v>6</v>
      </c>
      <c r="N5" s="3">
        <v>9</v>
      </c>
    </row>
    <row r="6" spans="1:18" x14ac:dyDescent="0.25">
      <c r="A6" t="s">
        <v>17</v>
      </c>
      <c r="B6" s="3">
        <v>1</v>
      </c>
      <c r="C6" s="3">
        <v>1</v>
      </c>
      <c r="D6" s="2">
        <v>1</v>
      </c>
      <c r="E6" s="3">
        <v>2</v>
      </c>
      <c r="F6" s="3">
        <v>1</v>
      </c>
      <c r="G6" s="2">
        <v>1</v>
      </c>
      <c r="H6" s="3">
        <v>1</v>
      </c>
      <c r="I6" s="2">
        <v>1</v>
      </c>
      <c r="J6" s="2">
        <v>2</v>
      </c>
      <c r="K6" s="3">
        <v>3</v>
      </c>
      <c r="L6" s="2">
        <v>3</v>
      </c>
      <c r="M6" s="2">
        <v>3</v>
      </c>
      <c r="N6" s="3">
        <v>5</v>
      </c>
    </row>
    <row r="7" spans="1:18" s="1" customFormat="1" x14ac:dyDescent="0.25">
      <c r="A7" s="1" t="s">
        <v>18</v>
      </c>
      <c r="B7" s="3">
        <f t="shared" ref="B7" si="0">SUM(B3:B6)</f>
        <v>4</v>
      </c>
      <c r="C7" s="3">
        <f t="shared" ref="C7:N7" si="1">SUM(C3:C6)</f>
        <v>5</v>
      </c>
      <c r="D7" s="3">
        <f t="shared" si="1"/>
        <v>7</v>
      </c>
      <c r="E7" s="3">
        <f t="shared" si="1"/>
        <v>10</v>
      </c>
      <c r="F7" s="3">
        <f t="shared" si="1"/>
        <v>11</v>
      </c>
      <c r="G7" s="3">
        <f t="shared" si="1"/>
        <v>11</v>
      </c>
      <c r="H7" s="3">
        <f t="shared" si="1"/>
        <v>11</v>
      </c>
      <c r="I7" s="3">
        <f t="shared" si="1"/>
        <v>12</v>
      </c>
      <c r="J7" s="3">
        <f t="shared" si="1"/>
        <v>15</v>
      </c>
      <c r="K7" s="3">
        <f t="shared" si="1"/>
        <v>17</v>
      </c>
      <c r="L7" s="3">
        <f t="shared" si="1"/>
        <v>20</v>
      </c>
      <c r="M7" s="3">
        <f t="shared" si="1"/>
        <v>20</v>
      </c>
      <c r="N7" s="3">
        <f t="shared" si="1"/>
        <v>30</v>
      </c>
      <c r="O7" s="3"/>
      <c r="P7" s="3"/>
      <c r="Q7" s="3"/>
      <c r="R7" s="3"/>
    </row>
    <row r="8" spans="1:18" s="1" customForma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s="1" customFormat="1" x14ac:dyDescent="0.25">
      <c r="A9" s="4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s="1" customFormat="1" x14ac:dyDescent="0.25">
      <c r="A10" t="s">
        <v>20</v>
      </c>
      <c r="B10" s="3">
        <v>0</v>
      </c>
      <c r="C10" s="3">
        <v>1</v>
      </c>
      <c r="D10" s="5">
        <v>0</v>
      </c>
      <c r="E10" s="3">
        <v>0</v>
      </c>
      <c r="F10" s="3">
        <v>0</v>
      </c>
      <c r="G10" s="5">
        <v>0</v>
      </c>
      <c r="H10" s="3">
        <v>0</v>
      </c>
      <c r="I10" s="5">
        <v>0</v>
      </c>
      <c r="J10" s="5">
        <v>0</v>
      </c>
      <c r="K10" s="3">
        <v>0</v>
      </c>
      <c r="L10" s="5">
        <v>1</v>
      </c>
      <c r="M10" s="5">
        <v>2</v>
      </c>
      <c r="N10" s="3">
        <v>2</v>
      </c>
      <c r="O10" s="3"/>
      <c r="P10" s="3"/>
      <c r="Q10" s="3"/>
      <c r="R10" s="3"/>
    </row>
    <row r="11" spans="1:18" s="1" customFormat="1" x14ac:dyDescent="0.25">
      <c r="A11"/>
      <c r="B11" s="3"/>
      <c r="C11" s="3"/>
      <c r="D11" s="5"/>
      <c r="E11" s="3"/>
      <c r="F11" s="3"/>
      <c r="G11" s="5"/>
      <c r="H11" s="3"/>
      <c r="I11" s="5"/>
      <c r="J11" s="5"/>
      <c r="K11" s="3"/>
      <c r="L11" s="5"/>
      <c r="M11" s="5"/>
      <c r="N11" s="3"/>
      <c r="O11" s="3"/>
      <c r="P11" s="3"/>
      <c r="Q11" s="3"/>
      <c r="R11" s="3"/>
    </row>
    <row r="12" spans="1:18" s="1" customFormat="1" x14ac:dyDescent="0.25">
      <c r="A12" s="4" t="s">
        <v>21</v>
      </c>
      <c r="B12" s="3"/>
      <c r="C12" s="3"/>
      <c r="D12" s="5"/>
      <c r="E12" s="3"/>
      <c r="F12" s="3"/>
      <c r="G12" s="5"/>
      <c r="H12" s="3"/>
      <c r="I12" s="5"/>
      <c r="J12" s="5"/>
      <c r="K12" s="3"/>
      <c r="L12" s="5"/>
      <c r="M12" s="5"/>
      <c r="N12" s="3"/>
      <c r="O12" s="3"/>
      <c r="P12" s="3"/>
      <c r="Q12" s="3"/>
      <c r="R12" s="3"/>
    </row>
    <row r="13" spans="1:18" s="1" customFormat="1" x14ac:dyDescent="0.25">
      <c r="A13" t="s">
        <v>20</v>
      </c>
      <c r="B13" s="3">
        <v>10</v>
      </c>
      <c r="C13" s="3">
        <v>9</v>
      </c>
      <c r="D13" s="2">
        <v>15</v>
      </c>
      <c r="E13" s="3">
        <v>11</v>
      </c>
      <c r="F13" s="3">
        <v>9</v>
      </c>
      <c r="G13" s="2">
        <v>25</v>
      </c>
      <c r="H13" s="3">
        <v>18</v>
      </c>
      <c r="I13" s="2">
        <v>12</v>
      </c>
      <c r="J13" s="2">
        <v>9</v>
      </c>
      <c r="K13" s="3">
        <v>25</v>
      </c>
      <c r="L13" s="2">
        <v>10</v>
      </c>
      <c r="M13" s="5">
        <v>15</v>
      </c>
      <c r="N13" s="3">
        <v>2</v>
      </c>
      <c r="O13" s="3"/>
      <c r="P13" s="3"/>
      <c r="Q13" s="3"/>
      <c r="R13" s="3"/>
    </row>
    <row r="15" spans="1:18" x14ac:dyDescent="0.25">
      <c r="A15" s="4" t="s">
        <v>22</v>
      </c>
      <c r="B15" s="3">
        <v>2</v>
      </c>
      <c r="C15" s="3">
        <v>4</v>
      </c>
      <c r="E15" s="3">
        <v>6</v>
      </c>
      <c r="F15" s="3">
        <v>20</v>
      </c>
      <c r="H15" s="3">
        <v>13</v>
      </c>
      <c r="K15" s="3">
        <v>9</v>
      </c>
      <c r="N15" s="3">
        <v>65</v>
      </c>
    </row>
    <row r="16" spans="1:18" x14ac:dyDescent="0.25">
      <c r="A16" t="s">
        <v>14</v>
      </c>
      <c r="B16" s="3">
        <f>B$15*13</f>
        <v>26</v>
      </c>
      <c r="C16" s="3">
        <f>C$15*13</f>
        <v>52</v>
      </c>
      <c r="D16" s="2">
        <v>56</v>
      </c>
      <c r="E16" s="3">
        <f>E$15*13</f>
        <v>78</v>
      </c>
      <c r="F16" s="3">
        <v>275</v>
      </c>
      <c r="G16" s="2">
        <v>78</v>
      </c>
      <c r="H16" s="3">
        <f>H$15*13</f>
        <v>169</v>
      </c>
      <c r="I16" s="2">
        <v>166</v>
      </c>
      <c r="J16" s="2">
        <v>166</v>
      </c>
      <c r="K16" s="3">
        <f>K$15*13</f>
        <v>117</v>
      </c>
      <c r="L16" s="2">
        <v>364</v>
      </c>
      <c r="M16" s="2">
        <v>408</v>
      </c>
      <c r="N16" s="3">
        <f>N$15*13</f>
        <v>845</v>
      </c>
    </row>
    <row r="17" spans="1:18" x14ac:dyDescent="0.25">
      <c r="A17" t="s">
        <v>15</v>
      </c>
      <c r="B17" s="3">
        <f>B$15*15</f>
        <v>30</v>
      </c>
      <c r="C17" s="3">
        <f>C$15*15</f>
        <v>60</v>
      </c>
      <c r="D17" s="2">
        <v>81</v>
      </c>
      <c r="E17" s="3">
        <f>E$15*15</f>
        <v>90</v>
      </c>
      <c r="F17" s="3">
        <f>F$15*15</f>
        <v>300</v>
      </c>
      <c r="G17" s="2">
        <v>113</v>
      </c>
      <c r="H17" s="3">
        <f>H$15*15</f>
        <v>195</v>
      </c>
      <c r="I17" s="2">
        <v>241</v>
      </c>
      <c r="J17" s="2">
        <v>241</v>
      </c>
      <c r="K17" s="3">
        <f>K$15*15</f>
        <v>135</v>
      </c>
      <c r="L17" s="2">
        <v>529</v>
      </c>
      <c r="M17" s="2">
        <v>592</v>
      </c>
      <c r="N17" s="3">
        <f>N$15*15</f>
        <v>975</v>
      </c>
    </row>
    <row r="18" spans="1:18" x14ac:dyDescent="0.25">
      <c r="A18" t="s">
        <v>16</v>
      </c>
      <c r="B18" s="3">
        <f>B$15*16</f>
        <v>32</v>
      </c>
      <c r="C18" s="3">
        <f>C$15*16</f>
        <v>64</v>
      </c>
      <c r="D18" s="2">
        <v>76</v>
      </c>
      <c r="E18" s="3">
        <f>E$15*16</f>
        <v>96</v>
      </c>
      <c r="F18" s="3">
        <f>F$15*16</f>
        <v>320</v>
      </c>
      <c r="G18" s="2">
        <v>106</v>
      </c>
      <c r="H18" s="3">
        <f>H$15*16</f>
        <v>208</v>
      </c>
      <c r="I18" s="2">
        <v>226</v>
      </c>
      <c r="J18" s="2">
        <v>226</v>
      </c>
      <c r="K18" s="3">
        <f>K$15*16</f>
        <v>144</v>
      </c>
      <c r="L18" s="2">
        <v>496</v>
      </c>
      <c r="M18" s="2">
        <v>556</v>
      </c>
      <c r="N18" s="3">
        <f>N$15*16</f>
        <v>1040</v>
      </c>
    </row>
    <row r="19" spans="1:18" x14ac:dyDescent="0.25">
      <c r="A19" t="s">
        <v>17</v>
      </c>
      <c r="B19" s="3">
        <f>B$15*11</f>
        <v>22</v>
      </c>
      <c r="C19" s="3">
        <f>C$15*11</f>
        <v>44</v>
      </c>
      <c r="D19" s="2">
        <v>66</v>
      </c>
      <c r="E19" s="3">
        <f>E$15*11</f>
        <v>66</v>
      </c>
      <c r="F19" s="3">
        <f>F$15*11</f>
        <v>220</v>
      </c>
      <c r="G19" s="2">
        <v>92</v>
      </c>
      <c r="H19" s="3">
        <f>H$15*11</f>
        <v>143</v>
      </c>
      <c r="I19" s="2">
        <v>192</v>
      </c>
      <c r="J19" s="2">
        <v>192</v>
      </c>
      <c r="K19" s="3">
        <f>K$15*11</f>
        <v>99</v>
      </c>
      <c r="L19" s="2">
        <v>430</v>
      </c>
      <c r="M19" s="2">
        <v>482</v>
      </c>
      <c r="N19" s="3">
        <f>N$15*11</f>
        <v>715</v>
      </c>
    </row>
    <row r="20" spans="1:18" s="1" customFormat="1" x14ac:dyDescent="0.25">
      <c r="A20" s="1" t="s">
        <v>18</v>
      </c>
      <c r="B20" s="3">
        <f t="shared" ref="B20" si="2">SUM(B16:B19)</f>
        <v>110</v>
      </c>
      <c r="C20" s="3">
        <f t="shared" ref="C20:N20" si="3">SUM(C16:C19)</f>
        <v>220</v>
      </c>
      <c r="D20" s="3">
        <f t="shared" si="3"/>
        <v>279</v>
      </c>
      <c r="E20" s="3">
        <f t="shared" si="3"/>
        <v>330</v>
      </c>
      <c r="F20" s="3">
        <f t="shared" si="3"/>
        <v>1115</v>
      </c>
      <c r="G20" s="3">
        <f t="shared" si="3"/>
        <v>389</v>
      </c>
      <c r="H20" s="3">
        <f t="shared" si="3"/>
        <v>715</v>
      </c>
      <c r="I20" s="3">
        <f t="shared" si="3"/>
        <v>825</v>
      </c>
      <c r="J20" s="3">
        <f t="shared" si="3"/>
        <v>825</v>
      </c>
      <c r="K20" s="3">
        <f t="shared" si="3"/>
        <v>495</v>
      </c>
      <c r="L20" s="3">
        <f t="shared" si="3"/>
        <v>1819</v>
      </c>
      <c r="M20" s="3">
        <f t="shared" si="3"/>
        <v>2038</v>
      </c>
      <c r="N20" s="3">
        <f t="shared" si="3"/>
        <v>3575</v>
      </c>
      <c r="O20" s="3"/>
      <c r="P20" s="3"/>
      <c r="Q20" s="3"/>
      <c r="R20" s="3"/>
    </row>
  </sheetData>
  <hyperlinks>
    <hyperlink ref="M1" r:id="rId1" xr:uid="{AB2E55F1-0608-4B0E-A253-C4060D696B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A52-4D70-4471-9506-16C9B44B4784}">
  <dimension ref="A1:M4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6" sqref="J6"/>
    </sheetView>
  </sheetViews>
  <sheetFormatPr defaultRowHeight="15" x14ac:dyDescent="0.25"/>
  <cols>
    <col min="1" max="1" width="12.7109375" bestFit="1" customWidth="1"/>
    <col min="2" max="4" width="9.140625" style="3"/>
    <col min="5" max="5" width="9.140625" style="2"/>
    <col min="6" max="6" width="9.140625" style="3"/>
    <col min="7" max="7" width="4.7109375" style="2" bestFit="1" customWidth="1"/>
    <col min="8" max="8" width="9.140625" style="3"/>
    <col min="9" max="9" width="9.140625" style="2"/>
    <col min="10" max="10" width="9.7109375" style="2" bestFit="1" customWidth="1"/>
    <col min="11" max="11" width="9.140625" style="3"/>
  </cols>
  <sheetData>
    <row r="1" spans="1:13" x14ac:dyDescent="0.25">
      <c r="B1" s="3" t="s">
        <v>1</v>
      </c>
      <c r="C1" s="5" t="s">
        <v>23</v>
      </c>
      <c r="D1" s="3" t="s">
        <v>3</v>
      </c>
      <c r="E1" s="2" t="s">
        <v>5</v>
      </c>
      <c r="F1" s="3" t="s">
        <v>6</v>
      </c>
      <c r="G1" s="2" t="s">
        <v>8</v>
      </c>
      <c r="H1" s="3" t="s">
        <v>9</v>
      </c>
      <c r="I1" s="2" t="s">
        <v>10</v>
      </c>
      <c r="J1" s="2" t="s">
        <v>11</v>
      </c>
      <c r="K1" s="3" t="s">
        <v>12</v>
      </c>
    </row>
    <row r="2" spans="1:13" x14ac:dyDescent="0.25">
      <c r="A2" s="4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</row>
    <row r="3" spans="1:13" x14ac:dyDescent="0.25">
      <c r="A3" t="s">
        <v>20</v>
      </c>
      <c r="B3" s="5">
        <v>9</v>
      </c>
      <c r="C3" s="5">
        <v>9</v>
      </c>
      <c r="D3" s="5">
        <v>11</v>
      </c>
      <c r="E3" s="5">
        <v>25</v>
      </c>
      <c r="F3" s="5">
        <v>18</v>
      </c>
      <c r="G3" s="5">
        <v>9</v>
      </c>
      <c r="H3" s="5">
        <v>25</v>
      </c>
      <c r="I3" s="5">
        <v>10</v>
      </c>
      <c r="J3" s="5">
        <v>15</v>
      </c>
      <c r="K3" s="5">
        <v>2</v>
      </c>
      <c r="L3" s="6"/>
      <c r="M3" s="6"/>
    </row>
    <row r="4" spans="1:13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</row>
    <row r="5" spans="1:13" x14ac:dyDescent="0.25">
      <c r="A5" s="4" t="s">
        <v>24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</row>
    <row r="6" spans="1:13" x14ac:dyDescent="0.25">
      <c r="A6" t="s">
        <v>25</v>
      </c>
      <c r="B6" s="5">
        <v>2</v>
      </c>
      <c r="C6" s="5">
        <v>3</v>
      </c>
      <c r="D6" s="5">
        <v>2.2000000000000002</v>
      </c>
      <c r="E6" s="5">
        <v>2</v>
      </c>
      <c r="F6" s="5">
        <v>2.5</v>
      </c>
      <c r="G6" s="5">
        <v>4</v>
      </c>
      <c r="H6" s="5">
        <v>10</v>
      </c>
      <c r="I6" s="5">
        <v>5</v>
      </c>
      <c r="J6" s="5" t="s">
        <v>36</v>
      </c>
      <c r="K6" s="5">
        <v>0</v>
      </c>
      <c r="L6" s="6"/>
      <c r="M6" s="6"/>
    </row>
    <row r="7" spans="1:13" x14ac:dyDescent="0.25">
      <c r="A7" t="s">
        <v>26</v>
      </c>
      <c r="B7" s="5">
        <f t="shared" ref="B7:J7" si="0">1+B6</f>
        <v>3</v>
      </c>
      <c r="C7" s="5">
        <f t="shared" si="0"/>
        <v>4</v>
      </c>
      <c r="D7" s="5">
        <f t="shared" si="0"/>
        <v>3.2</v>
      </c>
      <c r="E7" s="5">
        <f t="shared" si="0"/>
        <v>3</v>
      </c>
      <c r="F7" s="5">
        <f t="shared" si="0"/>
        <v>3.5</v>
      </c>
      <c r="G7" s="5">
        <f t="shared" si="0"/>
        <v>5</v>
      </c>
      <c r="H7" s="5">
        <f t="shared" si="0"/>
        <v>11</v>
      </c>
      <c r="I7" s="5">
        <f t="shared" si="0"/>
        <v>6</v>
      </c>
      <c r="J7" s="5" t="e">
        <f t="shared" si="0"/>
        <v>#VALUE!</v>
      </c>
      <c r="K7" s="5">
        <f>1+K6</f>
        <v>1</v>
      </c>
      <c r="L7" s="6"/>
      <c r="M7" s="6"/>
    </row>
    <row r="8" spans="1:13" x14ac:dyDescent="0.25">
      <c r="A8" s="6" t="s">
        <v>27</v>
      </c>
      <c r="B8" s="5">
        <f t="shared" ref="B8:J8" si="1">1+B6+4</f>
        <v>7</v>
      </c>
      <c r="C8" s="5">
        <f t="shared" si="1"/>
        <v>8</v>
      </c>
      <c r="D8" s="5">
        <f t="shared" si="1"/>
        <v>7.2</v>
      </c>
      <c r="E8" s="5">
        <f t="shared" si="1"/>
        <v>7</v>
      </c>
      <c r="F8" s="5">
        <f t="shared" si="1"/>
        <v>7.5</v>
      </c>
      <c r="G8" s="5">
        <f t="shared" si="1"/>
        <v>9</v>
      </c>
      <c r="H8" s="5">
        <f t="shared" si="1"/>
        <v>15</v>
      </c>
      <c r="I8" s="5">
        <f t="shared" si="1"/>
        <v>10</v>
      </c>
      <c r="J8" s="5" t="e">
        <f t="shared" si="1"/>
        <v>#VALUE!</v>
      </c>
      <c r="K8" s="5">
        <f>1+K6+4</f>
        <v>5</v>
      </c>
      <c r="L8" s="6"/>
      <c r="M8" s="6"/>
    </row>
    <row r="9" spans="1:13" x14ac:dyDescent="0.25">
      <c r="A9" s="6" t="s">
        <v>28</v>
      </c>
      <c r="B9" s="5">
        <f t="shared" ref="B9:J9" si="2">B6+3</f>
        <v>5</v>
      </c>
      <c r="C9" s="5">
        <f t="shared" si="2"/>
        <v>6</v>
      </c>
      <c r="D9" s="5">
        <f t="shared" si="2"/>
        <v>5.2</v>
      </c>
      <c r="E9" s="5">
        <f t="shared" si="2"/>
        <v>5</v>
      </c>
      <c r="F9" s="5">
        <f t="shared" si="2"/>
        <v>5.5</v>
      </c>
      <c r="G9" s="5">
        <f t="shared" si="2"/>
        <v>7</v>
      </c>
      <c r="H9" s="5">
        <f t="shared" si="2"/>
        <v>13</v>
      </c>
      <c r="I9" s="5">
        <f t="shared" si="2"/>
        <v>8</v>
      </c>
      <c r="J9" s="5" t="e">
        <f t="shared" si="2"/>
        <v>#VALUE!</v>
      </c>
      <c r="K9" s="5">
        <f>K6+3</f>
        <v>3</v>
      </c>
      <c r="L9" s="6"/>
      <c r="M9" s="6"/>
    </row>
    <row r="10" spans="1:13" x14ac:dyDescent="0.25">
      <c r="A10" s="6" t="s">
        <v>29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6"/>
      <c r="M10" s="6"/>
    </row>
    <row r="11" spans="1:13" x14ac:dyDescent="0.25">
      <c r="A11" s="6" t="s">
        <v>30</v>
      </c>
      <c r="B11" s="5">
        <f t="shared" ref="B11:J11" si="3">B6-0.5</f>
        <v>1.5</v>
      </c>
      <c r="C11" s="5">
        <f t="shared" si="3"/>
        <v>2.5</v>
      </c>
      <c r="D11" s="5">
        <f t="shared" si="3"/>
        <v>1.7000000000000002</v>
      </c>
      <c r="E11" s="5">
        <f t="shared" si="3"/>
        <v>1.5</v>
      </c>
      <c r="F11" s="5">
        <f t="shared" si="3"/>
        <v>2</v>
      </c>
      <c r="G11" s="5">
        <f t="shared" si="3"/>
        <v>3.5</v>
      </c>
      <c r="H11" s="5">
        <f t="shared" si="3"/>
        <v>9.5</v>
      </c>
      <c r="I11" s="5">
        <f t="shared" si="3"/>
        <v>4.5</v>
      </c>
      <c r="J11" s="5" t="e">
        <f t="shared" si="3"/>
        <v>#VALUE!</v>
      </c>
      <c r="K11" s="5">
        <f>K6-0.5</f>
        <v>-0.5</v>
      </c>
      <c r="L11" s="6"/>
      <c r="M11" s="6"/>
    </row>
    <row r="12" spans="1:13" x14ac:dyDescent="0.25">
      <c r="A12" s="6" t="s">
        <v>31</v>
      </c>
      <c r="B12" s="5">
        <f t="shared" ref="B12:J12" si="4">B6</f>
        <v>2</v>
      </c>
      <c r="C12" s="5">
        <f t="shared" si="4"/>
        <v>3</v>
      </c>
      <c r="D12" s="5">
        <f t="shared" si="4"/>
        <v>2.2000000000000002</v>
      </c>
      <c r="E12" s="5">
        <f t="shared" si="4"/>
        <v>2</v>
      </c>
      <c r="F12" s="5">
        <f t="shared" si="4"/>
        <v>2.5</v>
      </c>
      <c r="G12" s="5">
        <f t="shared" si="4"/>
        <v>4</v>
      </c>
      <c r="H12" s="5">
        <f t="shared" si="4"/>
        <v>10</v>
      </c>
      <c r="I12" s="5">
        <f t="shared" si="4"/>
        <v>5</v>
      </c>
      <c r="J12" s="5" t="str">
        <f t="shared" si="4"/>
        <v>na</v>
      </c>
      <c r="K12" s="5">
        <f>K6</f>
        <v>0</v>
      </c>
      <c r="L12" s="6"/>
      <c r="M12" s="6"/>
    </row>
    <row r="13" spans="1:13" x14ac:dyDescent="0.25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</row>
    <row r="14" spans="1:13" x14ac:dyDescent="0.25">
      <c r="A14" s="4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</row>
    <row r="15" spans="1:13" x14ac:dyDescent="0.25">
      <c r="A15" t="s">
        <v>26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6"/>
      <c r="M15" s="6"/>
    </row>
    <row r="16" spans="1:13" x14ac:dyDescent="0.25">
      <c r="A16" s="6" t="s">
        <v>27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</row>
    <row r="17" spans="1:13" x14ac:dyDescent="0.25">
      <c r="A17" s="6" t="s">
        <v>28</v>
      </c>
      <c r="B17" s="5" t="s">
        <v>34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6"/>
      <c r="M17" s="6"/>
    </row>
    <row r="18" spans="1:13" x14ac:dyDescent="0.25">
      <c r="A18" s="6" t="s">
        <v>29</v>
      </c>
      <c r="B18" s="5">
        <v>1</v>
      </c>
      <c r="C18" s="5">
        <v>2</v>
      </c>
      <c r="D18" s="5"/>
      <c r="E18" s="5">
        <v>1</v>
      </c>
      <c r="F18" s="5"/>
      <c r="G18" s="5">
        <v>3</v>
      </c>
      <c r="H18" s="5"/>
      <c r="I18" s="5">
        <v>4</v>
      </c>
      <c r="J18" s="5">
        <v>4</v>
      </c>
      <c r="K18" s="5"/>
      <c r="L18" s="6"/>
      <c r="M18" s="6"/>
    </row>
    <row r="19" spans="1:13" x14ac:dyDescent="0.25">
      <c r="A19" s="6" t="s">
        <v>30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6"/>
      <c r="M19" s="6"/>
    </row>
    <row r="20" spans="1:13" x14ac:dyDescent="0.25">
      <c r="A20" s="6" t="s">
        <v>31</v>
      </c>
      <c r="B20" s="5" t="s">
        <v>35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6"/>
      <c r="M20" s="6"/>
    </row>
    <row r="21" spans="1:1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</row>
    <row r="22" spans="1:13" x14ac:dyDescent="0.25">
      <c r="A22" s="4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</row>
    <row r="23" spans="1:13" x14ac:dyDescent="0.25">
      <c r="A23" t="s">
        <v>26</v>
      </c>
      <c r="B23" s="5">
        <v>59</v>
      </c>
      <c r="C23" s="5">
        <v>131</v>
      </c>
      <c r="D23" s="5">
        <v>120</v>
      </c>
      <c r="E23" s="5">
        <v>32</v>
      </c>
      <c r="F23" s="5">
        <v>198</v>
      </c>
      <c r="G23" s="5">
        <v>250</v>
      </c>
      <c r="H23" s="5">
        <v>3123</v>
      </c>
      <c r="I23" s="5">
        <v>1561</v>
      </c>
      <c r="J23" s="5">
        <v>2031</v>
      </c>
      <c r="K23" s="5">
        <v>7805</v>
      </c>
      <c r="L23" s="6"/>
      <c r="M23" s="6"/>
    </row>
    <row r="24" spans="1:13" x14ac:dyDescent="0.25">
      <c r="A24" s="6" t="s">
        <v>27</v>
      </c>
      <c r="B24" s="5">
        <v>59</v>
      </c>
      <c r="C24" s="5">
        <v>132</v>
      </c>
      <c r="D24" s="5">
        <v>120</v>
      </c>
      <c r="E24" s="5">
        <v>32</v>
      </c>
      <c r="F24" s="5">
        <v>198</v>
      </c>
      <c r="G24" s="5">
        <v>251</v>
      </c>
      <c r="H24" s="5">
        <v>3123</v>
      </c>
      <c r="I24" s="5">
        <v>1561</v>
      </c>
      <c r="J24" s="5">
        <v>2031</v>
      </c>
      <c r="K24" s="5">
        <v>7805</v>
      </c>
      <c r="L24" s="6"/>
      <c r="M24" s="6"/>
    </row>
    <row r="25" spans="1:13" x14ac:dyDescent="0.25">
      <c r="A25" s="6" t="s">
        <v>28</v>
      </c>
      <c r="B25" s="5">
        <v>59</v>
      </c>
      <c r="C25" s="5">
        <v>131</v>
      </c>
      <c r="D25" s="5">
        <v>120</v>
      </c>
      <c r="E25" s="5">
        <v>32</v>
      </c>
      <c r="F25" s="5">
        <v>198</v>
      </c>
      <c r="G25" s="5">
        <v>250</v>
      </c>
      <c r="H25" s="5">
        <v>3123</v>
      </c>
      <c r="I25" s="5">
        <v>1561</v>
      </c>
      <c r="J25" s="5">
        <v>2031</v>
      </c>
      <c r="K25" s="5">
        <v>7805</v>
      </c>
      <c r="L25" s="6"/>
      <c r="M25" s="6"/>
    </row>
    <row r="26" spans="1:13" x14ac:dyDescent="0.25">
      <c r="A26" s="6" t="s">
        <v>29</v>
      </c>
      <c r="B26" s="5">
        <v>59</v>
      </c>
      <c r="C26" s="5">
        <v>131</v>
      </c>
      <c r="D26" s="5">
        <v>120</v>
      </c>
      <c r="E26" s="5">
        <v>32</v>
      </c>
      <c r="F26" s="5">
        <v>198</v>
      </c>
      <c r="G26" s="5">
        <v>250</v>
      </c>
      <c r="H26" s="5">
        <v>3123</v>
      </c>
      <c r="I26" s="5">
        <v>1561</v>
      </c>
      <c r="J26" s="5">
        <v>2031</v>
      </c>
      <c r="K26" s="5">
        <v>7805</v>
      </c>
      <c r="L26" s="6"/>
      <c r="M26" s="6"/>
    </row>
    <row r="27" spans="1:13" x14ac:dyDescent="0.25">
      <c r="A27" s="6" t="s">
        <v>30</v>
      </c>
      <c r="B27" s="5">
        <v>59</v>
      </c>
      <c r="C27" s="5">
        <v>131</v>
      </c>
      <c r="D27" s="5">
        <v>120</v>
      </c>
      <c r="E27" s="5">
        <v>32</v>
      </c>
      <c r="F27" s="5">
        <v>198</v>
      </c>
      <c r="G27" s="5">
        <v>250</v>
      </c>
      <c r="H27" s="5">
        <v>3123</v>
      </c>
      <c r="I27" s="5">
        <v>1561</v>
      </c>
      <c r="J27" s="5">
        <v>2031</v>
      </c>
      <c r="K27" s="5">
        <v>7805</v>
      </c>
      <c r="L27" s="6"/>
      <c r="M27" s="6"/>
    </row>
    <row r="28" spans="1:13" x14ac:dyDescent="0.25">
      <c r="A28" s="6" t="s">
        <v>31</v>
      </c>
      <c r="B28" s="5">
        <v>59</v>
      </c>
      <c r="C28" s="5">
        <v>131</v>
      </c>
      <c r="D28" s="5">
        <v>120</v>
      </c>
      <c r="E28" s="5">
        <v>32</v>
      </c>
      <c r="F28" s="5">
        <v>198</v>
      </c>
      <c r="G28" s="5">
        <v>250</v>
      </c>
      <c r="H28" s="5">
        <v>3123</v>
      </c>
      <c r="I28" s="5">
        <v>1561</v>
      </c>
      <c r="J28" s="5">
        <v>2031</v>
      </c>
      <c r="K28" s="5">
        <v>7805</v>
      </c>
      <c r="L28" s="6"/>
      <c r="M28" s="6"/>
    </row>
    <row r="29" spans="1:1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  <c r="M29" s="6"/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  <c r="M30" s="6"/>
    </row>
    <row r="31" spans="1:1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  <c r="M31" s="6"/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  <c r="M32" s="6"/>
    </row>
    <row r="33" spans="2:1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6"/>
    </row>
    <row r="34" spans="2:1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</row>
    <row r="35" spans="2:1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</row>
    <row r="36" spans="2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  <c r="M36" s="6"/>
    </row>
    <row r="37" spans="2:13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  <c r="M37" s="6"/>
    </row>
    <row r="38" spans="2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  <c r="M38" s="6"/>
    </row>
    <row r="39" spans="2:13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  <c r="M39" s="6"/>
    </row>
    <row r="40" spans="2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  <c r="M40" s="6"/>
    </row>
  </sheetData>
  <hyperlinks>
    <hyperlink ref="J1" r:id="rId1" xr:uid="{B2645FB0-237C-4E5A-88A8-4FE2AD1203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Armor</vt:lpstr>
      <vt:lpstr>Tools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Stephanie Hvenegaard</cp:lastModifiedBy>
  <cp:revision/>
  <dcterms:created xsi:type="dcterms:W3CDTF">2020-02-24T10:07:59Z</dcterms:created>
  <dcterms:modified xsi:type="dcterms:W3CDTF">2021-02-21T15:52:44Z</dcterms:modified>
  <cp:category/>
  <cp:contentStatus/>
</cp:coreProperties>
</file>