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dovician/Documents/1a Active Projects/UTh calculation/BBB Figure 1,4-7, and all models/"/>
    </mc:Choice>
  </mc:AlternateContent>
  <xr:revisionPtr revIDLastSave="0" documentId="13_ncr:1_{3450DEF4-1ACE-B340-83A7-CA263E3C74BB}" xr6:coauthVersionLast="45" xr6:coauthVersionMax="45" xr10:uidLastSave="{00000000-0000-0000-0000-000000000000}"/>
  <bookViews>
    <workbookView xWindow="2600" yWindow="1020" windowWidth="28220" windowHeight="17640" xr2:uid="{D5DF8399-8922-D349-85FC-BF59F322040C}"/>
  </bookViews>
  <sheets>
    <sheet name="BLANK Table" sheetId="2" r:id="rId1"/>
    <sheet name="Table 1 Pape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0" i="1" l="1"/>
  <c r="R57" i="1"/>
  <c r="R54" i="1"/>
  <c r="R52" i="1"/>
  <c r="R50" i="1"/>
  <c r="R48" i="1"/>
  <c r="R46" i="1"/>
  <c r="R43" i="1"/>
  <c r="R40" i="1"/>
  <c r="R38" i="1"/>
  <c r="R36" i="1"/>
  <c r="R34" i="1"/>
  <c r="R31" i="1"/>
  <c r="R28" i="1"/>
  <c r="R25" i="1"/>
  <c r="R23" i="1"/>
  <c r="R21" i="1"/>
  <c r="R19" i="1"/>
  <c r="R17" i="1"/>
  <c r="R14" i="1"/>
  <c r="R11" i="1"/>
  <c r="R9" i="1"/>
  <c r="R7" i="1"/>
  <c r="R5" i="1"/>
</calcChain>
</file>

<file path=xl/sharedStrings.xml><?xml version="1.0" encoding="utf-8"?>
<sst xmlns="http://schemas.openxmlformats.org/spreadsheetml/2006/main" count="303" uniqueCount="64">
  <si>
    <t>Model ID</t>
  </si>
  <si>
    <t>TM</t>
  </si>
  <si>
    <t>Sample ID</t>
  </si>
  <si>
    <r>
      <t>t</t>
    </r>
    <r>
      <rPr>
        <b/>
        <i/>
        <vertAlign val="subscript"/>
        <sz val="12"/>
        <color theme="1"/>
        <rFont val="Times New Roman"/>
        <family val="1"/>
      </rPr>
      <t>form</t>
    </r>
  </si>
  <si>
    <r>
      <rPr>
        <b/>
        <vertAlign val="superscript"/>
        <sz val="12"/>
        <color theme="1"/>
        <rFont val="Times New Roman"/>
        <family val="1"/>
      </rPr>
      <t>230</t>
    </r>
    <r>
      <rPr>
        <b/>
        <sz val="12"/>
        <color theme="1"/>
        <rFont val="Times New Roman"/>
        <family val="1"/>
      </rPr>
      <t>Th*</t>
    </r>
  </si>
  <si>
    <r>
      <rPr>
        <b/>
        <vertAlign val="superscript"/>
        <sz val="12"/>
        <color theme="1"/>
        <rFont val="Times New Roman"/>
        <family val="1"/>
      </rPr>
      <t>226</t>
    </r>
    <r>
      <rPr>
        <b/>
        <sz val="12"/>
        <color theme="1"/>
        <rFont val="Times New Roman"/>
        <family val="1"/>
      </rPr>
      <t>Ra*</t>
    </r>
  </si>
  <si>
    <r>
      <t>F</t>
    </r>
    <r>
      <rPr>
        <b/>
        <vertAlign val="subscript"/>
        <sz val="12"/>
        <color theme="1"/>
        <rFont val="Times New Roman"/>
        <family val="1"/>
      </rPr>
      <t>R</t>
    </r>
  </si>
  <si>
    <r>
      <t>D</t>
    </r>
    <r>
      <rPr>
        <b/>
        <vertAlign val="superscript"/>
        <sz val="12"/>
        <color theme="1"/>
        <rFont val="Times New Roman"/>
        <family val="1"/>
      </rPr>
      <t>Ra</t>
    </r>
    <r>
      <rPr>
        <b/>
        <vertAlign val="subscript"/>
        <sz val="12"/>
        <color theme="1"/>
        <rFont val="Times New Roman"/>
        <family val="1"/>
      </rPr>
      <t>B</t>
    </r>
  </si>
  <si>
    <r>
      <t>D</t>
    </r>
    <r>
      <rPr>
        <b/>
        <vertAlign val="superscript"/>
        <sz val="12"/>
        <color theme="1"/>
        <rFont val="Times New Roman"/>
        <family val="1"/>
      </rPr>
      <t>K2O</t>
    </r>
    <r>
      <rPr>
        <b/>
        <vertAlign val="subscript"/>
        <sz val="12"/>
        <color theme="1"/>
        <rFont val="Times New Roman"/>
        <family val="1"/>
      </rPr>
      <t>B</t>
    </r>
  </si>
  <si>
    <r>
      <t>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perscript"/>
        <sz val="12"/>
        <color theme="1"/>
        <rFont val="Times New Roman"/>
        <family val="1"/>
      </rPr>
      <t>pri</t>
    </r>
  </si>
  <si>
    <r>
      <t>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</t>
    </r>
    <r>
      <rPr>
        <b/>
        <vertAlign val="superscript"/>
        <sz val="12"/>
        <color theme="1"/>
        <rFont val="Times New Roman"/>
        <family val="1"/>
      </rPr>
      <t>s</t>
    </r>
  </si>
  <si>
    <r>
      <t>F</t>
    </r>
    <r>
      <rPr>
        <b/>
        <vertAlign val="subscript"/>
        <sz val="12"/>
        <color theme="1"/>
        <rFont val="Times New Roman"/>
        <family val="1"/>
      </rPr>
      <t>N</t>
    </r>
  </si>
  <si>
    <r>
      <t>F</t>
    </r>
    <r>
      <rPr>
        <b/>
        <vertAlign val="subscript"/>
        <sz val="12"/>
        <color theme="1"/>
        <rFont val="Times New Roman"/>
        <family val="1"/>
      </rPr>
      <t>P</t>
    </r>
  </si>
  <si>
    <r>
      <t>D</t>
    </r>
    <r>
      <rPr>
        <b/>
        <vertAlign val="superscript"/>
        <sz val="12"/>
        <color theme="1"/>
        <rFont val="Times New Roman"/>
        <family val="1"/>
      </rPr>
      <t>U</t>
    </r>
    <r>
      <rPr>
        <b/>
        <vertAlign val="subscript"/>
        <sz val="12"/>
        <color theme="1"/>
        <rFont val="Times New Roman"/>
        <family val="1"/>
      </rPr>
      <t>B</t>
    </r>
  </si>
  <si>
    <r>
      <t>D</t>
    </r>
    <r>
      <rPr>
        <b/>
        <vertAlign val="superscript"/>
        <sz val="12"/>
        <color theme="1"/>
        <rFont val="Times New Roman"/>
        <family val="1"/>
      </rPr>
      <t>Th</t>
    </r>
    <r>
      <rPr>
        <b/>
        <vertAlign val="subscript"/>
        <sz val="12"/>
        <color theme="1"/>
        <rFont val="Times New Roman"/>
        <family val="1"/>
      </rPr>
      <t>B</t>
    </r>
  </si>
  <si>
    <r>
      <t>(D</t>
    </r>
    <r>
      <rPr>
        <b/>
        <vertAlign val="superscript"/>
        <sz val="9"/>
        <color theme="1"/>
        <rFont val="Times New Roman"/>
        <family val="1"/>
      </rPr>
      <t>U</t>
    </r>
    <r>
      <rPr>
        <b/>
        <sz val="9"/>
        <color theme="1"/>
        <rFont val="Times New Roman"/>
        <family val="1"/>
      </rPr>
      <t>/D</t>
    </r>
    <r>
      <rPr>
        <b/>
        <vertAlign val="superscript"/>
        <sz val="9"/>
        <color theme="1"/>
        <rFont val="Times New Roman"/>
        <family val="1"/>
      </rPr>
      <t>Th</t>
    </r>
    <r>
      <rPr>
        <b/>
        <sz val="9"/>
        <color theme="1"/>
        <rFont val="Times New Roman"/>
        <family val="1"/>
      </rPr>
      <t>)</t>
    </r>
    <r>
      <rPr>
        <b/>
        <vertAlign val="subscript"/>
        <sz val="9"/>
        <color theme="1"/>
        <rFont val="Times New Roman"/>
        <family val="1"/>
      </rPr>
      <t>B</t>
    </r>
  </si>
  <si>
    <t>Tc</t>
  </si>
  <si>
    <r>
      <t>F</t>
    </r>
    <r>
      <rPr>
        <b/>
        <vertAlign val="subscript"/>
        <sz val="12"/>
        <color theme="1"/>
        <rFont val="Times New Roman"/>
        <family val="1"/>
      </rPr>
      <t>Max</t>
    </r>
  </si>
  <si>
    <r>
      <t>K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 source</t>
    </r>
  </si>
  <si>
    <r>
      <t>t</t>
    </r>
    <r>
      <rPr>
        <b/>
        <i/>
        <vertAlign val="subscript"/>
        <sz val="12"/>
        <color theme="1"/>
        <rFont val="Times New Roman"/>
        <family val="1"/>
      </rPr>
      <t>form</t>
    </r>
    <r>
      <rPr>
        <b/>
        <i/>
        <sz val="12"/>
        <color theme="1"/>
        <rFont val="Times New Roman"/>
        <family val="1"/>
      </rPr>
      <t xml:space="preserve"> (yr)</t>
    </r>
  </si>
  <si>
    <r>
      <t>D</t>
    </r>
    <r>
      <rPr>
        <b/>
        <vertAlign val="superscript"/>
        <sz val="12"/>
        <color theme="1"/>
        <rFont val="Times New Roman"/>
        <family val="1"/>
      </rPr>
      <t>U</t>
    </r>
    <r>
      <rPr>
        <b/>
        <vertAlign val="subscript"/>
        <sz val="12"/>
        <color theme="1"/>
        <rFont val="Times New Roman"/>
        <family val="1"/>
      </rPr>
      <t>BULK</t>
    </r>
  </si>
  <si>
    <t>as.</t>
  </si>
  <si>
    <t>calc</t>
  </si>
  <si>
    <t>assume</t>
  </si>
  <si>
    <t>EPR</t>
  </si>
  <si>
    <t>IP_SpG_FR1%_0-0kyr</t>
  </si>
  <si>
    <t>M1</t>
  </si>
  <si>
    <t>I</t>
  </si>
  <si>
    <t>R54-2</t>
  </si>
  <si>
    <t>NaN</t>
  </si>
  <si>
    <t>M2</t>
  </si>
  <si>
    <t>P</t>
  </si>
  <si>
    <t>A2370-1</t>
  </si>
  <si>
    <t>IP_SpG_FR1%_6-0kry</t>
  </si>
  <si>
    <t>IP_Plag_FR1%_0-0kyr</t>
  </si>
  <si>
    <t>IP_Plag_FR1%_3-1kry</t>
  </si>
  <si>
    <t>INN_Sp2Plag_FR1%_0-0kyr</t>
  </si>
  <si>
    <t>WASSIQR-8-5</t>
  </si>
  <si>
    <t>M3</t>
  </si>
  <si>
    <t xml:space="preserve">A2384-6 </t>
  </si>
  <si>
    <t>INN_Sp2Plag_FR1%_3-2.9-0.5kyr</t>
  </si>
  <si>
    <t>from matlab:</t>
  </si>
  <si>
    <t>mat2clip(results2clip)</t>
  </si>
  <si>
    <t>IP_SpG_FR0.1%_0-0kyr</t>
  </si>
  <si>
    <t>IP_SpG_FR0.1%_6-0kry</t>
  </si>
  <si>
    <t>IP_Plag_FR0.1%_0-0kyr</t>
  </si>
  <si>
    <t>IP_Plag_FR0.1%_2-0kry</t>
  </si>
  <si>
    <t>INN_Sp2Plag_FR0.3%_0-0kyr</t>
  </si>
  <si>
    <t>N</t>
  </si>
  <si>
    <t>INN_Sp2Plag_FR0.3%_3-2.9-0.5kyr</t>
  </si>
  <si>
    <t>MAR</t>
  </si>
  <si>
    <t>POS436 253DR-E2</t>
  </si>
  <si>
    <t>POS436 242DR-2</t>
  </si>
  <si>
    <t>IP_SpG_FR1%_2.4-2.4kyr</t>
  </si>
  <si>
    <t>IP_Plag_FR1%_2-2.4kyr</t>
  </si>
  <si>
    <t xml:space="preserve">INN_Sp2Plag_FR1%_0-0-0kyr </t>
  </si>
  <si>
    <t xml:space="preserve">SM01-DR-60-43 </t>
  </si>
  <si>
    <t>POS436 209DR-2</t>
  </si>
  <si>
    <t>INN_Sp2Plag_FR1%_5-4.5-4.5kyr</t>
  </si>
  <si>
    <t>IP_SpG_FR0.1%_2.4-2.4kyr</t>
  </si>
  <si>
    <t>IP_Plag_FR0.1%_2.4-2.4kyr</t>
  </si>
  <si>
    <t xml:space="preserve">INN_Sp2Plag_FR0.1%_0-0-0kyr </t>
  </si>
  <si>
    <t>INN_Sp2Plag_FR0.1%_5-4.5-4.5kyr</t>
  </si>
  <si>
    <t>Paste Here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</si>
</sst>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>
    <font>
      <sz val="12"/>
      <color theme="1"/>
      <name val="TimesNewRomanPSMT"/>
      <family val="2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9"/>
      <color theme="1"/>
      <name val="Times New Roman"/>
      <family val="1"/>
    </font>
    <font>
      <b/>
      <vertAlign val="superscript"/>
      <sz val="9"/>
      <color theme="1"/>
      <name val="Times New Roman"/>
      <family val="1"/>
    </font>
    <font>
      <b/>
      <vertAlign val="subscript"/>
      <sz val="9"/>
      <color theme="1"/>
      <name val="Times New Roman"/>
      <family val="1"/>
    </font>
    <font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rgb="FFFF0000"/>
      <name val="TimesNewRomanPSMT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164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4" fontId="2" fillId="2" borderId="9" xfId="0" applyNumberFormat="1" applyFont="1" applyFill="1" applyBorder="1" applyAlignment="1">
      <alignment horizontal="center"/>
    </xf>
    <xf numFmtId="164" fontId="2" fillId="2" borderId="12" xfId="0" applyNumberFormat="1" applyFont="1" applyFill="1" applyBorder="1" applyAlignment="1">
      <alignment horizontal="center"/>
    </xf>
    <xf numFmtId="0" fontId="12" fillId="0" borderId="13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top"/>
    </xf>
    <xf numFmtId="0" fontId="11" fillId="0" borderId="14" xfId="0" applyFont="1" applyBorder="1" applyAlignment="1">
      <alignment horizontal="center" wrapText="1"/>
    </xf>
    <xf numFmtId="164" fontId="11" fillId="0" borderId="14" xfId="0" applyNumberFormat="1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11" fillId="0" borderId="14" xfId="0" applyNumberFormat="1" applyFont="1" applyBorder="1" applyAlignment="1">
      <alignment horizontal="center"/>
    </xf>
    <xf numFmtId="2" fontId="11" fillId="0" borderId="16" xfId="0" applyNumberFormat="1" applyFont="1" applyBorder="1" applyAlignment="1">
      <alignment horizontal="center"/>
    </xf>
    <xf numFmtId="166" fontId="11" fillId="0" borderId="16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0" fontId="12" fillId="0" borderId="17" xfId="0" applyFont="1" applyBorder="1" applyAlignment="1">
      <alignment vertical="center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center" wrapText="1"/>
    </xf>
    <xf numFmtId="165" fontId="11" fillId="0" borderId="18" xfId="0" applyNumberFormat="1" applyFont="1" applyBorder="1" applyAlignment="1">
      <alignment horizontal="center"/>
    </xf>
    <xf numFmtId="165" fontId="11" fillId="0" borderId="17" xfId="0" applyNumberFormat="1" applyFont="1" applyBorder="1" applyAlignment="1">
      <alignment horizontal="center"/>
    </xf>
    <xf numFmtId="2" fontId="11" fillId="0" borderId="19" xfId="0" applyNumberFormat="1" applyFont="1" applyBorder="1" applyAlignment="1">
      <alignment horizontal="center"/>
    </xf>
    <xf numFmtId="166" fontId="11" fillId="0" borderId="19" xfId="0" applyNumberFormat="1" applyFont="1" applyBorder="1" applyAlignment="1">
      <alignment horizontal="center"/>
    </xf>
    <xf numFmtId="0" fontId="12" fillId="3" borderId="17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center" wrapText="1"/>
    </xf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5" fontId="11" fillId="3" borderId="18" xfId="0" applyNumberFormat="1" applyFont="1" applyFill="1" applyBorder="1" applyAlignment="1">
      <alignment horizontal="center"/>
    </xf>
    <xf numFmtId="165" fontId="11" fillId="3" borderId="17" xfId="0" applyNumberFormat="1" applyFont="1" applyFill="1" applyBorder="1" applyAlignment="1">
      <alignment horizontal="center"/>
    </xf>
    <xf numFmtId="165" fontId="11" fillId="3" borderId="0" xfId="0" applyNumberFormat="1" applyFont="1" applyFill="1" applyAlignment="1">
      <alignment horizontal="center"/>
    </xf>
    <xf numFmtId="2" fontId="11" fillId="3" borderId="19" xfId="0" applyNumberFormat="1" applyFont="1" applyFill="1" applyBorder="1" applyAlignment="1">
      <alignment horizontal="center"/>
    </xf>
    <xf numFmtId="166" fontId="11" fillId="3" borderId="19" xfId="0" applyNumberFormat="1" applyFont="1" applyFill="1" applyBorder="1" applyAlignment="1">
      <alignment horizontal="center"/>
    </xf>
    <xf numFmtId="0" fontId="12" fillId="0" borderId="17" xfId="0" applyFont="1" applyBorder="1" applyAlignment="1">
      <alignment vertical="center"/>
    </xf>
    <xf numFmtId="0" fontId="13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0" fontId="13" fillId="3" borderId="0" xfId="0" applyFont="1" applyFill="1" applyAlignment="1">
      <alignment horizontal="left" vertical="top"/>
    </xf>
    <xf numFmtId="2" fontId="11" fillId="3" borderId="0" xfId="0" applyNumberFormat="1" applyFont="1" applyFill="1" applyAlignment="1">
      <alignment horizontal="center"/>
    </xf>
    <xf numFmtId="164" fontId="11" fillId="3" borderId="19" xfId="0" applyNumberFormat="1" applyFont="1" applyFill="1" applyBorder="1" applyAlignment="1">
      <alignment horizontal="center"/>
    </xf>
    <xf numFmtId="0" fontId="14" fillId="0" borderId="0" xfId="0" applyFont="1"/>
    <xf numFmtId="0" fontId="12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top"/>
    </xf>
    <xf numFmtId="0" fontId="11" fillId="3" borderId="6" xfId="0" applyFont="1" applyFill="1" applyBorder="1" applyAlignment="1">
      <alignment horizontal="center" wrapText="1"/>
    </xf>
    <xf numFmtId="164" fontId="11" fillId="3" borderId="6" xfId="0" applyNumberFormat="1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165" fontId="11" fillId="3" borderId="7" xfId="0" applyNumberFormat="1" applyFont="1" applyFill="1" applyBorder="1" applyAlignment="1">
      <alignment horizontal="center"/>
    </xf>
    <xf numFmtId="165" fontId="11" fillId="3" borderId="5" xfId="0" applyNumberFormat="1" applyFont="1" applyFill="1" applyBorder="1" applyAlignment="1">
      <alignment horizontal="center"/>
    </xf>
    <xf numFmtId="165" fontId="11" fillId="3" borderId="6" xfId="0" applyNumberFormat="1" applyFont="1" applyFill="1" applyBorder="1" applyAlignment="1">
      <alignment horizontal="center"/>
    </xf>
    <xf numFmtId="2" fontId="11" fillId="3" borderId="8" xfId="0" applyNumberFormat="1" applyFont="1" applyFill="1" applyBorder="1" applyAlignment="1">
      <alignment horizontal="center"/>
    </xf>
    <xf numFmtId="166" fontId="11" fillId="3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center" wrapText="1"/>
    </xf>
    <xf numFmtId="164" fontId="11" fillId="2" borderId="10" xfId="0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65" fontId="11" fillId="2" borderId="9" xfId="0" applyNumberFormat="1" applyFont="1" applyFill="1" applyBorder="1" applyAlignment="1">
      <alignment horizontal="center"/>
    </xf>
    <xf numFmtId="165" fontId="11" fillId="2" borderId="10" xfId="0" applyNumberFormat="1" applyFont="1" applyFill="1" applyBorder="1" applyAlignment="1">
      <alignment horizontal="center"/>
    </xf>
    <xf numFmtId="2" fontId="11" fillId="2" borderId="12" xfId="0" applyNumberFormat="1" applyFont="1" applyFill="1" applyBorder="1" applyAlignment="1">
      <alignment horizontal="center"/>
    </xf>
    <xf numFmtId="164" fontId="11" fillId="2" borderId="12" xfId="0" applyNumberFormat="1" applyFont="1" applyFill="1" applyBorder="1" applyAlignment="1">
      <alignment horizontal="center"/>
    </xf>
    <xf numFmtId="0" fontId="12" fillId="0" borderId="13" xfId="0" applyFont="1" applyBorder="1" applyAlignment="1">
      <alignment vertical="center"/>
    </xf>
    <xf numFmtId="0" fontId="13" fillId="0" borderId="14" xfId="0" applyFont="1" applyBorder="1" applyAlignment="1">
      <alignment horizontal="left" vertical="top"/>
    </xf>
    <xf numFmtId="164" fontId="11" fillId="0" borderId="16" xfId="0" applyNumberFormat="1" applyFont="1" applyBorder="1" applyAlignment="1">
      <alignment horizontal="center"/>
    </xf>
    <xf numFmtId="165" fontId="13" fillId="0" borderId="0" xfId="0" applyNumberFormat="1" applyFont="1" applyAlignment="1">
      <alignment horizontal="left" vertical="center"/>
    </xf>
    <xf numFmtId="164" fontId="11" fillId="0" borderId="19" xfId="0" applyNumberFormat="1" applyFont="1" applyBorder="1" applyAlignment="1">
      <alignment horizontal="center" vertical="center"/>
    </xf>
    <xf numFmtId="0" fontId="12" fillId="3" borderId="17" xfId="0" applyFont="1" applyFill="1" applyBorder="1" applyAlignment="1">
      <alignment vertical="center" wrapText="1"/>
    </xf>
    <xf numFmtId="165" fontId="13" fillId="3" borderId="0" xfId="0" applyNumberFormat="1" applyFont="1" applyFill="1" applyAlignment="1">
      <alignment horizontal="left" vertical="center"/>
    </xf>
    <xf numFmtId="164" fontId="11" fillId="3" borderId="19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horizontal="left" vertical="top"/>
    </xf>
    <xf numFmtId="0" fontId="12" fillId="3" borderId="20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center" wrapText="1"/>
    </xf>
    <xf numFmtId="164" fontId="11" fillId="3" borderId="21" xfId="0" applyNumberFormat="1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165" fontId="11" fillId="3" borderId="22" xfId="0" applyNumberFormat="1" applyFont="1" applyFill="1" applyBorder="1" applyAlignment="1">
      <alignment horizontal="center"/>
    </xf>
    <xf numFmtId="165" fontId="11" fillId="3" borderId="20" xfId="0" applyNumberFormat="1" applyFont="1" applyFill="1" applyBorder="1" applyAlignment="1">
      <alignment horizontal="center"/>
    </xf>
    <xf numFmtId="165" fontId="11" fillId="3" borderId="21" xfId="0" applyNumberFormat="1" applyFont="1" applyFill="1" applyBorder="1" applyAlignment="1">
      <alignment horizontal="center"/>
    </xf>
    <xf numFmtId="2" fontId="11" fillId="3" borderId="23" xfId="0" applyNumberFormat="1" applyFont="1" applyFill="1" applyBorder="1" applyAlignment="1">
      <alignment horizontal="center"/>
    </xf>
    <xf numFmtId="166" fontId="11" fillId="3" borderId="23" xfId="0" applyNumberFormat="1" applyFont="1" applyFill="1" applyBorder="1" applyAlignment="1">
      <alignment horizontal="center"/>
    </xf>
    <xf numFmtId="0" fontId="15" fillId="0" borderId="0" xfId="0" applyFont="1"/>
    <xf numFmtId="165" fontId="11" fillId="0" borderId="0" xfId="0" applyNumberFormat="1" applyFont="1" applyAlignment="1">
      <alignment horizontal="left" vertical="top"/>
    </xf>
    <xf numFmtId="165" fontId="11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  <xf numFmtId="0" fontId="11" fillId="0" borderId="17" xfId="0" applyFont="1" applyBorder="1" applyAlignment="1">
      <alignment horizontal="center" wrapText="1"/>
    </xf>
    <xf numFmtId="164" fontId="11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0" fontId="11" fillId="3" borderId="17" xfId="0" applyFont="1" applyFill="1" applyBorder="1" applyAlignment="1">
      <alignment horizontal="center" wrapText="1"/>
    </xf>
    <xf numFmtId="164" fontId="11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165" fontId="11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70AB0-1F3B-D040-A91D-9065664C9E93}">
  <sheetPr>
    <pageSetUpPr fitToPage="1"/>
  </sheetPr>
  <dimension ref="A1:AB11"/>
  <sheetViews>
    <sheetView showGridLines="0" tabSelected="1" zoomScale="125" zoomScaleNormal="125" workbookViewId="0">
      <selection activeCell="F18" sqref="F18"/>
    </sheetView>
  </sheetViews>
  <sheetFormatPr baseColWidth="10" defaultColWidth="12.33203125" defaultRowHeight="16"/>
  <cols>
    <col min="1" max="1" width="30.5" style="130" customWidth="1"/>
    <col min="2" max="2" width="4" style="31" bestFit="1" customWidth="1"/>
    <col min="3" max="3" width="4.6640625" style="15" customWidth="1"/>
    <col min="4" max="4" width="11" style="131" customWidth="1"/>
    <col min="5" max="5" width="5.1640625" style="132" bestFit="1" customWidth="1"/>
    <col min="6" max="7" width="6.6640625" style="56" bestFit="1" customWidth="1"/>
    <col min="8" max="8" width="5.83203125" style="30" bestFit="1" customWidth="1"/>
    <col min="9" max="9" width="8.5" style="30" bestFit="1" customWidth="1"/>
    <col min="10" max="10" width="6.1640625" style="55" bestFit="1" customWidth="1"/>
    <col min="11" max="11" width="6.5" style="55" bestFit="1" customWidth="1"/>
    <col min="12" max="12" width="6.83203125" style="56" bestFit="1" customWidth="1"/>
    <col min="13" max="14" width="5.83203125" style="55" bestFit="1" customWidth="1"/>
    <col min="15" max="16" width="6.83203125" style="30" bestFit="1" customWidth="1"/>
    <col min="17" max="17" width="7.1640625" style="30" bestFit="1" customWidth="1"/>
    <col min="18" max="18" width="5" style="55" bestFit="1" customWidth="1"/>
    <col min="19" max="19" width="8.1640625" style="55" customWidth="1"/>
    <col min="22" max="23" width="12.33203125" style="30"/>
    <col min="24" max="24" width="7.83203125" style="30" bestFit="1" customWidth="1"/>
    <col min="25" max="25" width="6.1640625" style="55" bestFit="1" customWidth="1"/>
    <col min="26" max="26" width="11" style="56" bestFit="1" customWidth="1"/>
    <col min="27" max="27" width="9.1640625" style="56" bestFit="1" customWidth="1"/>
    <col min="28" max="28" width="7.83203125" style="30" bestFit="1" customWidth="1"/>
    <col min="29" max="16384" width="12.33203125" style="30"/>
  </cols>
  <sheetData>
    <row r="1" spans="1:28">
      <c r="E1" t="s">
        <v>41</v>
      </c>
      <c r="F1"/>
    </row>
    <row r="2" spans="1:28">
      <c r="E2" s="83" t="s">
        <v>42</v>
      </c>
      <c r="F2"/>
    </row>
    <row r="3" spans="1:28" ht="17" thickBot="1">
      <c r="E3" s="146" t="s">
        <v>63</v>
      </c>
      <c r="F3"/>
    </row>
    <row r="4" spans="1:28" s="15" customFormat="1" ht="20" customHeight="1">
      <c r="A4" s="1" t="s">
        <v>0</v>
      </c>
      <c r="B4" s="2"/>
      <c r="C4" s="3" t="s">
        <v>1</v>
      </c>
      <c r="D4" s="4" t="s">
        <v>2</v>
      </c>
      <c r="E4" s="133" t="s">
        <v>3</v>
      </c>
      <c r="F4" s="6" t="s">
        <v>4</v>
      </c>
      <c r="G4" s="7" t="s">
        <v>5</v>
      </c>
      <c r="H4" s="8" t="s">
        <v>6</v>
      </c>
      <c r="I4" s="8" t="s">
        <v>7</v>
      </c>
      <c r="J4" s="9" t="s">
        <v>8</v>
      </c>
      <c r="K4" s="9" t="s">
        <v>9</v>
      </c>
      <c r="L4" s="10" t="s">
        <v>10</v>
      </c>
      <c r="M4" s="9" t="s">
        <v>11</v>
      </c>
      <c r="N4" s="9" t="s">
        <v>12</v>
      </c>
      <c r="O4" s="11" t="s">
        <v>13</v>
      </c>
      <c r="P4" s="9" t="s">
        <v>14</v>
      </c>
      <c r="Q4" s="12" t="s">
        <v>15</v>
      </c>
      <c r="R4" s="13" t="s">
        <v>16</v>
      </c>
      <c r="S4" s="14"/>
      <c r="X4" s="16" t="s">
        <v>6</v>
      </c>
      <c r="Y4" s="14" t="s">
        <v>17</v>
      </c>
      <c r="Z4" s="17" t="s">
        <v>18</v>
      </c>
      <c r="AA4" s="18" t="s">
        <v>19</v>
      </c>
      <c r="AB4" s="14" t="s">
        <v>20</v>
      </c>
    </row>
    <row r="5" spans="1:28" ht="15" customHeight="1">
      <c r="A5" s="19"/>
      <c r="B5" s="20"/>
      <c r="C5" s="21"/>
      <c r="D5" s="22"/>
      <c r="E5" s="134" t="s">
        <v>21</v>
      </c>
      <c r="F5" s="24" t="s">
        <v>21</v>
      </c>
      <c r="G5" s="24" t="s">
        <v>21</v>
      </c>
      <c r="H5" s="24" t="s">
        <v>21</v>
      </c>
      <c r="I5" s="24" t="s">
        <v>21</v>
      </c>
      <c r="J5" s="25" t="s">
        <v>21</v>
      </c>
      <c r="K5" s="25" t="s">
        <v>21</v>
      </c>
      <c r="L5" s="26" t="s">
        <v>22</v>
      </c>
      <c r="M5" s="25" t="s">
        <v>22</v>
      </c>
      <c r="N5" s="25" t="s">
        <v>22</v>
      </c>
      <c r="O5" s="27" t="s">
        <v>22</v>
      </c>
      <c r="P5" s="25" t="s">
        <v>22</v>
      </c>
      <c r="Q5" s="28" t="s">
        <v>22</v>
      </c>
      <c r="R5" s="28" t="s">
        <v>22</v>
      </c>
      <c r="S5" s="29"/>
      <c r="X5" s="31" t="s">
        <v>23</v>
      </c>
      <c r="Y5" s="29" t="s">
        <v>22</v>
      </c>
      <c r="Z5" s="32" t="s">
        <v>22</v>
      </c>
      <c r="AA5" s="31" t="s">
        <v>23</v>
      </c>
      <c r="AB5" s="31" t="s">
        <v>23</v>
      </c>
    </row>
    <row r="6" spans="1:28" ht="15" customHeight="1">
      <c r="A6" s="33"/>
      <c r="B6" s="34"/>
      <c r="C6" s="35"/>
      <c r="D6" s="36"/>
      <c r="E6" s="135"/>
      <c r="F6" s="38"/>
      <c r="G6" s="38"/>
      <c r="H6" s="38"/>
      <c r="I6" s="38"/>
      <c r="J6" s="39"/>
      <c r="K6" s="39"/>
      <c r="L6" s="40"/>
      <c r="M6" s="39"/>
      <c r="N6" s="39"/>
      <c r="O6" s="41"/>
      <c r="P6" s="39"/>
      <c r="Q6" s="42"/>
      <c r="R6" s="42"/>
      <c r="S6" s="29"/>
      <c r="X6" s="31"/>
      <c r="Y6" s="29"/>
      <c r="Z6" s="32"/>
      <c r="AA6" s="31"/>
      <c r="AB6" s="31"/>
    </row>
    <row r="7" spans="1:28">
      <c r="A7" s="43"/>
      <c r="B7" s="44"/>
      <c r="C7" s="45"/>
      <c r="D7" s="46"/>
      <c r="E7" s="136"/>
      <c r="F7" s="48"/>
      <c r="G7" s="48"/>
      <c r="H7" s="49"/>
      <c r="I7" s="49"/>
      <c r="J7" s="48"/>
      <c r="K7" s="48"/>
      <c r="L7" s="50"/>
      <c r="M7" s="48"/>
      <c r="N7" s="48"/>
      <c r="O7" s="51"/>
      <c r="P7" s="52"/>
      <c r="Q7" s="53"/>
      <c r="R7" s="54"/>
      <c r="T7" s="30"/>
      <c r="X7" s="30">
        <v>0.01</v>
      </c>
      <c r="Y7" s="55" t="s">
        <v>29</v>
      </c>
      <c r="Z7" s="56">
        <v>2.3800000000000002E-3</v>
      </c>
      <c r="AA7" s="30">
        <v>0</v>
      </c>
      <c r="AB7" s="56">
        <v>6.6600000000000001E-3</v>
      </c>
    </row>
    <row r="8" spans="1:28">
      <c r="A8" s="57"/>
      <c r="B8" s="18"/>
      <c r="C8" s="16"/>
      <c r="D8" s="58"/>
      <c r="E8" s="137"/>
      <c r="F8" s="138"/>
      <c r="G8" s="138"/>
      <c r="H8" s="139"/>
      <c r="I8" s="139"/>
      <c r="J8" s="138"/>
      <c r="K8" s="138"/>
      <c r="L8" s="60"/>
      <c r="M8" s="138"/>
      <c r="N8" s="138"/>
      <c r="O8" s="61"/>
      <c r="P8" s="140"/>
      <c r="Q8" s="62"/>
      <c r="R8" s="63"/>
      <c r="T8" s="30"/>
      <c r="X8" s="30">
        <v>0.01</v>
      </c>
      <c r="Y8" s="55">
        <v>0.20635000000000001</v>
      </c>
      <c r="Z8" s="56">
        <v>2.3800000000000002E-3</v>
      </c>
      <c r="AA8" s="30">
        <v>0</v>
      </c>
      <c r="AB8" s="56">
        <v>6.3250000000000001E-2</v>
      </c>
    </row>
    <row r="9" spans="1:28">
      <c r="A9" s="113"/>
      <c r="B9" s="65"/>
      <c r="C9" s="66"/>
      <c r="D9" s="80"/>
      <c r="E9" s="141"/>
      <c r="F9" s="142"/>
      <c r="G9" s="142"/>
      <c r="H9" s="145"/>
      <c r="I9" s="143"/>
      <c r="J9" s="142"/>
      <c r="K9" s="142"/>
      <c r="L9" s="71"/>
      <c r="M9" s="142"/>
      <c r="N9" s="142"/>
      <c r="O9" s="72"/>
      <c r="P9" s="144"/>
      <c r="Q9" s="74"/>
      <c r="R9" s="75"/>
      <c r="X9" s="30">
        <v>0.01</v>
      </c>
      <c r="Y9" s="55" t="s">
        <v>29</v>
      </c>
      <c r="Z9" s="56">
        <v>4.3E-3</v>
      </c>
      <c r="AA9" s="30">
        <v>0</v>
      </c>
      <c r="AB9" s="56">
        <v>8.3000000000000001E-3</v>
      </c>
    </row>
    <row r="10" spans="1:28">
      <c r="A10" s="113"/>
      <c r="B10" s="65"/>
      <c r="C10" s="66"/>
      <c r="D10" s="67"/>
      <c r="E10" s="141"/>
      <c r="F10" s="142"/>
      <c r="G10" s="142"/>
      <c r="H10" s="145"/>
      <c r="I10" s="143"/>
      <c r="J10" s="142"/>
      <c r="K10" s="142"/>
      <c r="L10" s="71"/>
      <c r="M10" s="142"/>
      <c r="N10" s="142"/>
      <c r="O10" s="72"/>
      <c r="P10" s="144"/>
      <c r="Q10" s="74"/>
      <c r="R10" s="82"/>
      <c r="X10" s="30">
        <v>0.01</v>
      </c>
      <c r="Y10" s="55">
        <v>0.36506</v>
      </c>
      <c r="Z10" s="56">
        <v>4.3E-3</v>
      </c>
      <c r="AA10" s="30">
        <v>0</v>
      </c>
      <c r="AB10" s="56">
        <v>7.2789999999999994E-2</v>
      </c>
    </row>
    <row r="11" spans="1:28">
      <c r="A11" s="113"/>
      <c r="B11" s="65"/>
      <c r="C11" s="66"/>
      <c r="D11" s="67"/>
      <c r="E11" s="141"/>
      <c r="F11" s="142"/>
      <c r="G11" s="142"/>
      <c r="H11" s="145"/>
      <c r="I11" s="143"/>
      <c r="J11" s="142"/>
      <c r="K11" s="142"/>
      <c r="L11" s="71"/>
      <c r="M11" s="142"/>
      <c r="N11" s="142"/>
      <c r="O11" s="72"/>
      <c r="P11" s="144"/>
      <c r="Q11" s="74"/>
      <c r="R11" s="75"/>
      <c r="AA11" s="30"/>
      <c r="AB11" s="56"/>
    </row>
  </sheetData>
  <mergeCells count="2">
    <mergeCell ref="A7:A8"/>
    <mergeCell ref="A9:A11"/>
  </mergeCells>
  <pageMargins left="0.7" right="0.7" top="0.75" bottom="0.75" header="0.3" footer="0.3"/>
  <pageSetup scale="3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2E25-496B-324F-837B-3A6310B91E3E}">
  <sheetPr>
    <pageSetUpPr fitToPage="1"/>
  </sheetPr>
  <dimension ref="A1:AB60"/>
  <sheetViews>
    <sheetView showGridLines="0" topLeftCell="A58" zoomScale="125" zoomScaleNormal="125" workbookViewId="0">
      <selection activeCell="D81" sqref="D81"/>
    </sheetView>
  </sheetViews>
  <sheetFormatPr baseColWidth="10" defaultColWidth="12.33203125" defaultRowHeight="16"/>
  <cols>
    <col min="1" max="1" width="30.5" style="130" customWidth="1"/>
    <col min="2" max="2" width="4" style="31" bestFit="1" customWidth="1"/>
    <col min="3" max="3" width="4.6640625" style="15" customWidth="1"/>
    <col min="4" max="4" width="11" style="131" customWidth="1"/>
    <col min="5" max="5" width="5.1640625" style="132" bestFit="1" customWidth="1"/>
    <col min="6" max="7" width="6.6640625" style="56" bestFit="1" customWidth="1"/>
    <col min="8" max="8" width="5.83203125" style="30" bestFit="1" customWidth="1"/>
    <col min="9" max="9" width="8.5" style="30" bestFit="1" customWidth="1"/>
    <col min="10" max="10" width="6.1640625" style="55" bestFit="1" customWidth="1"/>
    <col min="11" max="11" width="6.5" style="55" bestFit="1" customWidth="1"/>
    <col min="12" max="12" width="6.83203125" style="56" bestFit="1" customWidth="1"/>
    <col min="13" max="14" width="5.83203125" style="55" bestFit="1" customWidth="1"/>
    <col min="15" max="16" width="6.83203125" style="30" bestFit="1" customWidth="1"/>
    <col min="17" max="17" width="7.1640625" style="30" bestFit="1" customWidth="1"/>
    <col min="18" max="18" width="5" style="55" bestFit="1" customWidth="1"/>
    <col min="19" max="19" width="8.1640625" style="55" customWidth="1"/>
    <col min="22" max="23" width="12.33203125" style="30"/>
    <col min="24" max="24" width="7.83203125" style="30" bestFit="1" customWidth="1"/>
    <col min="25" max="25" width="6.1640625" style="55" bestFit="1" customWidth="1"/>
    <col min="26" max="26" width="11" style="56" bestFit="1" customWidth="1"/>
    <col min="27" max="27" width="9.1640625" style="56" bestFit="1" customWidth="1"/>
    <col min="28" max="28" width="7.83203125" style="30" bestFit="1" customWidth="1"/>
    <col min="29" max="16384" width="12.33203125" style="30"/>
  </cols>
  <sheetData>
    <row r="1" spans="1:28" s="15" customFormat="1" ht="20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8" t="s">
        <v>7</v>
      </c>
      <c r="J1" s="9" t="s">
        <v>8</v>
      </c>
      <c r="K1" s="9" t="s">
        <v>9</v>
      </c>
      <c r="L1" s="10" t="s">
        <v>10</v>
      </c>
      <c r="M1" s="9" t="s">
        <v>11</v>
      </c>
      <c r="N1" s="9" t="s">
        <v>12</v>
      </c>
      <c r="O1" s="11" t="s">
        <v>13</v>
      </c>
      <c r="P1" s="9" t="s">
        <v>14</v>
      </c>
      <c r="Q1" s="12" t="s">
        <v>15</v>
      </c>
      <c r="R1" s="13" t="s">
        <v>16</v>
      </c>
      <c r="S1" s="14"/>
      <c r="X1" s="16" t="s">
        <v>6</v>
      </c>
      <c r="Y1" s="14" t="s">
        <v>17</v>
      </c>
      <c r="Z1" s="17" t="s">
        <v>18</v>
      </c>
      <c r="AA1" s="18" t="s">
        <v>19</v>
      </c>
      <c r="AB1" s="14" t="s">
        <v>20</v>
      </c>
    </row>
    <row r="2" spans="1:28" ht="15" customHeight="1">
      <c r="A2" s="19"/>
      <c r="B2" s="20"/>
      <c r="C2" s="21"/>
      <c r="D2" s="22"/>
      <c r="E2" s="23" t="s">
        <v>21</v>
      </c>
      <c r="F2" s="24" t="s">
        <v>21</v>
      </c>
      <c r="G2" s="24" t="s">
        <v>21</v>
      </c>
      <c r="H2" s="24" t="s">
        <v>21</v>
      </c>
      <c r="I2" s="24" t="s">
        <v>21</v>
      </c>
      <c r="J2" s="25" t="s">
        <v>21</v>
      </c>
      <c r="K2" s="25" t="s">
        <v>21</v>
      </c>
      <c r="L2" s="26" t="s">
        <v>22</v>
      </c>
      <c r="M2" s="25" t="s">
        <v>22</v>
      </c>
      <c r="N2" s="25" t="s">
        <v>22</v>
      </c>
      <c r="O2" s="27" t="s">
        <v>22</v>
      </c>
      <c r="P2" s="25" t="s">
        <v>22</v>
      </c>
      <c r="Q2" s="28" t="s">
        <v>22</v>
      </c>
      <c r="R2" s="28" t="s">
        <v>22</v>
      </c>
      <c r="S2" s="29"/>
      <c r="X2" s="31" t="s">
        <v>23</v>
      </c>
      <c r="Y2" s="29" t="s">
        <v>22</v>
      </c>
      <c r="Z2" s="32" t="s">
        <v>22</v>
      </c>
      <c r="AA2" s="31" t="s">
        <v>23</v>
      </c>
      <c r="AB2" s="31" t="s">
        <v>23</v>
      </c>
    </row>
    <row r="3" spans="1:28" ht="15" customHeight="1">
      <c r="A3" s="33" t="s">
        <v>24</v>
      </c>
      <c r="B3" s="34"/>
      <c r="C3" s="35"/>
      <c r="D3" s="36"/>
      <c r="E3" s="37"/>
      <c r="F3" s="38"/>
      <c r="G3" s="38"/>
      <c r="H3" s="38"/>
      <c r="I3" s="38"/>
      <c r="J3" s="39"/>
      <c r="K3" s="39"/>
      <c r="L3" s="40"/>
      <c r="M3" s="39"/>
      <c r="N3" s="39"/>
      <c r="O3" s="41"/>
      <c r="P3" s="39"/>
      <c r="Q3" s="42"/>
      <c r="R3" s="42"/>
      <c r="S3" s="29"/>
      <c r="X3" s="31"/>
      <c r="Y3" s="29"/>
      <c r="Z3" s="32"/>
      <c r="AA3" s="31"/>
      <c r="AB3" s="31"/>
    </row>
    <row r="4" spans="1:28">
      <c r="A4" s="43" t="s">
        <v>25</v>
      </c>
      <c r="B4" s="44" t="s">
        <v>26</v>
      </c>
      <c r="C4" s="45" t="s">
        <v>27</v>
      </c>
      <c r="D4" s="46" t="s">
        <v>28</v>
      </c>
      <c r="E4" s="47">
        <v>0</v>
      </c>
      <c r="F4" s="48">
        <v>1.2344999999999999</v>
      </c>
      <c r="G4" s="48">
        <v>1.343</v>
      </c>
      <c r="H4" s="49">
        <v>0.01</v>
      </c>
      <c r="I4" s="49">
        <v>1.0000000000000001E-5</v>
      </c>
      <c r="J4" s="48">
        <v>1E-3</v>
      </c>
      <c r="K4" s="48">
        <v>0.22386</v>
      </c>
      <c r="L4" s="50">
        <v>2.4599999999999999E-3</v>
      </c>
      <c r="M4" s="48">
        <v>0.01</v>
      </c>
      <c r="N4" s="48">
        <v>0.01</v>
      </c>
      <c r="O4" s="51">
        <v>6.6600000000000001E-3</v>
      </c>
      <c r="P4" s="52">
        <v>3.48E-3</v>
      </c>
      <c r="Q4" s="53">
        <v>1.91553</v>
      </c>
      <c r="R4" s="54"/>
      <c r="T4" s="30"/>
      <c r="X4" s="30">
        <v>0.01</v>
      </c>
      <c r="Y4" s="55" t="s">
        <v>29</v>
      </c>
      <c r="Z4" s="56">
        <v>2.3800000000000002E-3</v>
      </c>
      <c r="AA4" s="30">
        <v>0</v>
      </c>
      <c r="AB4" s="56">
        <v>6.6600000000000001E-3</v>
      </c>
    </row>
    <row r="5" spans="1:28">
      <c r="A5" s="57"/>
      <c r="B5" s="18" t="s">
        <v>30</v>
      </c>
      <c r="C5" s="16" t="s">
        <v>31</v>
      </c>
      <c r="D5" s="58" t="s">
        <v>32</v>
      </c>
      <c r="E5" s="59">
        <v>0</v>
      </c>
      <c r="F5" s="55">
        <v>1.159</v>
      </c>
      <c r="G5" s="55">
        <v>2.21</v>
      </c>
      <c r="H5" s="30">
        <v>0.01</v>
      </c>
      <c r="I5" s="30">
        <v>1.0000000000000001E-5</v>
      </c>
      <c r="J5" s="55">
        <v>1E-3</v>
      </c>
      <c r="K5" s="55">
        <v>6.8400000000000002E-2</v>
      </c>
      <c r="L5" s="60">
        <v>2.4599999999999999E-3</v>
      </c>
      <c r="M5" s="55">
        <v>4.4200000000000003E-2</v>
      </c>
      <c r="N5" s="55">
        <v>2.7150000000000001E-2</v>
      </c>
      <c r="O5" s="61">
        <v>3.551E-2</v>
      </c>
      <c r="P5" s="56">
        <v>3.3140000000000003E-2</v>
      </c>
      <c r="Q5" s="62">
        <v>1.07138</v>
      </c>
      <c r="R5" s="63">
        <f>N5*21*3.08*1.5</f>
        <v>2.6340930000000005</v>
      </c>
      <c r="T5" s="30"/>
      <c r="X5" s="30">
        <v>0.01</v>
      </c>
      <c r="Y5" s="55">
        <v>0.20635000000000001</v>
      </c>
      <c r="Z5" s="56">
        <v>2.3800000000000002E-3</v>
      </c>
      <c r="AA5" s="30">
        <v>0</v>
      </c>
      <c r="AB5" s="56">
        <v>6.3250000000000001E-2</v>
      </c>
    </row>
    <row r="6" spans="1:28" ht="16" customHeight="1">
      <c r="A6" s="64" t="s">
        <v>33</v>
      </c>
      <c r="B6" s="65" t="s">
        <v>26</v>
      </c>
      <c r="C6" s="66" t="s">
        <v>27</v>
      </c>
      <c r="D6" s="67" t="s">
        <v>28</v>
      </c>
      <c r="E6" s="68">
        <v>3</v>
      </c>
      <c r="F6" s="69">
        <v>1.24109</v>
      </c>
      <c r="G6" s="69">
        <v>2.25813</v>
      </c>
      <c r="H6" s="70">
        <v>0.01</v>
      </c>
      <c r="I6" s="70">
        <v>1.0000000000000001E-5</v>
      </c>
      <c r="J6" s="69">
        <v>1E-3</v>
      </c>
      <c r="K6" s="69">
        <v>0.22386</v>
      </c>
      <c r="L6" s="71">
        <v>2.4599999999999999E-3</v>
      </c>
      <c r="M6" s="69">
        <v>0.01</v>
      </c>
      <c r="N6" s="69">
        <v>0.01</v>
      </c>
      <c r="O6" s="72">
        <v>1.8239999999999999E-2</v>
      </c>
      <c r="P6" s="73">
        <v>1.273E-2</v>
      </c>
      <c r="Q6" s="74">
        <v>1.43238</v>
      </c>
      <c r="R6" s="75"/>
      <c r="X6" s="30">
        <v>0.01</v>
      </c>
      <c r="Y6" s="55" t="s">
        <v>29</v>
      </c>
      <c r="Z6" s="56">
        <v>2.3800000000000002E-3</v>
      </c>
      <c r="AA6" s="30">
        <v>6000</v>
      </c>
      <c r="AB6" s="56">
        <v>6.0740000000000002E-2</v>
      </c>
    </row>
    <row r="7" spans="1:28">
      <c r="A7" s="64"/>
      <c r="B7" s="65" t="s">
        <v>30</v>
      </c>
      <c r="C7" s="66" t="s">
        <v>31</v>
      </c>
      <c r="D7" s="67" t="s">
        <v>32</v>
      </c>
      <c r="E7" s="68">
        <v>1</v>
      </c>
      <c r="F7" s="69">
        <v>1.16048</v>
      </c>
      <c r="G7" s="69">
        <v>2.8660800000000002</v>
      </c>
      <c r="H7" s="70">
        <v>0.01</v>
      </c>
      <c r="I7" s="70">
        <v>1.0000000000000001E-5</v>
      </c>
      <c r="J7" s="69">
        <v>1E-3</v>
      </c>
      <c r="K7" s="69">
        <v>6.8400000000000002E-2</v>
      </c>
      <c r="L7" s="71">
        <v>2.4599999999999999E-3</v>
      </c>
      <c r="M7" s="69">
        <v>4.4200000000000003E-2</v>
      </c>
      <c r="N7" s="69">
        <v>2.7150000000000001E-2</v>
      </c>
      <c r="O7" s="72">
        <v>3.2620000000000003E-2</v>
      </c>
      <c r="P7" s="73">
        <v>3.0280000000000001E-2</v>
      </c>
      <c r="Q7" s="74">
        <v>1.0769899999999999</v>
      </c>
      <c r="R7" s="75">
        <f>N7*21*3.08*1.5</f>
        <v>2.6340930000000005</v>
      </c>
      <c r="X7" s="30">
        <v>0.01</v>
      </c>
      <c r="Y7" s="55">
        <v>0.20635000000000001</v>
      </c>
      <c r="Z7" s="56">
        <v>2.3800000000000002E-3</v>
      </c>
      <c r="AA7" s="30">
        <v>0</v>
      </c>
      <c r="AB7" s="56">
        <v>9.5700000000000004E-3</v>
      </c>
    </row>
    <row r="8" spans="1:28">
      <c r="A8" s="76" t="s">
        <v>34</v>
      </c>
      <c r="B8" s="18" t="s">
        <v>26</v>
      </c>
      <c r="C8" s="16" t="s">
        <v>27</v>
      </c>
      <c r="D8" s="58" t="s">
        <v>28</v>
      </c>
      <c r="E8" s="59">
        <v>0</v>
      </c>
      <c r="F8" s="55">
        <v>1.2344999999999999</v>
      </c>
      <c r="G8" s="55">
        <v>1.343</v>
      </c>
      <c r="H8" s="30">
        <v>0.01</v>
      </c>
      <c r="I8" s="30">
        <v>1E-3</v>
      </c>
      <c r="J8" s="55">
        <v>0.01</v>
      </c>
      <c r="K8" s="55">
        <v>0.22386</v>
      </c>
      <c r="L8" s="60">
        <v>4.45E-3</v>
      </c>
      <c r="M8" s="55">
        <v>0.01</v>
      </c>
      <c r="N8" s="55">
        <v>0.01</v>
      </c>
      <c r="O8" s="61">
        <v>8.3000000000000001E-3</v>
      </c>
      <c r="P8" s="56">
        <v>4.81E-3</v>
      </c>
      <c r="Q8" s="62">
        <v>1.72719</v>
      </c>
      <c r="R8" s="63"/>
      <c r="X8" s="30">
        <v>0.01</v>
      </c>
      <c r="Y8" s="55" t="s">
        <v>29</v>
      </c>
      <c r="Z8" s="56">
        <v>4.3E-3</v>
      </c>
      <c r="AA8" s="30">
        <v>0</v>
      </c>
      <c r="AB8" s="56">
        <v>8.3000000000000001E-3</v>
      </c>
    </row>
    <row r="9" spans="1:28">
      <c r="A9" s="76"/>
      <c r="B9" s="18" t="s">
        <v>30</v>
      </c>
      <c r="C9" s="16" t="s">
        <v>31</v>
      </c>
      <c r="D9" s="58" t="s">
        <v>32</v>
      </c>
      <c r="E9" s="59">
        <v>0</v>
      </c>
      <c r="F9" s="55">
        <v>1.159</v>
      </c>
      <c r="G9" s="55">
        <v>2.21</v>
      </c>
      <c r="H9" s="30">
        <v>0.01</v>
      </c>
      <c r="I9" s="30">
        <v>1E-3</v>
      </c>
      <c r="J9" s="55">
        <v>0.01</v>
      </c>
      <c r="K9" s="55">
        <v>6.8400000000000002E-2</v>
      </c>
      <c r="L9" s="60">
        <v>4.45E-3</v>
      </c>
      <c r="M9" s="55">
        <v>7.1980000000000002E-2</v>
      </c>
      <c r="N9" s="55">
        <v>4.104E-2</v>
      </c>
      <c r="O9" s="61">
        <v>4.6609999999999999E-2</v>
      </c>
      <c r="P9" s="56">
        <v>4.5220000000000003E-2</v>
      </c>
      <c r="Q9" s="62">
        <v>1.03067</v>
      </c>
      <c r="R9" s="63">
        <f>N9*21*3.08*1.5</f>
        <v>3.9817008</v>
      </c>
      <c r="X9" s="30">
        <v>0.01</v>
      </c>
      <c r="Y9" s="55">
        <v>0.36506</v>
      </c>
      <c r="Z9" s="56">
        <v>4.3E-3</v>
      </c>
      <c r="AA9" s="30">
        <v>0</v>
      </c>
      <c r="AB9" s="56">
        <v>7.2789999999999994E-2</v>
      </c>
    </row>
    <row r="10" spans="1:28" ht="16" customHeight="1">
      <c r="A10" s="64" t="s">
        <v>35</v>
      </c>
      <c r="B10" s="65" t="s">
        <v>26</v>
      </c>
      <c r="C10" s="66" t="s">
        <v>27</v>
      </c>
      <c r="D10" s="67" t="s">
        <v>28</v>
      </c>
      <c r="E10" s="68">
        <v>3</v>
      </c>
      <c r="F10" s="69">
        <v>1.24109</v>
      </c>
      <c r="G10" s="69">
        <v>2.25813</v>
      </c>
      <c r="H10" s="70">
        <v>0.01</v>
      </c>
      <c r="I10" s="70">
        <v>1E-3</v>
      </c>
      <c r="J10" s="69">
        <v>0.01</v>
      </c>
      <c r="K10" s="69">
        <v>0.22386</v>
      </c>
      <c r="L10" s="71">
        <v>4.45E-3</v>
      </c>
      <c r="M10" s="69">
        <v>0.01</v>
      </c>
      <c r="N10" s="69">
        <v>0.01</v>
      </c>
      <c r="O10" s="72">
        <v>2.1010000000000001E-2</v>
      </c>
      <c r="P10" s="73">
        <v>1.4970000000000001E-2</v>
      </c>
      <c r="Q10" s="74">
        <v>1.40381</v>
      </c>
      <c r="R10" s="75"/>
      <c r="X10" s="30">
        <v>0.01</v>
      </c>
      <c r="Y10" s="55" t="s">
        <v>29</v>
      </c>
      <c r="Z10" s="56">
        <v>4.3E-3</v>
      </c>
      <c r="AA10" s="30">
        <v>2000</v>
      </c>
      <c r="AB10" s="56">
        <v>1.487E-2</v>
      </c>
    </row>
    <row r="11" spans="1:28">
      <c r="A11" s="64"/>
      <c r="B11" s="65" t="s">
        <v>30</v>
      </c>
      <c r="C11" s="66" t="s">
        <v>31</v>
      </c>
      <c r="D11" s="67" t="s">
        <v>32</v>
      </c>
      <c r="E11" s="68">
        <v>1</v>
      </c>
      <c r="F11" s="69">
        <v>1.16048</v>
      </c>
      <c r="G11" s="69">
        <v>2.8660800000000002</v>
      </c>
      <c r="H11" s="70">
        <v>0.01</v>
      </c>
      <c r="I11" s="70">
        <v>1E-3</v>
      </c>
      <c r="J11" s="69">
        <v>0.01</v>
      </c>
      <c r="K11" s="69">
        <v>6.8400000000000002E-2</v>
      </c>
      <c r="L11" s="71">
        <v>4.45E-3</v>
      </c>
      <c r="M11" s="69">
        <v>7.1980000000000002E-2</v>
      </c>
      <c r="N11" s="69">
        <v>4.104E-2</v>
      </c>
      <c r="O11" s="72">
        <v>3.9190000000000003E-2</v>
      </c>
      <c r="P11" s="73">
        <v>3.7749999999999999E-2</v>
      </c>
      <c r="Q11" s="74">
        <v>1.0383800000000001</v>
      </c>
      <c r="R11" s="75">
        <f>N11*21*3.08*1.5</f>
        <v>3.9817008</v>
      </c>
      <c r="X11" s="30">
        <v>0.01</v>
      </c>
      <c r="Y11" s="55">
        <v>0.36506</v>
      </c>
      <c r="Z11" s="56">
        <v>4.3E-3</v>
      </c>
      <c r="AA11" s="30">
        <v>0</v>
      </c>
      <c r="AB11" s="56">
        <v>6.5129999999999993E-2</v>
      </c>
    </row>
    <row r="12" spans="1:28">
      <c r="A12" s="57" t="s">
        <v>36</v>
      </c>
      <c r="B12" s="18" t="s">
        <v>26</v>
      </c>
      <c r="C12" s="16" t="s">
        <v>27</v>
      </c>
      <c r="D12" s="77" t="s">
        <v>37</v>
      </c>
      <c r="E12" s="59">
        <v>0</v>
      </c>
      <c r="F12" s="55">
        <v>1.107</v>
      </c>
      <c r="G12" s="55">
        <v>1.0900000000000001</v>
      </c>
      <c r="H12" s="78">
        <v>0.01</v>
      </c>
      <c r="I12" s="30">
        <v>1.0000000000000001E-5</v>
      </c>
      <c r="J12" s="55">
        <v>1E-3</v>
      </c>
      <c r="K12" s="55">
        <v>0.73838000000000004</v>
      </c>
      <c r="L12" s="60">
        <v>8.1099999999999992E-3</v>
      </c>
      <c r="M12" s="55">
        <v>0.01</v>
      </c>
      <c r="N12" s="55">
        <v>0.01</v>
      </c>
      <c r="O12" s="61">
        <v>2.0999999999999999E-3</v>
      </c>
      <c r="P12" s="56">
        <v>9.2000000000000003E-4</v>
      </c>
      <c r="Q12" s="62">
        <v>2.2818000000000001</v>
      </c>
      <c r="R12" s="63"/>
      <c r="X12" s="30">
        <v>0.01</v>
      </c>
      <c r="Y12" s="55" t="s">
        <v>29</v>
      </c>
      <c r="Z12" s="56">
        <v>4.3E-3</v>
      </c>
      <c r="AA12" s="30">
        <v>0</v>
      </c>
      <c r="AB12" s="56">
        <v>8.3000000000000001E-3</v>
      </c>
    </row>
    <row r="13" spans="1:28">
      <c r="A13" s="57"/>
      <c r="B13" s="18" t="s">
        <v>30</v>
      </c>
      <c r="C13" s="16" t="s">
        <v>31</v>
      </c>
      <c r="D13" s="58" t="s">
        <v>28</v>
      </c>
      <c r="E13" s="59">
        <v>0</v>
      </c>
      <c r="F13" s="55">
        <v>1.2344999999999999</v>
      </c>
      <c r="G13" s="55">
        <v>1.343</v>
      </c>
      <c r="H13" s="78">
        <v>0.01</v>
      </c>
      <c r="I13" s="30">
        <v>1E-3</v>
      </c>
      <c r="J13" s="55">
        <v>0.01</v>
      </c>
      <c r="K13" s="55">
        <v>0.21611</v>
      </c>
      <c r="L13" s="60">
        <v>8.1099999999999992E-3</v>
      </c>
      <c r="M13" s="55">
        <v>1.9609999999999999E-2</v>
      </c>
      <c r="N13" s="55">
        <v>1.485E-2</v>
      </c>
      <c r="O13" s="61">
        <v>8.3700000000000007E-3</v>
      </c>
      <c r="P13" s="56">
        <v>4.8399999999999997E-3</v>
      </c>
      <c r="Q13" s="62">
        <v>1.7285600000000001</v>
      </c>
      <c r="R13" s="79"/>
      <c r="X13" s="30">
        <v>0.01</v>
      </c>
      <c r="Y13" s="55">
        <v>0.36506</v>
      </c>
      <c r="Z13" s="56">
        <v>4.3E-3</v>
      </c>
      <c r="AA13" s="30">
        <v>0</v>
      </c>
      <c r="AB13" s="56">
        <v>7.2789999999999994E-2</v>
      </c>
    </row>
    <row r="14" spans="1:28">
      <c r="A14" s="57"/>
      <c r="B14" s="18" t="s">
        <v>38</v>
      </c>
      <c r="C14" s="16" t="s">
        <v>31</v>
      </c>
      <c r="D14" s="58" t="s">
        <v>39</v>
      </c>
      <c r="E14" s="59">
        <v>0</v>
      </c>
      <c r="F14" s="55">
        <v>1.054</v>
      </c>
      <c r="G14" s="55">
        <v>4.22</v>
      </c>
      <c r="H14" s="78">
        <v>0.01</v>
      </c>
      <c r="I14" s="30">
        <v>1E-3</v>
      </c>
      <c r="J14" s="55">
        <v>0.01</v>
      </c>
      <c r="K14" s="55">
        <v>1.201E-2</v>
      </c>
      <c r="L14" s="60">
        <v>8.1099999999999992E-3</v>
      </c>
      <c r="M14" s="55">
        <v>7.5689999999999993E-2</v>
      </c>
      <c r="N14" s="55">
        <v>4.2889999999999998E-2</v>
      </c>
      <c r="O14" s="61">
        <v>3.9620000000000002E-2</v>
      </c>
      <c r="P14" s="56">
        <v>3.7069999999999999E-2</v>
      </c>
      <c r="Q14" s="62">
        <v>1.0688599999999999</v>
      </c>
      <c r="R14" s="63">
        <f>N14*1.5*21*3.08</f>
        <v>4.1611878000000004</v>
      </c>
      <c r="AA14" s="30"/>
      <c r="AB14" s="56"/>
    </row>
    <row r="15" spans="1:28">
      <c r="A15" s="64" t="s">
        <v>40</v>
      </c>
      <c r="B15" s="65" t="s">
        <v>26</v>
      </c>
      <c r="C15" s="66" t="s">
        <v>27</v>
      </c>
      <c r="D15" s="80" t="s">
        <v>37</v>
      </c>
      <c r="E15" s="68">
        <v>3</v>
      </c>
      <c r="F15" s="69">
        <v>1.1100099999999999</v>
      </c>
      <c r="G15" s="69">
        <v>1.33012</v>
      </c>
      <c r="H15" s="81">
        <v>0.01</v>
      </c>
      <c r="I15" s="70">
        <v>1.0000000000000001E-5</v>
      </c>
      <c r="J15" s="69">
        <v>1E-3</v>
      </c>
      <c r="K15" s="69">
        <v>0.73838000000000004</v>
      </c>
      <c r="L15" s="71">
        <v>8.1099999999999992E-3</v>
      </c>
      <c r="M15" s="69">
        <v>0.01</v>
      </c>
      <c r="N15" s="69">
        <v>0.01</v>
      </c>
      <c r="O15" s="72">
        <v>4.8300000000000001E-3</v>
      </c>
      <c r="P15" s="73">
        <v>3.3500000000000001E-3</v>
      </c>
      <c r="Q15" s="74">
        <v>1.4419200000000001</v>
      </c>
      <c r="R15" s="75"/>
      <c r="T15" t="s">
        <v>41</v>
      </c>
      <c r="X15" s="30">
        <v>0.01</v>
      </c>
      <c r="Y15" s="55" t="s">
        <v>29</v>
      </c>
      <c r="Z15" s="56">
        <v>4.3E-3</v>
      </c>
      <c r="AA15" s="30">
        <v>0</v>
      </c>
      <c r="AB15" s="56">
        <v>8.3000000000000001E-3</v>
      </c>
    </row>
    <row r="16" spans="1:28">
      <c r="A16" s="64"/>
      <c r="B16" s="65" t="s">
        <v>30</v>
      </c>
      <c r="C16" s="66" t="s">
        <v>31</v>
      </c>
      <c r="D16" s="67" t="s">
        <v>28</v>
      </c>
      <c r="E16" s="68">
        <v>2.9</v>
      </c>
      <c r="F16" s="69">
        <v>1.2408699999999999</v>
      </c>
      <c r="G16" s="69">
        <v>2.20479</v>
      </c>
      <c r="H16" s="81">
        <v>0.01</v>
      </c>
      <c r="I16" s="70">
        <v>1E-3</v>
      </c>
      <c r="J16" s="69">
        <v>0.01</v>
      </c>
      <c r="K16" s="69">
        <v>0.21611</v>
      </c>
      <c r="L16" s="71">
        <v>8.1099999999999992E-3</v>
      </c>
      <c r="M16" s="69">
        <v>1.9609999999999999E-2</v>
      </c>
      <c r="N16" s="69">
        <v>1.485E-2</v>
      </c>
      <c r="O16" s="72">
        <v>2.0449999999999999E-2</v>
      </c>
      <c r="P16" s="73">
        <v>1.4500000000000001E-2</v>
      </c>
      <c r="Q16" s="74">
        <v>1.41039</v>
      </c>
      <c r="R16" s="82"/>
      <c r="T16" s="83" t="s">
        <v>42</v>
      </c>
      <c r="X16" s="30">
        <v>0.01</v>
      </c>
      <c r="Y16" s="55">
        <v>0.36506</v>
      </c>
      <c r="Z16" s="56">
        <v>4.3E-3</v>
      </c>
      <c r="AA16" s="30">
        <v>0</v>
      </c>
      <c r="AB16" s="56">
        <v>7.2789999999999994E-2</v>
      </c>
    </row>
    <row r="17" spans="1:28">
      <c r="A17" s="84"/>
      <c r="B17" s="85" t="s">
        <v>38</v>
      </c>
      <c r="C17" s="86" t="s">
        <v>31</v>
      </c>
      <c r="D17" s="87" t="s">
        <v>39</v>
      </c>
      <c r="E17" s="88">
        <v>0.5</v>
      </c>
      <c r="F17" s="89">
        <v>1.0542499999999999</v>
      </c>
      <c r="G17" s="89">
        <v>4.99878</v>
      </c>
      <c r="H17" s="90">
        <v>0.01</v>
      </c>
      <c r="I17" s="91">
        <v>1E-3</v>
      </c>
      <c r="J17" s="89">
        <v>0.01</v>
      </c>
      <c r="K17" s="89">
        <v>1.201E-2</v>
      </c>
      <c r="L17" s="92">
        <v>8.1099999999999992E-3</v>
      </c>
      <c r="M17" s="89">
        <v>7.5689999999999993E-2</v>
      </c>
      <c r="N17" s="89">
        <v>4.2889999999999998E-2</v>
      </c>
      <c r="O17" s="93">
        <v>4.8829999999999998E-2</v>
      </c>
      <c r="P17" s="94">
        <v>4.5789999999999997E-2</v>
      </c>
      <c r="Q17" s="95">
        <v>1.06633</v>
      </c>
      <c r="R17" s="96">
        <f>N17*1.5*21*3.08</f>
        <v>4.1611878000000004</v>
      </c>
      <c r="AA17" s="30"/>
      <c r="AB17" s="56"/>
    </row>
    <row r="18" spans="1:28">
      <c r="A18" s="57" t="s">
        <v>43</v>
      </c>
      <c r="B18" s="18" t="s">
        <v>26</v>
      </c>
      <c r="C18" s="16" t="s">
        <v>27</v>
      </c>
      <c r="D18" s="58" t="s">
        <v>28</v>
      </c>
      <c r="E18" s="59">
        <v>0</v>
      </c>
      <c r="F18" s="55">
        <v>1.2344999999999999</v>
      </c>
      <c r="G18" s="55">
        <v>1.343</v>
      </c>
      <c r="H18" s="55">
        <v>1E-3</v>
      </c>
      <c r="I18" s="30">
        <v>1.0000000000000001E-5</v>
      </c>
      <c r="J18" s="55">
        <v>1E-3</v>
      </c>
      <c r="K18" s="55">
        <v>0.22386</v>
      </c>
      <c r="L18" s="60">
        <v>4.4999999999999999E-4</v>
      </c>
      <c r="M18" s="55">
        <v>1E-3</v>
      </c>
      <c r="N18" s="55">
        <v>1E-3</v>
      </c>
      <c r="O18" s="61">
        <v>6.8000000000000005E-4</v>
      </c>
      <c r="P18" s="56">
        <v>3.6000000000000002E-4</v>
      </c>
      <c r="Q18" s="62">
        <v>1.8924399999999999</v>
      </c>
      <c r="R18" s="63"/>
      <c r="T18" s="30"/>
      <c r="X18" s="30">
        <v>0.01</v>
      </c>
      <c r="Y18" s="55" t="s">
        <v>29</v>
      </c>
      <c r="Z18" s="56">
        <v>2.3800000000000002E-3</v>
      </c>
      <c r="AA18" s="30">
        <v>0</v>
      </c>
      <c r="AB18" s="56">
        <v>6.6600000000000001E-3</v>
      </c>
    </row>
    <row r="19" spans="1:28">
      <c r="A19" s="57"/>
      <c r="B19" s="18" t="s">
        <v>30</v>
      </c>
      <c r="C19" s="16" t="s">
        <v>31</v>
      </c>
      <c r="D19" s="58" t="s">
        <v>32</v>
      </c>
      <c r="E19" s="59">
        <v>0</v>
      </c>
      <c r="F19" s="55">
        <v>1.159</v>
      </c>
      <c r="G19" s="55">
        <v>2.21</v>
      </c>
      <c r="H19" s="55">
        <v>1E-3</v>
      </c>
      <c r="I19" s="30">
        <v>1.0000000000000001E-5</v>
      </c>
      <c r="J19" s="55">
        <v>1E-3</v>
      </c>
      <c r="K19" s="55">
        <v>6.8400000000000002E-2</v>
      </c>
      <c r="L19" s="60">
        <v>4.4999999999999999E-4</v>
      </c>
      <c r="M19" s="55">
        <v>7.2700000000000004E-3</v>
      </c>
      <c r="N19" s="55">
        <v>4.1900000000000001E-3</v>
      </c>
      <c r="O19" s="61">
        <v>4.8500000000000001E-3</v>
      </c>
      <c r="P19" s="56">
        <v>4.6600000000000001E-3</v>
      </c>
      <c r="Q19" s="62">
        <v>1.0411600000000001</v>
      </c>
      <c r="R19" s="63">
        <f>N19*21*3.08*1.5</f>
        <v>0.40651380000000004</v>
      </c>
      <c r="T19" s="30"/>
      <c r="X19" s="30">
        <v>0.01</v>
      </c>
      <c r="Y19" s="55">
        <v>0.20635000000000001</v>
      </c>
      <c r="Z19" s="56">
        <v>2.3800000000000002E-3</v>
      </c>
      <c r="AA19" s="30">
        <v>0</v>
      </c>
      <c r="AB19" s="56">
        <v>6.3250000000000001E-2</v>
      </c>
    </row>
    <row r="20" spans="1:28" ht="16" customHeight="1">
      <c r="A20" s="64" t="s">
        <v>44</v>
      </c>
      <c r="B20" s="65" t="s">
        <v>26</v>
      </c>
      <c r="C20" s="66" t="s">
        <v>27</v>
      </c>
      <c r="D20" s="67" t="s">
        <v>28</v>
      </c>
      <c r="E20" s="68">
        <v>3</v>
      </c>
      <c r="F20" s="69">
        <v>1.24109</v>
      </c>
      <c r="G20" s="69">
        <v>2.25813</v>
      </c>
      <c r="H20" s="69">
        <v>1E-3</v>
      </c>
      <c r="I20" s="70">
        <v>1.0000000000000001E-5</v>
      </c>
      <c r="J20" s="69">
        <v>1E-3</v>
      </c>
      <c r="K20" s="69">
        <v>0.22386</v>
      </c>
      <c r="L20" s="71">
        <v>4.4999999999999999E-4</v>
      </c>
      <c r="M20" s="69">
        <v>1E-3</v>
      </c>
      <c r="N20" s="69">
        <v>1E-3</v>
      </c>
      <c r="O20" s="72">
        <v>1.83E-3</v>
      </c>
      <c r="P20" s="73">
        <v>1.2800000000000001E-3</v>
      </c>
      <c r="Q20" s="74">
        <v>1.4293499999999999</v>
      </c>
      <c r="R20" s="75"/>
      <c r="X20" s="30">
        <v>0.01</v>
      </c>
      <c r="Y20" s="55" t="s">
        <v>29</v>
      </c>
      <c r="Z20" s="56">
        <v>2.3800000000000002E-3</v>
      </c>
      <c r="AA20" s="30">
        <v>6000</v>
      </c>
      <c r="AB20" s="56">
        <v>6.0740000000000002E-2</v>
      </c>
    </row>
    <row r="21" spans="1:28">
      <c r="A21" s="64"/>
      <c r="B21" s="65" t="s">
        <v>30</v>
      </c>
      <c r="C21" s="66" t="s">
        <v>31</v>
      </c>
      <c r="D21" s="67" t="s">
        <v>32</v>
      </c>
      <c r="E21" s="68">
        <v>1</v>
      </c>
      <c r="F21" s="69">
        <v>1.16048</v>
      </c>
      <c r="G21" s="69">
        <v>2.8660800000000002</v>
      </c>
      <c r="H21" s="69">
        <v>1E-3</v>
      </c>
      <c r="I21" s="70">
        <v>1.0000000000000001E-5</v>
      </c>
      <c r="J21" s="69">
        <v>1E-3</v>
      </c>
      <c r="K21" s="69">
        <v>6.8400000000000002E-2</v>
      </c>
      <c r="L21" s="71">
        <v>4.4999999999999999E-4</v>
      </c>
      <c r="M21" s="69">
        <v>7.2700000000000004E-3</v>
      </c>
      <c r="N21" s="69">
        <v>4.1900000000000001E-3</v>
      </c>
      <c r="O21" s="72">
        <v>4.1999999999999997E-3</v>
      </c>
      <c r="P21" s="73">
        <v>4.0000000000000001E-3</v>
      </c>
      <c r="Q21" s="74">
        <v>1.04938</v>
      </c>
      <c r="R21" s="75">
        <f>N21*21*3.08*1.5</f>
        <v>0.40651380000000004</v>
      </c>
      <c r="X21" s="30">
        <v>0.01</v>
      </c>
      <c r="Y21" s="55">
        <v>0.20635000000000001</v>
      </c>
      <c r="Z21" s="56">
        <v>2.3800000000000002E-3</v>
      </c>
      <c r="AA21" s="30">
        <v>0</v>
      </c>
      <c r="AB21" s="56">
        <v>9.5700000000000004E-3</v>
      </c>
    </row>
    <row r="22" spans="1:28">
      <c r="A22" s="76" t="s">
        <v>45</v>
      </c>
      <c r="B22" s="18" t="s">
        <v>26</v>
      </c>
      <c r="C22" s="16" t="s">
        <v>27</v>
      </c>
      <c r="D22" s="58" t="s">
        <v>28</v>
      </c>
      <c r="E22" s="59">
        <v>0</v>
      </c>
      <c r="F22" s="55">
        <v>1.2344999999999999</v>
      </c>
      <c r="G22" s="55">
        <v>1.343</v>
      </c>
      <c r="H22" s="55">
        <v>1E-3</v>
      </c>
      <c r="I22" s="30">
        <v>1E-3</v>
      </c>
      <c r="J22" s="55">
        <v>0.01</v>
      </c>
      <c r="K22" s="55">
        <v>0.22386</v>
      </c>
      <c r="L22" s="60">
        <v>2.4599999999999999E-3</v>
      </c>
      <c r="M22" s="55">
        <v>1E-3</v>
      </c>
      <c r="N22" s="55">
        <v>1E-3</v>
      </c>
      <c r="O22" s="61">
        <v>2.32E-3</v>
      </c>
      <c r="P22" s="56">
        <v>1.6900000000000001E-3</v>
      </c>
      <c r="Q22" s="62">
        <v>1.3736999999999999</v>
      </c>
      <c r="R22" s="63"/>
      <c r="X22" s="30">
        <v>0.01</v>
      </c>
      <c r="Y22" s="55" t="s">
        <v>29</v>
      </c>
      <c r="Z22" s="56">
        <v>4.3E-3</v>
      </c>
      <c r="AA22" s="30">
        <v>0</v>
      </c>
      <c r="AB22" s="56">
        <v>8.3000000000000001E-3</v>
      </c>
    </row>
    <row r="23" spans="1:28">
      <c r="A23" s="76"/>
      <c r="B23" s="18" t="s">
        <v>30</v>
      </c>
      <c r="C23" s="16" t="s">
        <v>31</v>
      </c>
      <c r="D23" s="58" t="s">
        <v>32</v>
      </c>
      <c r="E23" s="59">
        <v>0</v>
      </c>
      <c r="F23" s="55">
        <v>1.159</v>
      </c>
      <c r="G23" s="55">
        <v>2.21</v>
      </c>
      <c r="H23" s="55">
        <v>1E-3</v>
      </c>
      <c r="I23" s="30">
        <v>1E-3</v>
      </c>
      <c r="J23" s="55">
        <v>0.01</v>
      </c>
      <c r="K23" s="55">
        <v>6.8400000000000002E-2</v>
      </c>
      <c r="L23" s="60">
        <v>2.4599999999999999E-3</v>
      </c>
      <c r="M23" s="55">
        <v>3.5459999999999998E-2</v>
      </c>
      <c r="N23" s="55">
        <v>1.8280000000000001E-2</v>
      </c>
      <c r="O23" s="61">
        <v>1.72E-2</v>
      </c>
      <c r="P23" s="56">
        <v>1.7899999999999999E-2</v>
      </c>
      <c r="Q23" s="62">
        <v>0.96060999999999996</v>
      </c>
      <c r="R23" s="63">
        <f>N23*21*3.08*1.5</f>
        <v>1.7735256000000001</v>
      </c>
      <c r="X23" s="30">
        <v>0.01</v>
      </c>
      <c r="Y23" s="55">
        <v>0.36506</v>
      </c>
      <c r="Z23" s="56">
        <v>4.3E-3</v>
      </c>
      <c r="AA23" s="30">
        <v>0</v>
      </c>
      <c r="AB23" s="56">
        <v>7.2789999999999994E-2</v>
      </c>
    </row>
    <row r="24" spans="1:28" ht="16" customHeight="1">
      <c r="A24" s="64" t="s">
        <v>46</v>
      </c>
      <c r="B24" s="65" t="s">
        <v>26</v>
      </c>
      <c r="C24" s="66" t="s">
        <v>27</v>
      </c>
      <c r="D24" s="67" t="s">
        <v>28</v>
      </c>
      <c r="E24" s="68">
        <v>3</v>
      </c>
      <c r="F24" s="69">
        <v>1.24109</v>
      </c>
      <c r="G24" s="69">
        <v>2.25813</v>
      </c>
      <c r="H24" s="69">
        <v>1E-3</v>
      </c>
      <c r="I24" s="70">
        <v>1E-3</v>
      </c>
      <c r="J24" s="69">
        <v>0.01</v>
      </c>
      <c r="K24" s="69">
        <v>0.22386</v>
      </c>
      <c r="L24" s="71">
        <v>2.4599999999999999E-3</v>
      </c>
      <c r="M24" s="69">
        <v>1E-3</v>
      </c>
      <c r="N24" s="69">
        <v>1E-3</v>
      </c>
      <c r="O24" s="72">
        <v>4.6100000000000004E-3</v>
      </c>
      <c r="P24" s="73">
        <v>3.5200000000000001E-3</v>
      </c>
      <c r="Q24" s="74">
        <v>1.3097000000000001</v>
      </c>
      <c r="R24" s="75"/>
      <c r="X24" s="30">
        <v>0.01</v>
      </c>
      <c r="Y24" s="55" t="s">
        <v>29</v>
      </c>
      <c r="Z24" s="56">
        <v>4.3E-3</v>
      </c>
      <c r="AA24" s="30">
        <v>2000</v>
      </c>
      <c r="AB24" s="56">
        <v>1.487E-2</v>
      </c>
    </row>
    <row r="25" spans="1:28">
      <c r="A25" s="64"/>
      <c r="B25" s="65" t="s">
        <v>30</v>
      </c>
      <c r="C25" s="66" t="s">
        <v>31</v>
      </c>
      <c r="D25" s="67" t="s">
        <v>32</v>
      </c>
      <c r="E25" s="68">
        <v>1</v>
      </c>
      <c r="F25" s="69">
        <v>1.16048</v>
      </c>
      <c r="G25" s="69">
        <v>2.8660800000000002</v>
      </c>
      <c r="H25" s="69">
        <v>1E-3</v>
      </c>
      <c r="I25" s="70">
        <v>1E-3</v>
      </c>
      <c r="J25" s="69">
        <v>0.01</v>
      </c>
      <c r="K25" s="69">
        <v>6.8400000000000002E-2</v>
      </c>
      <c r="L25" s="71">
        <v>2.4599999999999999E-3</v>
      </c>
      <c r="M25" s="69">
        <v>3.5459999999999998E-2</v>
      </c>
      <c r="N25" s="69">
        <v>1.8280000000000001E-2</v>
      </c>
      <c r="O25" s="72">
        <v>1.18E-2</v>
      </c>
      <c r="P25" s="73">
        <v>1.261E-2</v>
      </c>
      <c r="Q25" s="74">
        <v>0.93528999999999995</v>
      </c>
      <c r="R25" s="75">
        <f>N25*21*3.08*1.5</f>
        <v>1.7735256000000001</v>
      </c>
      <c r="X25" s="30">
        <v>0.01</v>
      </c>
      <c r="Y25" s="55">
        <v>0.36506</v>
      </c>
      <c r="Z25" s="56">
        <v>4.3E-3</v>
      </c>
      <c r="AA25" s="30">
        <v>0</v>
      </c>
      <c r="AB25" s="56">
        <v>6.5129999999999993E-2</v>
      </c>
    </row>
    <row r="26" spans="1:28">
      <c r="A26" s="57" t="s">
        <v>47</v>
      </c>
      <c r="B26" s="18" t="s">
        <v>26</v>
      </c>
      <c r="C26" s="16" t="s">
        <v>27</v>
      </c>
      <c r="D26" s="77" t="s">
        <v>37</v>
      </c>
      <c r="E26" s="59">
        <v>0</v>
      </c>
      <c r="F26" s="55">
        <v>1.107</v>
      </c>
      <c r="G26" s="55">
        <v>1.0900000000000001</v>
      </c>
      <c r="H26" s="55">
        <v>3.0000000000000001E-3</v>
      </c>
      <c r="I26" s="30">
        <v>1.0000000000000001E-5</v>
      </c>
      <c r="J26" s="55">
        <v>1E-3</v>
      </c>
      <c r="K26" s="55">
        <v>0.74177999999999999</v>
      </c>
      <c r="L26" s="60">
        <v>2.96E-3</v>
      </c>
      <c r="M26" s="55">
        <v>3.0000000000000001E-3</v>
      </c>
      <c r="N26" s="55">
        <v>3.0000000000000001E-3</v>
      </c>
      <c r="O26" s="61">
        <v>6.3000000000000003E-4</v>
      </c>
      <c r="P26" s="56">
        <v>2.7999999999999998E-4</v>
      </c>
      <c r="Q26" s="62">
        <v>2.2498900000000002</v>
      </c>
      <c r="R26" s="63"/>
      <c r="X26" s="30">
        <v>0.01</v>
      </c>
      <c r="Y26" s="55" t="s">
        <v>29</v>
      </c>
      <c r="Z26" s="56">
        <v>4.3E-3</v>
      </c>
      <c r="AA26" s="30">
        <v>0</v>
      </c>
      <c r="AB26" s="56">
        <v>8.3000000000000001E-3</v>
      </c>
    </row>
    <row r="27" spans="1:28">
      <c r="A27" s="57"/>
      <c r="B27" s="18" t="s">
        <v>30</v>
      </c>
      <c r="C27" s="16" t="s">
        <v>48</v>
      </c>
      <c r="D27" s="58" t="s">
        <v>28</v>
      </c>
      <c r="E27" s="59">
        <v>0</v>
      </c>
      <c r="F27" s="55">
        <v>1.2344999999999999</v>
      </c>
      <c r="G27" s="55">
        <v>1.343</v>
      </c>
      <c r="H27" s="55">
        <v>3.0000000000000001E-3</v>
      </c>
      <c r="I27" s="30">
        <v>1E-3</v>
      </c>
      <c r="J27" s="55">
        <v>0.01</v>
      </c>
      <c r="K27" s="55">
        <v>0.21711</v>
      </c>
      <c r="L27" s="60">
        <v>2.96E-3</v>
      </c>
      <c r="M27" s="55">
        <v>3.3899999999999998E-3</v>
      </c>
      <c r="N27" s="55">
        <v>3.2499999999999999E-3</v>
      </c>
      <c r="O27" s="61">
        <v>3.7000000000000002E-3</v>
      </c>
      <c r="P27" s="56">
        <v>2.4099999999999998E-3</v>
      </c>
      <c r="Q27" s="62">
        <v>1.53711</v>
      </c>
      <c r="R27" s="79"/>
      <c r="X27" s="30">
        <v>0.01</v>
      </c>
      <c r="Y27" s="55">
        <v>0.36506</v>
      </c>
      <c r="Z27" s="56">
        <v>4.3E-3</v>
      </c>
      <c r="AA27" s="30">
        <v>0</v>
      </c>
      <c r="AB27" s="56">
        <v>7.2789999999999994E-2</v>
      </c>
    </row>
    <row r="28" spans="1:28">
      <c r="A28" s="57"/>
      <c r="B28" s="18" t="s">
        <v>38</v>
      </c>
      <c r="C28" s="16" t="s">
        <v>48</v>
      </c>
      <c r="D28" s="58" t="s">
        <v>39</v>
      </c>
      <c r="E28" s="59">
        <v>0</v>
      </c>
      <c r="F28" s="55">
        <v>1.054</v>
      </c>
      <c r="G28" s="55">
        <v>4.22</v>
      </c>
      <c r="H28" s="55">
        <v>3.0000000000000001E-3</v>
      </c>
      <c r="I28" s="30">
        <v>1E-3</v>
      </c>
      <c r="J28" s="55">
        <v>0.01</v>
      </c>
      <c r="K28" s="55">
        <v>1.206E-2</v>
      </c>
      <c r="L28" s="60">
        <v>2.96E-3</v>
      </c>
      <c r="M28" s="55">
        <v>4.0750000000000001E-2</v>
      </c>
      <c r="N28" s="55">
        <v>2.1919999999999999E-2</v>
      </c>
      <c r="O28" s="61">
        <v>1.5169999999999999E-2</v>
      </c>
      <c r="P28" s="56">
        <v>1.423E-2</v>
      </c>
      <c r="Q28" s="62">
        <v>1.0658000000000001</v>
      </c>
      <c r="R28" s="63">
        <f>N28*1.5*21*3.08</f>
        <v>2.1266783999999999</v>
      </c>
      <c r="AA28" s="30"/>
      <c r="AB28" s="56"/>
    </row>
    <row r="29" spans="1:28">
      <c r="A29" s="64" t="s">
        <v>49</v>
      </c>
      <c r="B29" s="65" t="s">
        <v>26</v>
      </c>
      <c r="C29" s="66" t="s">
        <v>27</v>
      </c>
      <c r="D29" s="80" t="s">
        <v>37</v>
      </c>
      <c r="E29" s="68">
        <v>3</v>
      </c>
      <c r="F29" s="69">
        <v>1.1100099999999999</v>
      </c>
      <c r="G29" s="69">
        <v>1.33012</v>
      </c>
      <c r="H29" s="69">
        <v>3.0000000000000001E-3</v>
      </c>
      <c r="I29" s="70">
        <v>1.0000000000000001E-5</v>
      </c>
      <c r="J29" s="69">
        <v>1E-3</v>
      </c>
      <c r="K29" s="69">
        <v>0.74177999999999999</v>
      </c>
      <c r="L29" s="71">
        <v>2.96E-3</v>
      </c>
      <c r="M29" s="69">
        <v>3.0000000000000001E-3</v>
      </c>
      <c r="N29" s="69">
        <v>3.0000000000000001E-3</v>
      </c>
      <c r="O29" s="72">
        <v>1.4499999999999999E-3</v>
      </c>
      <c r="P29" s="73">
        <v>1.01E-3</v>
      </c>
      <c r="Q29" s="74">
        <v>1.4388399999999999</v>
      </c>
      <c r="R29" s="75"/>
      <c r="X29" s="30">
        <v>0.01</v>
      </c>
      <c r="Y29" s="55" t="s">
        <v>29</v>
      </c>
      <c r="Z29" s="56">
        <v>4.3E-3</v>
      </c>
      <c r="AA29" s="30">
        <v>0</v>
      </c>
      <c r="AB29" s="56">
        <v>8.3000000000000001E-3</v>
      </c>
    </row>
    <row r="30" spans="1:28">
      <c r="A30" s="64"/>
      <c r="B30" s="65" t="s">
        <v>30</v>
      </c>
      <c r="C30" s="66" t="s">
        <v>48</v>
      </c>
      <c r="D30" s="67" t="s">
        <v>28</v>
      </c>
      <c r="E30" s="68">
        <v>2.9</v>
      </c>
      <c r="F30" s="69">
        <v>1.2408699999999999</v>
      </c>
      <c r="G30" s="69">
        <v>2.20479</v>
      </c>
      <c r="H30" s="69">
        <v>3.0000000000000001E-3</v>
      </c>
      <c r="I30" s="70">
        <v>1E-3</v>
      </c>
      <c r="J30" s="69">
        <v>0.01</v>
      </c>
      <c r="K30" s="69">
        <v>0.21711</v>
      </c>
      <c r="L30" s="71">
        <v>2.96E-3</v>
      </c>
      <c r="M30" s="69">
        <v>3.3899999999999998E-3</v>
      </c>
      <c r="N30" s="69">
        <v>3.2499999999999999E-3</v>
      </c>
      <c r="O30" s="72">
        <v>8.1300000000000001E-3</v>
      </c>
      <c r="P30" s="73">
        <v>5.9500000000000004E-3</v>
      </c>
      <c r="Q30" s="74">
        <v>1.36673</v>
      </c>
      <c r="R30" s="82"/>
      <c r="T30" s="83"/>
      <c r="X30" s="30">
        <v>0.01</v>
      </c>
      <c r="Y30" s="55">
        <v>0.36506</v>
      </c>
      <c r="Z30" s="56">
        <v>4.3E-3</v>
      </c>
      <c r="AA30" s="30">
        <v>0</v>
      </c>
      <c r="AB30" s="56">
        <v>7.2789999999999994E-2</v>
      </c>
    </row>
    <row r="31" spans="1:28">
      <c r="A31" s="64"/>
      <c r="B31" s="65" t="s">
        <v>38</v>
      </c>
      <c r="C31" s="66" t="s">
        <v>48</v>
      </c>
      <c r="D31" s="67" t="s">
        <v>39</v>
      </c>
      <c r="E31" s="68">
        <v>0.5</v>
      </c>
      <c r="F31" s="69">
        <v>1.0542499999999999</v>
      </c>
      <c r="G31" s="69">
        <v>4.99878</v>
      </c>
      <c r="H31" s="69">
        <v>3.0000000000000001E-3</v>
      </c>
      <c r="I31" s="70">
        <v>1E-3</v>
      </c>
      <c r="J31" s="69">
        <v>0.01</v>
      </c>
      <c r="K31" s="69">
        <v>1.206E-2</v>
      </c>
      <c r="L31" s="71">
        <v>2.96E-3</v>
      </c>
      <c r="M31" s="69">
        <v>4.0750000000000001E-2</v>
      </c>
      <c r="N31" s="69">
        <v>2.1919999999999999E-2</v>
      </c>
      <c r="O31" s="72">
        <v>1.8550000000000001E-2</v>
      </c>
      <c r="P31" s="73">
        <v>1.7430000000000001E-2</v>
      </c>
      <c r="Q31" s="74">
        <v>1.06393</v>
      </c>
      <c r="R31" s="75">
        <f>N31*1.5*21*3.08</f>
        <v>2.1266783999999999</v>
      </c>
      <c r="AA31" s="30"/>
      <c r="AB31" s="56"/>
    </row>
    <row r="32" spans="1:28">
      <c r="A32" s="97" t="s">
        <v>50</v>
      </c>
      <c r="B32" s="98"/>
      <c r="C32" s="35"/>
      <c r="D32" s="99"/>
      <c r="E32" s="100"/>
      <c r="F32" s="101"/>
      <c r="G32" s="101"/>
      <c r="H32" s="102"/>
      <c r="I32" s="102"/>
      <c r="J32" s="101"/>
      <c r="K32" s="101"/>
      <c r="L32" s="103"/>
      <c r="M32" s="101"/>
      <c r="N32" s="101"/>
      <c r="O32" s="104"/>
      <c r="P32" s="105"/>
      <c r="Q32" s="106"/>
      <c r="R32" s="107"/>
      <c r="AA32" s="30"/>
      <c r="AB32" s="56"/>
    </row>
    <row r="33" spans="1:28">
      <c r="A33" s="108" t="s">
        <v>25</v>
      </c>
      <c r="B33" s="44" t="s">
        <v>26</v>
      </c>
      <c r="C33" s="45" t="s">
        <v>27</v>
      </c>
      <c r="D33" s="109" t="s">
        <v>51</v>
      </c>
      <c r="E33" s="47">
        <v>0</v>
      </c>
      <c r="F33" s="48">
        <v>1.32</v>
      </c>
      <c r="G33" s="48">
        <v>1.23</v>
      </c>
      <c r="H33" s="49">
        <v>0.01</v>
      </c>
      <c r="I33" s="49">
        <v>1.0000000000000001E-5</v>
      </c>
      <c r="J33" s="48">
        <v>1E-3</v>
      </c>
      <c r="K33" s="48">
        <v>0.27983000000000002</v>
      </c>
      <c r="L33" s="50">
        <v>3.0799999999999998E-3</v>
      </c>
      <c r="M33" s="48">
        <v>0.01</v>
      </c>
      <c r="N33" s="48">
        <v>0.01</v>
      </c>
      <c r="O33" s="51">
        <v>6.3200000000000001E-3</v>
      </c>
      <c r="P33" s="52">
        <v>2.3400000000000001E-3</v>
      </c>
      <c r="Q33" s="53">
        <v>2.7039800000000001</v>
      </c>
      <c r="R33" s="110"/>
      <c r="X33" s="30">
        <v>0.01</v>
      </c>
      <c r="Y33" s="55" t="s">
        <v>29</v>
      </c>
      <c r="Z33" s="56">
        <v>3.79E-3</v>
      </c>
      <c r="AA33" s="30">
        <v>0</v>
      </c>
      <c r="AB33" s="56">
        <v>3.7499999999999999E-3</v>
      </c>
    </row>
    <row r="34" spans="1:28">
      <c r="A34" s="76"/>
      <c r="B34" s="18" t="s">
        <v>30</v>
      </c>
      <c r="C34" s="16" t="s">
        <v>31</v>
      </c>
      <c r="D34" s="77" t="s">
        <v>52</v>
      </c>
      <c r="E34" s="59">
        <v>0</v>
      </c>
      <c r="F34" s="55">
        <v>1.23</v>
      </c>
      <c r="G34" s="55">
        <v>1.28</v>
      </c>
      <c r="H34" s="30">
        <v>0.01</v>
      </c>
      <c r="I34" s="30">
        <v>1.0000000000000001E-5</v>
      </c>
      <c r="J34" s="55">
        <v>1E-3</v>
      </c>
      <c r="K34" s="55">
        <v>0.16603000000000001</v>
      </c>
      <c r="L34" s="60">
        <v>3.0799999999999998E-3</v>
      </c>
      <c r="M34" s="55">
        <v>2.264E-2</v>
      </c>
      <c r="N34" s="55">
        <v>1.6369999999999999E-2</v>
      </c>
      <c r="O34" s="61">
        <v>5.3200000000000001E-3</v>
      </c>
      <c r="P34" s="56">
        <v>3.63E-3</v>
      </c>
      <c r="Q34" s="62">
        <v>1.4644200000000001</v>
      </c>
      <c r="R34" s="63">
        <f>N34*1.5*21*3.08</f>
        <v>1.5882174</v>
      </c>
      <c r="X34" s="30">
        <v>0.01</v>
      </c>
      <c r="Y34" s="55">
        <v>2.9569999999999999E-2</v>
      </c>
      <c r="Z34" s="56">
        <v>3.79E-3</v>
      </c>
      <c r="AA34" s="30">
        <v>0</v>
      </c>
      <c r="AB34" s="56">
        <v>7.8200000000000006E-3</v>
      </c>
    </row>
    <row r="35" spans="1:28">
      <c r="A35" s="64" t="s">
        <v>53</v>
      </c>
      <c r="B35" s="65" t="s">
        <v>26</v>
      </c>
      <c r="C35" s="66" t="s">
        <v>27</v>
      </c>
      <c r="D35" s="80" t="s">
        <v>51</v>
      </c>
      <c r="E35" s="68">
        <v>2.4</v>
      </c>
      <c r="F35" s="69">
        <v>1.32718</v>
      </c>
      <c r="G35" s="69">
        <v>1.6505399999999999</v>
      </c>
      <c r="H35" s="70">
        <v>0.01</v>
      </c>
      <c r="I35" s="70">
        <v>1.0000000000000001E-5</v>
      </c>
      <c r="J35" s="69">
        <v>1E-3</v>
      </c>
      <c r="K35" s="69">
        <v>0.27983000000000002</v>
      </c>
      <c r="L35" s="71">
        <v>3.0799999999999998E-3</v>
      </c>
      <c r="M35" s="69">
        <v>0.01</v>
      </c>
      <c r="N35" s="69">
        <v>0.01</v>
      </c>
      <c r="O35" s="72">
        <v>1.205E-2</v>
      </c>
      <c r="P35" s="73">
        <v>6.5900000000000004E-3</v>
      </c>
      <c r="Q35" s="74">
        <v>1.8288500000000001</v>
      </c>
      <c r="R35" s="75"/>
      <c r="X35" s="30">
        <v>0.01</v>
      </c>
      <c r="Y35" s="55" t="s">
        <v>29</v>
      </c>
      <c r="Z35" s="56">
        <v>3.79E-3</v>
      </c>
      <c r="AA35" s="30">
        <v>3000</v>
      </c>
      <c r="AB35" s="56">
        <v>6.2599999999999999E-3</v>
      </c>
    </row>
    <row r="36" spans="1:28">
      <c r="A36" s="64"/>
      <c r="B36" s="65" t="s">
        <v>30</v>
      </c>
      <c r="C36" s="66" t="s">
        <v>31</v>
      </c>
      <c r="D36" s="80" t="s">
        <v>52</v>
      </c>
      <c r="E36" s="68">
        <v>2.2000000000000002</v>
      </c>
      <c r="F36" s="69">
        <v>1.23472</v>
      </c>
      <c r="G36" s="69">
        <v>1.7262299999999999</v>
      </c>
      <c r="H36" s="70">
        <v>0.01</v>
      </c>
      <c r="I36" s="70">
        <v>1.0000000000000001E-5</v>
      </c>
      <c r="J36" s="69">
        <v>1E-3</v>
      </c>
      <c r="K36" s="69">
        <v>0.16603000000000001</v>
      </c>
      <c r="L36" s="71">
        <v>3.0799999999999998E-3</v>
      </c>
      <c r="M36" s="69">
        <v>2.264E-2</v>
      </c>
      <c r="N36" s="69">
        <v>1.6369999999999999E-2</v>
      </c>
      <c r="O36" s="72">
        <v>1.099E-2</v>
      </c>
      <c r="P36" s="73">
        <v>8.5299999999999994E-3</v>
      </c>
      <c r="Q36" s="74">
        <v>1.28823</v>
      </c>
      <c r="R36" s="75">
        <f>N36*1.5*21*3.08</f>
        <v>1.5882174</v>
      </c>
      <c r="X36" s="30">
        <v>0.01</v>
      </c>
      <c r="Y36" s="55">
        <v>2.9569999999999999E-2</v>
      </c>
      <c r="Z36" s="56">
        <v>3.79E-3</v>
      </c>
      <c r="AA36" s="30">
        <v>0</v>
      </c>
      <c r="AB36" s="56">
        <v>5.3600000000000002E-3</v>
      </c>
    </row>
    <row r="37" spans="1:28">
      <c r="A37" s="76" t="s">
        <v>34</v>
      </c>
      <c r="B37" s="18" t="s">
        <v>26</v>
      </c>
      <c r="C37" s="16" t="s">
        <v>27</v>
      </c>
      <c r="D37" s="77" t="s">
        <v>51</v>
      </c>
      <c r="E37" s="59">
        <v>0</v>
      </c>
      <c r="F37" s="55">
        <v>1.32</v>
      </c>
      <c r="G37" s="55">
        <v>1.23</v>
      </c>
      <c r="H37" s="30">
        <v>0.01</v>
      </c>
      <c r="I37" s="30">
        <v>1E-3</v>
      </c>
      <c r="J37" s="55">
        <v>0.01</v>
      </c>
      <c r="K37" s="55">
        <v>0.27983000000000002</v>
      </c>
      <c r="L37" s="60">
        <v>5.5700000000000003E-3</v>
      </c>
      <c r="M37" s="55">
        <v>0.01</v>
      </c>
      <c r="N37" s="55">
        <v>0.01</v>
      </c>
      <c r="O37" s="61">
        <v>7.92E-3</v>
      </c>
      <c r="P37" s="56">
        <v>3.5500000000000002E-3</v>
      </c>
      <c r="Q37" s="62">
        <v>2.2296900000000002</v>
      </c>
      <c r="R37" s="79"/>
      <c r="X37" s="30">
        <v>0.01</v>
      </c>
      <c r="Y37" s="55" t="s">
        <v>29</v>
      </c>
      <c r="Z37" s="56">
        <v>6.8500000000000002E-3</v>
      </c>
      <c r="AA37" s="30">
        <v>0</v>
      </c>
      <c r="AB37" s="56">
        <v>5.1000000000000004E-3</v>
      </c>
    </row>
    <row r="38" spans="1:28">
      <c r="A38" s="76"/>
      <c r="B38" s="18" t="s">
        <v>30</v>
      </c>
      <c r="C38" s="16" t="s">
        <v>31</v>
      </c>
      <c r="D38" s="77" t="s">
        <v>52</v>
      </c>
      <c r="E38" s="59">
        <v>0</v>
      </c>
      <c r="F38" s="55">
        <v>1.23</v>
      </c>
      <c r="G38" s="55">
        <v>1.28</v>
      </c>
      <c r="H38" s="30">
        <v>0.01</v>
      </c>
      <c r="I38" s="30">
        <v>1E-3</v>
      </c>
      <c r="J38" s="55">
        <v>0.01</v>
      </c>
      <c r="K38" s="55">
        <v>0.16603000000000001</v>
      </c>
      <c r="L38" s="60">
        <v>5.5700000000000003E-3</v>
      </c>
      <c r="M38" s="55">
        <v>3.304E-2</v>
      </c>
      <c r="N38" s="55">
        <v>2.1569999999999999E-2</v>
      </c>
      <c r="O38" s="61">
        <v>6.6899999999999998E-3</v>
      </c>
      <c r="P38" s="56">
        <v>5.1700000000000001E-3</v>
      </c>
      <c r="Q38" s="62">
        <v>1.2942499999999999</v>
      </c>
      <c r="R38" s="63">
        <f>N38*1.5*21*3.08</f>
        <v>2.0927213999999998</v>
      </c>
      <c r="X38" s="30">
        <v>0.01</v>
      </c>
      <c r="Y38" s="55">
        <v>4.5940000000000002E-2</v>
      </c>
      <c r="Z38" s="56">
        <v>6.8500000000000002E-3</v>
      </c>
      <c r="AA38" s="30">
        <v>0</v>
      </c>
      <c r="AB38" s="56">
        <v>9.5999999999999992E-3</v>
      </c>
    </row>
    <row r="39" spans="1:28">
      <c r="A39" s="64" t="s">
        <v>54</v>
      </c>
      <c r="B39" s="65" t="s">
        <v>26</v>
      </c>
      <c r="C39" s="66" t="s">
        <v>27</v>
      </c>
      <c r="D39" s="80" t="s">
        <v>51</v>
      </c>
      <c r="E39" s="68">
        <v>2</v>
      </c>
      <c r="F39" s="69">
        <v>1.3259700000000001</v>
      </c>
      <c r="G39" s="69">
        <v>1.54704</v>
      </c>
      <c r="H39" s="70">
        <v>0.01</v>
      </c>
      <c r="I39" s="70">
        <v>1E-3</v>
      </c>
      <c r="J39" s="69">
        <v>0.01</v>
      </c>
      <c r="K39" s="69">
        <v>0.27983000000000002</v>
      </c>
      <c r="L39" s="71">
        <v>5.5700000000000003E-3</v>
      </c>
      <c r="M39" s="69">
        <v>0.01</v>
      </c>
      <c r="N39" s="69">
        <v>0.01</v>
      </c>
      <c r="O39" s="72">
        <v>1.2670000000000001E-2</v>
      </c>
      <c r="P39" s="73">
        <v>7.0699999999999999E-3</v>
      </c>
      <c r="Q39" s="74">
        <v>1.7915099999999999</v>
      </c>
      <c r="R39" s="75"/>
      <c r="X39" s="30">
        <v>0.01</v>
      </c>
      <c r="Y39" s="55" t="s">
        <v>29</v>
      </c>
      <c r="Z39" s="56">
        <v>6.8500000000000002E-3</v>
      </c>
      <c r="AA39" s="30">
        <v>3000</v>
      </c>
      <c r="AB39" s="56">
        <v>7.8700000000000003E-3</v>
      </c>
    </row>
    <row r="40" spans="1:28">
      <c r="A40" s="64"/>
      <c r="B40" s="65" t="s">
        <v>30</v>
      </c>
      <c r="C40" s="66" t="s">
        <v>31</v>
      </c>
      <c r="D40" s="80" t="s">
        <v>52</v>
      </c>
      <c r="E40" s="68">
        <v>2.4</v>
      </c>
      <c r="F40" s="69">
        <v>1.23516</v>
      </c>
      <c r="G40" s="69">
        <v>1.79196</v>
      </c>
      <c r="H40" s="70">
        <v>0.01</v>
      </c>
      <c r="I40" s="70">
        <v>1E-3</v>
      </c>
      <c r="J40" s="69">
        <v>0.01</v>
      </c>
      <c r="K40" s="69">
        <v>0.16603000000000001</v>
      </c>
      <c r="L40" s="71">
        <v>5.5700000000000003E-3</v>
      </c>
      <c r="M40" s="69">
        <v>3.304E-2</v>
      </c>
      <c r="N40" s="69">
        <v>2.1569999999999999E-2</v>
      </c>
      <c r="O40" s="72">
        <v>1.738E-2</v>
      </c>
      <c r="P40" s="73">
        <v>1.447E-2</v>
      </c>
      <c r="Q40" s="74">
        <v>1.20102</v>
      </c>
      <c r="R40" s="75">
        <f>N40*1.5*21*3.08</f>
        <v>2.0927213999999998</v>
      </c>
      <c r="X40" s="30">
        <v>0.01</v>
      </c>
      <c r="Y40" s="55">
        <v>4.5629999999999997E-2</v>
      </c>
      <c r="Z40" s="56">
        <v>6.8500000000000002E-3</v>
      </c>
      <c r="AA40" s="30">
        <v>0</v>
      </c>
      <c r="AB40" s="56">
        <v>6.8700000000000002E-3</v>
      </c>
    </row>
    <row r="41" spans="1:28" s="15" customFormat="1">
      <c r="A41" s="57" t="s">
        <v>55</v>
      </c>
      <c r="B41" s="18" t="s">
        <v>26</v>
      </c>
      <c r="C41" s="16" t="s">
        <v>27</v>
      </c>
      <c r="D41" s="111" t="s">
        <v>56</v>
      </c>
      <c r="E41" s="59">
        <v>0</v>
      </c>
      <c r="F41" s="55">
        <v>1.1499999999999999</v>
      </c>
      <c r="G41" s="55">
        <v>1.05</v>
      </c>
      <c r="H41" s="30">
        <v>0.01</v>
      </c>
      <c r="I41" s="30">
        <v>1.0000000000000001E-5</v>
      </c>
      <c r="J41" s="55">
        <v>1E-3</v>
      </c>
      <c r="K41" s="55">
        <v>1.6028199999999999</v>
      </c>
      <c r="L41" s="60">
        <v>1.7610000000000001E-2</v>
      </c>
      <c r="M41" s="55">
        <v>0.01</v>
      </c>
      <c r="N41" s="55">
        <v>0.01</v>
      </c>
      <c r="O41" s="61">
        <v>2.1099999999999999E-3</v>
      </c>
      <c r="P41" s="56">
        <v>5.1999999999999995E-4</v>
      </c>
      <c r="Q41" s="62">
        <v>4.0888999999999998</v>
      </c>
      <c r="R41" s="112"/>
      <c r="S41" s="55"/>
      <c r="X41" s="30"/>
      <c r="Y41" s="55"/>
      <c r="Z41" s="56"/>
      <c r="AA41" s="30"/>
      <c r="AB41" s="56"/>
    </row>
    <row r="42" spans="1:28" s="15" customFormat="1">
      <c r="A42" s="57"/>
      <c r="B42" s="18" t="s">
        <v>30</v>
      </c>
      <c r="C42" s="16" t="s">
        <v>48</v>
      </c>
      <c r="D42" s="77" t="s">
        <v>57</v>
      </c>
      <c r="E42" s="59">
        <v>0</v>
      </c>
      <c r="F42" s="55">
        <v>1.32</v>
      </c>
      <c r="G42" s="55">
        <v>1.23</v>
      </c>
      <c r="H42" s="30">
        <v>0.01</v>
      </c>
      <c r="I42" s="30">
        <v>1E-3</v>
      </c>
      <c r="J42" s="55">
        <v>0.01</v>
      </c>
      <c r="K42" s="55">
        <v>0.27013999999999999</v>
      </c>
      <c r="L42" s="60">
        <v>1.7610000000000001E-2</v>
      </c>
      <c r="M42" s="55">
        <v>2.7900000000000001E-2</v>
      </c>
      <c r="N42" s="55">
        <v>1.9E-2</v>
      </c>
      <c r="O42" s="61">
        <v>7.9900000000000006E-3</v>
      </c>
      <c r="P42" s="56">
        <v>3.5799999999999998E-3</v>
      </c>
      <c r="Q42" s="62">
        <v>2.2328199999999998</v>
      </c>
      <c r="R42" s="112"/>
      <c r="S42" s="55"/>
      <c r="X42" s="30"/>
      <c r="Y42" s="55"/>
      <c r="Z42" s="56"/>
      <c r="AA42" s="30"/>
      <c r="AB42" s="56"/>
    </row>
    <row r="43" spans="1:28" s="15" customFormat="1">
      <c r="A43" s="57"/>
      <c r="B43" s="18" t="s">
        <v>38</v>
      </c>
      <c r="C43" s="16" t="s">
        <v>48</v>
      </c>
      <c r="D43" s="77" t="s">
        <v>52</v>
      </c>
      <c r="E43" s="59">
        <v>0</v>
      </c>
      <c r="F43" s="55">
        <v>1.23</v>
      </c>
      <c r="G43" s="55">
        <v>1.28</v>
      </c>
      <c r="H43" s="30">
        <v>0.01</v>
      </c>
      <c r="I43" s="30">
        <v>1E-3</v>
      </c>
      <c r="J43" s="55">
        <v>0.01</v>
      </c>
      <c r="K43" s="55">
        <v>0.16028000000000001</v>
      </c>
      <c r="L43" s="60">
        <v>1.7610000000000001E-2</v>
      </c>
      <c r="M43" s="55">
        <v>3.8150000000000003E-2</v>
      </c>
      <c r="N43" s="55">
        <v>2.4129999999999999E-2</v>
      </c>
      <c r="O43" s="61">
        <v>7.43E-3</v>
      </c>
      <c r="P43" s="56">
        <v>4.1399999999999996E-3</v>
      </c>
      <c r="Q43" s="62">
        <v>1.79725</v>
      </c>
      <c r="R43" s="63">
        <f>N43*1.5*21*3.08</f>
        <v>2.3410926000000001</v>
      </c>
      <c r="S43" s="55"/>
      <c r="X43" s="30"/>
      <c r="Y43" s="55"/>
      <c r="Z43" s="56"/>
      <c r="AA43" s="30"/>
      <c r="AB43" s="56"/>
    </row>
    <row r="44" spans="1:28" s="15" customFormat="1">
      <c r="A44" s="113" t="s">
        <v>58</v>
      </c>
      <c r="B44" s="65" t="s">
        <v>26</v>
      </c>
      <c r="C44" s="66" t="s">
        <v>27</v>
      </c>
      <c r="D44" s="114" t="s">
        <v>56</v>
      </c>
      <c r="E44" s="68">
        <v>5</v>
      </c>
      <c r="F44" s="69">
        <v>1.15709</v>
      </c>
      <c r="G44" s="69">
        <v>1.4361999999999999</v>
      </c>
      <c r="H44" s="70">
        <v>0.01</v>
      </c>
      <c r="I44" s="70">
        <v>1.0000000000000001E-5</v>
      </c>
      <c r="J44" s="69">
        <v>1E-3</v>
      </c>
      <c r="K44" s="69">
        <v>1.6028199999999999</v>
      </c>
      <c r="L44" s="71">
        <v>1.7610000000000001E-2</v>
      </c>
      <c r="M44" s="69">
        <v>0.01</v>
      </c>
      <c r="N44" s="69">
        <v>0.01</v>
      </c>
      <c r="O44" s="72">
        <v>6.7000000000000002E-3</v>
      </c>
      <c r="P44" s="73">
        <v>4.4200000000000003E-3</v>
      </c>
      <c r="Q44" s="74">
        <v>1.51606</v>
      </c>
      <c r="R44" s="115"/>
      <c r="S44" s="55"/>
      <c r="X44" s="30"/>
      <c r="Y44" s="55"/>
      <c r="Z44" s="56"/>
      <c r="AA44" s="30"/>
      <c r="AB44" s="56"/>
    </row>
    <row r="45" spans="1:28" s="15" customFormat="1">
      <c r="A45" s="113"/>
      <c r="B45" s="65" t="s">
        <v>30</v>
      </c>
      <c r="C45" s="66" t="s">
        <v>48</v>
      </c>
      <c r="D45" s="80" t="s">
        <v>57</v>
      </c>
      <c r="E45" s="68">
        <v>4.5</v>
      </c>
      <c r="F45" s="69">
        <v>1.3335900000000001</v>
      </c>
      <c r="G45" s="69">
        <v>2.6157499999999998</v>
      </c>
      <c r="H45" s="70">
        <v>0.01</v>
      </c>
      <c r="I45" s="70">
        <v>1E-3</v>
      </c>
      <c r="J45" s="69">
        <v>0.01</v>
      </c>
      <c r="K45" s="69">
        <v>0.27013999999999999</v>
      </c>
      <c r="L45" s="71">
        <v>1.7610000000000001E-2</v>
      </c>
      <c r="M45" s="69">
        <v>2.7900000000000001E-2</v>
      </c>
      <c r="N45" s="69">
        <v>1.9E-2</v>
      </c>
      <c r="O45" s="72">
        <v>2.887E-2</v>
      </c>
      <c r="P45" s="73">
        <v>1.9099999999999999E-2</v>
      </c>
      <c r="Q45" s="74">
        <v>1.5117700000000001</v>
      </c>
      <c r="R45" s="115"/>
      <c r="S45" s="55"/>
      <c r="X45" s="30"/>
      <c r="Y45" s="55"/>
      <c r="Z45" s="56"/>
      <c r="AA45" s="30"/>
      <c r="AB45" s="56"/>
    </row>
    <row r="46" spans="1:28" s="15" customFormat="1">
      <c r="A46" s="116"/>
      <c r="B46" s="85" t="s">
        <v>38</v>
      </c>
      <c r="C46" s="86" t="s">
        <v>48</v>
      </c>
      <c r="D46" s="117" t="s">
        <v>52</v>
      </c>
      <c r="E46" s="88">
        <v>4.5</v>
      </c>
      <c r="F46" s="89">
        <v>1.23977</v>
      </c>
      <c r="G46" s="89">
        <v>2.9670000000000001</v>
      </c>
      <c r="H46" s="91">
        <v>0.01</v>
      </c>
      <c r="I46" s="91">
        <v>1E-3</v>
      </c>
      <c r="J46" s="89">
        <v>0.01</v>
      </c>
      <c r="K46" s="89">
        <v>0.16028000000000001</v>
      </c>
      <c r="L46" s="92">
        <v>1.7610000000000001E-2</v>
      </c>
      <c r="M46" s="89">
        <v>3.8150000000000003E-2</v>
      </c>
      <c r="N46" s="89">
        <v>2.4129999999999999E-2</v>
      </c>
      <c r="O46" s="93">
        <v>3.1E-2</v>
      </c>
      <c r="P46" s="94">
        <v>2.3029999999999998E-2</v>
      </c>
      <c r="Q46" s="95">
        <v>1.34596</v>
      </c>
      <c r="R46" s="96">
        <f>N46*1.5*21*3.08</f>
        <v>2.3410926000000001</v>
      </c>
      <c r="S46" s="55"/>
      <c r="X46" s="30"/>
      <c r="Y46" s="55"/>
      <c r="Z46" s="56"/>
      <c r="AA46" s="30"/>
      <c r="AB46" s="56"/>
    </row>
    <row r="47" spans="1:28">
      <c r="A47" s="76" t="s">
        <v>43</v>
      </c>
      <c r="B47" s="18" t="s">
        <v>26</v>
      </c>
      <c r="C47" s="16" t="s">
        <v>27</v>
      </c>
      <c r="D47" s="77" t="s">
        <v>51</v>
      </c>
      <c r="E47" s="59">
        <v>0</v>
      </c>
      <c r="F47" s="55">
        <v>1.32</v>
      </c>
      <c r="G47" s="55">
        <v>1.23</v>
      </c>
      <c r="H47" s="55">
        <v>1E-3</v>
      </c>
      <c r="I47" s="30">
        <v>1.0000000000000001E-5</v>
      </c>
      <c r="J47" s="55">
        <v>1E-3</v>
      </c>
      <c r="K47" s="55">
        <v>0.27983000000000002</v>
      </c>
      <c r="L47" s="60">
        <v>5.5999999999999995E-4</v>
      </c>
      <c r="M47" s="55">
        <v>1E-3</v>
      </c>
      <c r="N47" s="55">
        <v>1E-3</v>
      </c>
      <c r="O47" s="61">
        <v>6.4000000000000005E-4</v>
      </c>
      <c r="P47" s="56">
        <v>2.4000000000000001E-4</v>
      </c>
      <c r="Q47" s="62">
        <v>2.6407400000000001</v>
      </c>
      <c r="R47" s="79"/>
      <c r="X47" s="30">
        <v>0.01</v>
      </c>
      <c r="Y47" s="55" t="s">
        <v>29</v>
      </c>
      <c r="Z47" s="56">
        <v>3.79E-3</v>
      </c>
      <c r="AA47" s="30">
        <v>0</v>
      </c>
      <c r="AB47" s="56">
        <v>3.7499999999999999E-3</v>
      </c>
    </row>
    <row r="48" spans="1:28">
      <c r="A48" s="76"/>
      <c r="B48" s="18" t="s">
        <v>30</v>
      </c>
      <c r="C48" s="16" t="s">
        <v>31</v>
      </c>
      <c r="D48" s="77" t="s">
        <v>52</v>
      </c>
      <c r="E48" s="59">
        <v>0</v>
      </c>
      <c r="F48" s="55">
        <v>1.23</v>
      </c>
      <c r="G48" s="55">
        <v>1.28</v>
      </c>
      <c r="H48" s="55">
        <v>1E-3</v>
      </c>
      <c r="I48" s="30">
        <v>1.0000000000000001E-5</v>
      </c>
      <c r="J48" s="55">
        <v>1E-3</v>
      </c>
      <c r="K48" s="55">
        <v>0.16603000000000001</v>
      </c>
      <c r="L48" s="60">
        <v>5.5999999999999995E-4</v>
      </c>
      <c r="M48" s="55">
        <v>3.29E-3</v>
      </c>
      <c r="N48" s="55">
        <v>2.2000000000000001E-3</v>
      </c>
      <c r="O48" s="61">
        <v>6.6E-4</v>
      </c>
      <c r="P48" s="56">
        <v>4.6999999999999999E-4</v>
      </c>
      <c r="Q48" s="62">
        <v>1.4134599999999999</v>
      </c>
      <c r="R48" s="63">
        <f>N48*1.5*21*3.08</f>
        <v>0.21344399999999999</v>
      </c>
      <c r="X48" s="30">
        <v>0.01</v>
      </c>
      <c r="Y48" s="55">
        <v>2.9569999999999999E-2</v>
      </c>
      <c r="Z48" s="56">
        <v>3.79E-3</v>
      </c>
      <c r="AA48" s="30">
        <v>0</v>
      </c>
      <c r="AB48" s="56">
        <v>7.8200000000000006E-3</v>
      </c>
    </row>
    <row r="49" spans="1:28">
      <c r="A49" s="64" t="s">
        <v>59</v>
      </c>
      <c r="B49" s="65" t="s">
        <v>26</v>
      </c>
      <c r="C49" s="66" t="s">
        <v>27</v>
      </c>
      <c r="D49" s="80" t="s">
        <v>51</v>
      </c>
      <c r="E49" s="68">
        <v>2.4</v>
      </c>
      <c r="F49" s="69">
        <v>1.32718</v>
      </c>
      <c r="G49" s="69">
        <v>1.6505399999999999</v>
      </c>
      <c r="H49" s="69">
        <v>1E-3</v>
      </c>
      <c r="I49" s="70">
        <v>1.0000000000000001E-5</v>
      </c>
      <c r="J49" s="69">
        <v>1E-3</v>
      </c>
      <c r="K49" s="69">
        <v>0.27983000000000002</v>
      </c>
      <c r="L49" s="71">
        <v>5.5999999999999995E-4</v>
      </c>
      <c r="M49" s="69">
        <v>1E-3</v>
      </c>
      <c r="N49" s="69">
        <v>1E-3</v>
      </c>
      <c r="O49" s="72">
        <v>1.2099999999999999E-3</v>
      </c>
      <c r="P49" s="73">
        <v>6.7000000000000002E-4</v>
      </c>
      <c r="Q49" s="74">
        <v>1.81768</v>
      </c>
      <c r="R49" s="75"/>
      <c r="X49" s="30">
        <v>0.01</v>
      </c>
      <c r="Y49" s="55" t="s">
        <v>29</v>
      </c>
      <c r="Z49" s="56">
        <v>3.79E-3</v>
      </c>
      <c r="AA49" s="30">
        <v>3000</v>
      </c>
      <c r="AB49" s="56">
        <v>6.2599999999999999E-3</v>
      </c>
    </row>
    <row r="50" spans="1:28">
      <c r="A50" s="64"/>
      <c r="B50" s="65" t="s">
        <v>30</v>
      </c>
      <c r="C50" s="66" t="s">
        <v>31</v>
      </c>
      <c r="D50" s="80" t="s">
        <v>52</v>
      </c>
      <c r="E50" s="68">
        <v>2.2000000000000002</v>
      </c>
      <c r="F50" s="69">
        <v>1.23472</v>
      </c>
      <c r="G50" s="69">
        <v>1.7262299999999999</v>
      </c>
      <c r="H50" s="69">
        <v>1E-3</v>
      </c>
      <c r="I50" s="70">
        <v>1.0000000000000001E-5</v>
      </c>
      <c r="J50" s="69">
        <v>1E-3</v>
      </c>
      <c r="K50" s="69">
        <v>0.16603000000000001</v>
      </c>
      <c r="L50" s="71">
        <v>5.5999999999999995E-4</v>
      </c>
      <c r="M50" s="69">
        <v>3.29E-3</v>
      </c>
      <c r="N50" s="69">
        <v>2.2000000000000001E-3</v>
      </c>
      <c r="O50" s="72">
        <v>1.34E-3</v>
      </c>
      <c r="P50" s="73">
        <v>1.06E-3</v>
      </c>
      <c r="Q50" s="74">
        <v>1.2666599999999999</v>
      </c>
      <c r="R50" s="75">
        <f>N50*1.5*21*3.08</f>
        <v>0.21344399999999999</v>
      </c>
      <c r="X50" s="30">
        <v>0.01</v>
      </c>
      <c r="Y50" s="55">
        <v>2.9569999999999999E-2</v>
      </c>
      <c r="Z50" s="56">
        <v>3.79E-3</v>
      </c>
      <c r="AA50" s="30">
        <v>0</v>
      </c>
      <c r="AB50" s="56">
        <v>5.3600000000000002E-3</v>
      </c>
    </row>
    <row r="51" spans="1:28">
      <c r="A51" s="76" t="s">
        <v>45</v>
      </c>
      <c r="B51" s="18" t="s">
        <v>26</v>
      </c>
      <c r="C51" s="16" t="s">
        <v>27</v>
      </c>
      <c r="D51" s="77" t="s">
        <v>51</v>
      </c>
      <c r="E51" s="59">
        <v>0</v>
      </c>
      <c r="F51" s="55">
        <v>1.32</v>
      </c>
      <c r="G51" s="55">
        <v>1.23</v>
      </c>
      <c r="H51" s="55">
        <v>1E-3</v>
      </c>
      <c r="I51" s="30">
        <v>1E-3</v>
      </c>
      <c r="J51" s="55">
        <v>0.01</v>
      </c>
      <c r="K51" s="55">
        <v>0.27983000000000002</v>
      </c>
      <c r="L51" s="60">
        <v>3.0799999999999998E-3</v>
      </c>
      <c r="M51" s="55">
        <v>1E-3</v>
      </c>
      <c r="N51" s="55">
        <v>1E-3</v>
      </c>
      <c r="O51" s="61">
        <v>2.2499999999999998E-3</v>
      </c>
      <c r="P51" s="56">
        <v>1.4599999999999999E-3</v>
      </c>
      <c r="Q51" s="62">
        <v>1.5393600000000001</v>
      </c>
      <c r="R51" s="79"/>
      <c r="X51" s="30">
        <v>0.01</v>
      </c>
      <c r="Y51" s="55" t="s">
        <v>29</v>
      </c>
      <c r="Z51" s="56">
        <v>6.8500000000000002E-3</v>
      </c>
      <c r="AA51" s="30">
        <v>0</v>
      </c>
      <c r="AB51" s="56">
        <v>5.1000000000000004E-3</v>
      </c>
    </row>
    <row r="52" spans="1:28">
      <c r="A52" s="76"/>
      <c r="B52" s="18" t="s">
        <v>30</v>
      </c>
      <c r="C52" s="16" t="s">
        <v>31</v>
      </c>
      <c r="D52" s="77" t="s">
        <v>52</v>
      </c>
      <c r="E52" s="59">
        <v>0</v>
      </c>
      <c r="F52" s="55">
        <v>1.23</v>
      </c>
      <c r="G52" s="55">
        <v>1.28</v>
      </c>
      <c r="H52" s="55">
        <v>1E-3</v>
      </c>
      <c r="I52" s="30">
        <v>1E-3</v>
      </c>
      <c r="J52" s="55">
        <v>0.01</v>
      </c>
      <c r="K52" s="55">
        <v>0.16603000000000001</v>
      </c>
      <c r="L52" s="60">
        <v>3.0799999999999998E-3</v>
      </c>
      <c r="M52" s="55">
        <v>1.371E-2</v>
      </c>
      <c r="N52" s="55">
        <v>7.4000000000000003E-3</v>
      </c>
      <c r="O52" s="61">
        <v>2.0699999999999998E-3</v>
      </c>
      <c r="P52" s="56">
        <v>2.1199999999999999E-3</v>
      </c>
      <c r="Q52" s="62">
        <v>0.97524</v>
      </c>
      <c r="R52" s="63">
        <f>N52*1.5*21*3.08</f>
        <v>0.71794800000000003</v>
      </c>
      <c r="X52" s="30">
        <v>0.01</v>
      </c>
      <c r="Y52" s="55">
        <v>4.5940000000000002E-2</v>
      </c>
      <c r="Z52" s="56">
        <v>6.8500000000000002E-3</v>
      </c>
      <c r="AA52" s="30">
        <v>0</v>
      </c>
      <c r="AB52" s="56">
        <v>9.5999999999999992E-3</v>
      </c>
    </row>
    <row r="53" spans="1:28">
      <c r="A53" s="64" t="s">
        <v>60</v>
      </c>
      <c r="B53" s="65" t="s">
        <v>26</v>
      </c>
      <c r="C53" s="66" t="s">
        <v>27</v>
      </c>
      <c r="D53" s="80" t="s">
        <v>51</v>
      </c>
      <c r="E53" s="68">
        <v>2.4</v>
      </c>
      <c r="F53" s="69">
        <v>1.32718</v>
      </c>
      <c r="G53" s="69">
        <v>1.6505399999999999</v>
      </c>
      <c r="H53" s="69">
        <v>1E-3</v>
      </c>
      <c r="I53" s="70">
        <v>1E-3</v>
      </c>
      <c r="J53" s="69">
        <v>0.01</v>
      </c>
      <c r="K53" s="69">
        <v>0.27983000000000002</v>
      </c>
      <c r="L53" s="71">
        <v>3.0799999999999998E-3</v>
      </c>
      <c r="M53" s="69">
        <v>1E-3</v>
      </c>
      <c r="N53" s="69">
        <v>1E-3</v>
      </c>
      <c r="O53" s="72">
        <v>3.3800000000000002E-3</v>
      </c>
      <c r="P53" s="73">
        <v>2.3E-3</v>
      </c>
      <c r="Q53" s="74">
        <v>1.46946</v>
      </c>
      <c r="R53" s="75"/>
      <c r="X53" s="30">
        <v>0.01</v>
      </c>
      <c r="Y53" s="55" t="s">
        <v>29</v>
      </c>
      <c r="Z53" s="56">
        <v>6.8500000000000002E-3</v>
      </c>
      <c r="AA53" s="30">
        <v>3000</v>
      </c>
      <c r="AB53" s="56">
        <v>7.8700000000000003E-3</v>
      </c>
    </row>
    <row r="54" spans="1:28">
      <c r="A54" s="64"/>
      <c r="B54" s="65" t="s">
        <v>30</v>
      </c>
      <c r="C54" s="66" t="s">
        <v>31</v>
      </c>
      <c r="D54" s="80" t="s">
        <v>52</v>
      </c>
      <c r="E54" s="68">
        <v>2.2000000000000002</v>
      </c>
      <c r="F54" s="69">
        <v>1.23472</v>
      </c>
      <c r="G54" s="69">
        <v>1.7262299999999999</v>
      </c>
      <c r="H54" s="69">
        <v>1E-3</v>
      </c>
      <c r="I54" s="70">
        <v>1E-3</v>
      </c>
      <c r="J54" s="69">
        <v>0.01</v>
      </c>
      <c r="K54" s="69">
        <v>0.16603000000000001</v>
      </c>
      <c r="L54" s="71">
        <v>3.0799999999999998E-3</v>
      </c>
      <c r="M54" s="69">
        <v>1.371E-2</v>
      </c>
      <c r="N54" s="69">
        <v>7.4000000000000003E-3</v>
      </c>
      <c r="O54" s="72">
        <v>3.3600000000000001E-3</v>
      </c>
      <c r="P54" s="73">
        <v>3.2299999999999998E-3</v>
      </c>
      <c r="Q54" s="74">
        <v>1.04193</v>
      </c>
      <c r="R54" s="75">
        <f>N54*1.5*21*3.08</f>
        <v>0.71794800000000003</v>
      </c>
      <c r="X54" s="30">
        <v>0.01</v>
      </c>
      <c r="Y54" s="55">
        <v>4.5629999999999997E-2</v>
      </c>
      <c r="Z54" s="56">
        <v>6.8500000000000002E-3</v>
      </c>
      <c r="AA54" s="30">
        <v>0</v>
      </c>
      <c r="AB54" s="56">
        <v>6.8700000000000002E-3</v>
      </c>
    </row>
    <row r="55" spans="1:28" s="15" customFormat="1">
      <c r="A55" s="57" t="s">
        <v>61</v>
      </c>
      <c r="B55" s="18" t="s">
        <v>26</v>
      </c>
      <c r="C55" s="16" t="s">
        <v>27</v>
      </c>
      <c r="D55" s="111" t="s">
        <v>56</v>
      </c>
      <c r="E55" s="59">
        <v>0</v>
      </c>
      <c r="F55" s="55">
        <v>1.1499999999999999</v>
      </c>
      <c r="G55" s="55">
        <v>1.05</v>
      </c>
      <c r="H55" s="55">
        <v>1E-3</v>
      </c>
      <c r="I55" s="30">
        <v>1.0000000000000001E-5</v>
      </c>
      <c r="J55" s="55">
        <v>1E-3</v>
      </c>
      <c r="K55" s="55">
        <v>1.6028199999999999</v>
      </c>
      <c r="L55" s="60">
        <v>3.2000000000000002E-3</v>
      </c>
      <c r="M55" s="55">
        <v>1E-3</v>
      </c>
      <c r="N55" s="55">
        <v>1E-3</v>
      </c>
      <c r="O55" s="61">
        <v>2.2000000000000001E-4</v>
      </c>
      <c r="P55" s="56">
        <v>6.0000000000000002E-5</v>
      </c>
      <c r="Q55" s="62">
        <v>3.6297700000000002</v>
      </c>
      <c r="R55" s="112"/>
      <c r="S55" s="55"/>
      <c r="X55" s="30"/>
      <c r="Y55" s="55"/>
      <c r="Z55" s="56"/>
      <c r="AA55" s="30"/>
      <c r="AB55" s="56"/>
    </row>
    <row r="56" spans="1:28" s="15" customFormat="1">
      <c r="A56" s="57"/>
      <c r="B56" s="18" t="s">
        <v>30</v>
      </c>
      <c r="C56" s="16" t="s">
        <v>48</v>
      </c>
      <c r="D56" s="77" t="s">
        <v>57</v>
      </c>
      <c r="E56" s="59">
        <v>0</v>
      </c>
      <c r="F56" s="55">
        <v>1.32</v>
      </c>
      <c r="G56" s="55">
        <v>1.23</v>
      </c>
      <c r="H56" s="55">
        <v>1E-3</v>
      </c>
      <c r="I56" s="30">
        <v>1E-3</v>
      </c>
      <c r="J56" s="55">
        <v>0.01</v>
      </c>
      <c r="K56" s="55">
        <v>0.27013999999999999</v>
      </c>
      <c r="L56" s="60">
        <v>3.2000000000000002E-3</v>
      </c>
      <c r="M56" s="55">
        <v>1.4E-3</v>
      </c>
      <c r="N56" s="55">
        <v>1.25E-3</v>
      </c>
      <c r="O56" s="61">
        <v>2.31E-3</v>
      </c>
      <c r="P56" s="56">
        <v>1.48E-3</v>
      </c>
      <c r="Q56" s="62">
        <v>1.5575600000000001</v>
      </c>
      <c r="R56" s="112"/>
      <c r="S56" s="55"/>
      <c r="X56" s="30"/>
      <c r="Y56" s="55"/>
      <c r="Z56" s="56"/>
      <c r="AA56" s="30"/>
      <c r="AB56" s="56"/>
    </row>
    <row r="57" spans="1:28" s="15" customFormat="1">
      <c r="A57" s="57"/>
      <c r="B57" s="18" t="s">
        <v>38</v>
      </c>
      <c r="C57" s="16" t="s">
        <v>48</v>
      </c>
      <c r="D57" s="77" t="s">
        <v>52</v>
      </c>
      <c r="E57" s="59">
        <v>0</v>
      </c>
      <c r="F57" s="55">
        <v>1.23</v>
      </c>
      <c r="G57" s="55">
        <v>1.28</v>
      </c>
      <c r="H57" s="55">
        <v>1E-3</v>
      </c>
      <c r="I57" s="30">
        <v>1E-3</v>
      </c>
      <c r="J57" s="55">
        <v>0.01</v>
      </c>
      <c r="K57" s="55">
        <v>0.16028000000000001</v>
      </c>
      <c r="L57" s="60">
        <v>3.2000000000000002E-3</v>
      </c>
      <c r="M57" s="55">
        <v>7.1700000000000002E-3</v>
      </c>
      <c r="N57" s="55">
        <v>4.1399999999999996E-3</v>
      </c>
      <c r="O57" s="61">
        <v>2.2100000000000002E-3</v>
      </c>
      <c r="P57" s="56">
        <v>1.5900000000000001E-3</v>
      </c>
      <c r="Q57" s="62">
        <v>1.3894500000000001</v>
      </c>
      <c r="R57" s="63">
        <f>N57*1.5*21*3.08</f>
        <v>0.40166279999999999</v>
      </c>
      <c r="S57" s="55"/>
      <c r="X57" s="30"/>
      <c r="Y57" s="55"/>
      <c r="Z57" s="56"/>
      <c r="AA57" s="30"/>
      <c r="AB57" s="56"/>
    </row>
    <row r="58" spans="1:28" s="15" customFormat="1">
      <c r="A58" s="113" t="s">
        <v>62</v>
      </c>
      <c r="B58" s="65" t="s">
        <v>26</v>
      </c>
      <c r="C58" s="66" t="s">
        <v>27</v>
      </c>
      <c r="D58" s="114" t="s">
        <v>56</v>
      </c>
      <c r="E58" s="68">
        <v>5</v>
      </c>
      <c r="F58" s="69">
        <v>1.15709</v>
      </c>
      <c r="G58" s="69">
        <v>1.4361999999999999</v>
      </c>
      <c r="H58" s="69">
        <v>1E-3</v>
      </c>
      <c r="I58" s="70">
        <v>1.0000000000000001E-5</v>
      </c>
      <c r="J58" s="69">
        <v>1E-3</v>
      </c>
      <c r="K58" s="69">
        <v>1.6028199999999999</v>
      </c>
      <c r="L58" s="71">
        <v>3.2000000000000002E-3</v>
      </c>
      <c r="M58" s="69">
        <v>1E-3</v>
      </c>
      <c r="N58" s="69">
        <v>1E-3</v>
      </c>
      <c r="O58" s="72">
        <v>6.8000000000000005E-4</v>
      </c>
      <c r="P58" s="73">
        <v>4.4999999999999999E-4</v>
      </c>
      <c r="Q58" s="74">
        <v>1.5057700000000001</v>
      </c>
      <c r="R58" s="115"/>
      <c r="S58" s="55"/>
      <c r="X58" s="30"/>
      <c r="Y58" s="55"/>
      <c r="Z58" s="56"/>
      <c r="AA58" s="30"/>
      <c r="AB58" s="56"/>
    </row>
    <row r="59" spans="1:28" s="15" customFormat="1">
      <c r="A59" s="113"/>
      <c r="B59" s="65" t="s">
        <v>30</v>
      </c>
      <c r="C59" s="66" t="s">
        <v>48</v>
      </c>
      <c r="D59" s="80" t="s">
        <v>57</v>
      </c>
      <c r="E59" s="68">
        <v>4.5</v>
      </c>
      <c r="F59" s="69">
        <v>1.3335900000000001</v>
      </c>
      <c r="G59" s="69">
        <v>2.6157499999999998</v>
      </c>
      <c r="H59" s="69">
        <v>1E-3</v>
      </c>
      <c r="I59" s="70">
        <v>1E-3</v>
      </c>
      <c r="J59" s="69">
        <v>0.01</v>
      </c>
      <c r="K59" s="69">
        <v>0.27013999999999999</v>
      </c>
      <c r="L59" s="71">
        <v>3.2000000000000002E-3</v>
      </c>
      <c r="M59" s="69">
        <v>1.4E-3</v>
      </c>
      <c r="N59" s="69">
        <v>1.25E-3</v>
      </c>
      <c r="O59" s="72">
        <v>6.2300000000000003E-3</v>
      </c>
      <c r="P59" s="73">
        <v>4.3899999999999998E-3</v>
      </c>
      <c r="Q59" s="74">
        <v>1.41717</v>
      </c>
      <c r="R59" s="115"/>
      <c r="S59" s="55"/>
      <c r="X59" s="30"/>
      <c r="Y59" s="55"/>
      <c r="Z59" s="56"/>
      <c r="AA59" s="30"/>
      <c r="AB59" s="56"/>
    </row>
    <row r="60" spans="1:28" s="15" customFormat="1" ht="17" thickBot="1">
      <c r="A60" s="118"/>
      <c r="B60" s="119" t="s">
        <v>38</v>
      </c>
      <c r="C60" s="120" t="s">
        <v>48</v>
      </c>
      <c r="D60" s="121" t="s">
        <v>52</v>
      </c>
      <c r="E60" s="122">
        <v>4.5</v>
      </c>
      <c r="F60" s="123">
        <v>1.23977</v>
      </c>
      <c r="G60" s="123">
        <v>2.9670000000000001</v>
      </c>
      <c r="H60" s="123">
        <v>1E-3</v>
      </c>
      <c r="I60" s="124">
        <v>1E-3</v>
      </c>
      <c r="J60" s="123">
        <v>0.01</v>
      </c>
      <c r="K60" s="123">
        <v>0.16028000000000001</v>
      </c>
      <c r="L60" s="125">
        <v>3.2000000000000002E-3</v>
      </c>
      <c r="M60" s="123">
        <v>7.1700000000000002E-3</v>
      </c>
      <c r="N60" s="123">
        <v>4.1399999999999996E-3</v>
      </c>
      <c r="O60" s="126">
        <v>6.6299999999999996E-3</v>
      </c>
      <c r="P60" s="127">
        <v>5.13E-3</v>
      </c>
      <c r="Q60" s="128">
        <v>1.2911999999999999</v>
      </c>
      <c r="R60" s="129">
        <f>N60*1.5*21*3.08</f>
        <v>0.40166279999999999</v>
      </c>
      <c r="S60" s="55"/>
      <c r="X60" s="30"/>
      <c r="Y60" s="55"/>
      <c r="Z60" s="56"/>
      <c r="AA60" s="30"/>
      <c r="AB60" s="56"/>
    </row>
  </sheetData>
  <mergeCells count="24">
    <mergeCell ref="A47:A48"/>
    <mergeCell ref="A49:A50"/>
    <mergeCell ref="A51:A52"/>
    <mergeCell ref="A53:A54"/>
    <mergeCell ref="A55:A57"/>
    <mergeCell ref="A58:A60"/>
    <mergeCell ref="A33:A34"/>
    <mergeCell ref="A35:A36"/>
    <mergeCell ref="A37:A38"/>
    <mergeCell ref="A39:A40"/>
    <mergeCell ref="A41:A43"/>
    <mergeCell ref="A44:A46"/>
    <mergeCell ref="A18:A19"/>
    <mergeCell ref="A20:A21"/>
    <mergeCell ref="A22:A23"/>
    <mergeCell ref="A24:A25"/>
    <mergeCell ref="A26:A28"/>
    <mergeCell ref="A29:A31"/>
    <mergeCell ref="A4:A5"/>
    <mergeCell ref="A6:A7"/>
    <mergeCell ref="A8:A9"/>
    <mergeCell ref="A10:A11"/>
    <mergeCell ref="A12:A14"/>
    <mergeCell ref="A15:A17"/>
  </mergeCells>
  <pageMargins left="0.7" right="0.7" top="0.75" bottom="0.75" header="0.3" footer="0.3"/>
  <pageSetup scale="3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BLANK Table</vt:lpstr>
      <vt:lpstr>Table 1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M Brown</dc:creator>
  <cp:lastModifiedBy>Stephanie M Brown</cp:lastModifiedBy>
  <dcterms:created xsi:type="dcterms:W3CDTF">2019-12-05T19:11:25Z</dcterms:created>
  <dcterms:modified xsi:type="dcterms:W3CDTF">2019-12-05T19:14:15Z</dcterms:modified>
</cp:coreProperties>
</file>