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terature DB" sheetId="1" r:id="rId4"/>
    <sheet state="visible" name="Literature Summary" sheetId="2" r:id="rId5"/>
    <sheet state="hidden" name="Methodology" sheetId="3" r:id="rId6"/>
    <sheet state="visible" name="Theoretical Frameworks" sheetId="4" r:id="rId7"/>
    <sheet state="visible" name="Measures &amp; Scales" sheetId="5" r:id="rId8"/>
    <sheet state="visible" name="Interview &amp; Survey Questions" sheetId="6" r:id="rId9"/>
    <sheet state="hidden" name="Setting" sheetId="7" r:id="rId10"/>
    <sheet state="hidden" name="Knowledge_Type" sheetId="8" r:id="rId11"/>
    <sheet state="hidden" name="Item_Types" sheetId="9" r:id="rId12"/>
  </sheets>
  <definedNames/>
  <calcPr/>
</workbook>
</file>

<file path=xl/sharedStrings.xml><?xml version="1.0" encoding="utf-8"?>
<sst xmlns="http://schemas.openxmlformats.org/spreadsheetml/2006/main" count="168" uniqueCount="96">
  <si>
    <t>Personalised, 1-on-1 Dissertation &amp; Thesis Coaching</t>
  </si>
  <si>
    <t>https://gradcoach.com</t>
  </si>
  <si>
    <t>Author</t>
  </si>
  <si>
    <t>Year</t>
  </si>
  <si>
    <t>Title</t>
  </si>
  <si>
    <t>Category 1</t>
  </si>
  <si>
    <t>Category 2</t>
  </si>
  <si>
    <t>Category 3</t>
  </si>
  <si>
    <t>Document type</t>
  </si>
  <si>
    <t>Publication setting</t>
  </si>
  <si>
    <t>Knowledge type</t>
  </si>
  <si>
    <t>Key argument(s)</t>
  </si>
  <si>
    <t>Context</t>
  </si>
  <si>
    <t>Methodology</t>
  </si>
  <si>
    <t>Key quotes</t>
  </si>
  <si>
    <t>My notes</t>
  </si>
  <si>
    <t>Example author</t>
  </si>
  <si>
    <t>The drivers of ABC</t>
  </si>
  <si>
    <t>Trust antecedents</t>
  </si>
  <si>
    <t>Competence</t>
  </si>
  <si>
    <t>Propensity to trust</t>
  </si>
  <si>
    <t>Audio Recording</t>
  </si>
  <si>
    <t>Academic</t>
  </si>
  <si>
    <t>Empirical</t>
  </si>
  <si>
    <t>E.g. said that X impacts Y by influencing Z.</t>
  </si>
  <si>
    <t>US psychology students</t>
  </si>
  <si>
    <t>Qualitative</t>
  </si>
  <si>
    <t>"Trust is driven by…"</t>
  </si>
  <si>
    <t>This aligns with the research of Dover (1995), but is at odds with Johnson (2000). This might be due to…</t>
  </si>
  <si>
    <t>Sample title</t>
  </si>
  <si>
    <t>Journal Article</t>
  </si>
  <si>
    <t>Theoretical</t>
  </si>
  <si>
    <t>Need Help Finding The Right Literature?</t>
  </si>
  <si>
    <t xml:space="preserve">Grad Coach's literature review kickstarter service sources and summarises the key literature in your topic for you, saving </t>
  </si>
  <si>
    <t>you time and ensuring you're drawing on high-quality academic sources. To learn more, visit the link below:</t>
  </si>
  <si>
    <t>https://gradcoach.com/literature-review-help/</t>
  </si>
  <si>
    <t>Count</t>
  </si>
  <si>
    <t>Percentage</t>
  </si>
  <si>
    <t>Oldest</t>
  </si>
  <si>
    <t>Newest</t>
  </si>
  <si>
    <t>Practitioner</t>
  </si>
  <si>
    <t>Average</t>
  </si>
  <si>
    <t>Mixed</t>
  </si>
  <si>
    <t>Other</t>
  </si>
  <si>
    <t>Document Types</t>
  </si>
  <si>
    <t>Totals:</t>
  </si>
  <si>
    <t>Artwork</t>
  </si>
  <si>
    <t>Knowledge Type</t>
  </si>
  <si>
    <t>Bill</t>
  </si>
  <si>
    <t>Blogpost</t>
  </si>
  <si>
    <t>Book</t>
  </si>
  <si>
    <t>Book Section</t>
  </si>
  <si>
    <t>Case</t>
  </si>
  <si>
    <t>Computer Program</t>
  </si>
  <si>
    <t>Conference Paper</t>
  </si>
  <si>
    <t>Dictionary Entry</t>
  </si>
  <si>
    <t>Document</t>
  </si>
  <si>
    <t>Quantitative</t>
  </si>
  <si>
    <t>Email</t>
  </si>
  <si>
    <t>Encyclopedia Article</t>
  </si>
  <si>
    <t>N/A</t>
  </si>
  <si>
    <t>Film</t>
  </si>
  <si>
    <t>Forum Post</t>
  </si>
  <si>
    <t>Hearing</t>
  </si>
  <si>
    <t>Instant Message</t>
  </si>
  <si>
    <t>Interview</t>
  </si>
  <si>
    <t>Letter</t>
  </si>
  <si>
    <t>Magazine Article</t>
  </si>
  <si>
    <t>Manuscript</t>
  </si>
  <si>
    <t>Map</t>
  </si>
  <si>
    <t>Newspaper Article</t>
  </si>
  <si>
    <t>Note</t>
  </si>
  <si>
    <t>Patent</t>
  </si>
  <si>
    <t>Podcast</t>
  </si>
  <si>
    <t>Presentation</t>
  </si>
  <si>
    <t>Radio Broadcast</t>
  </si>
  <si>
    <t>Report</t>
  </si>
  <si>
    <t>Statute</t>
  </si>
  <si>
    <t>Thesis</t>
  </si>
  <si>
    <t>TV Broadcast</t>
  </si>
  <si>
    <t>Video Recording</t>
  </si>
  <si>
    <t>Webpage</t>
  </si>
  <si>
    <t>Theoretical Frameworks</t>
  </si>
  <si>
    <t>This is an empty tab for you to paste in copies of theoretical frameworks from the existing literature to inform your own potential framework design.</t>
  </si>
  <si>
    <t>Below are some examples.</t>
  </si>
  <si>
    <t>Source: http://www.inspire-grid.eu/index.php/about-inspire-grid/theo-frame/</t>
  </si>
  <si>
    <t>Source: https://www.scribbr.com/dissertation/theoretical-framework-example/</t>
  </si>
  <si>
    <t>Measures &amp; Scales</t>
  </si>
  <si>
    <t>This is an empty tab for you to paste in copies of measures and scales from the existing literature to inform your methodology.</t>
  </si>
  <si>
    <t>Some examples are included below.</t>
  </si>
  <si>
    <t>Source: https://wpforms.com/beginners-guide-what-is-a-likert-scale-and-how-to-use-it/</t>
  </si>
  <si>
    <t>Source: http://therapymeetsnumbers.com/made-to-measure-gad-7/</t>
  </si>
  <si>
    <t>Interview &amp; Survey Questions</t>
  </si>
  <si>
    <t>This is an empty tab for you to paste in potential interview and/or survey questions for future reference.</t>
  </si>
  <si>
    <t>An example is provided below.</t>
  </si>
  <si>
    <t>Source: https://www.researchgate.net/figure/10-The-Matrix-of-Research-Questions-and-Interview-Questions_tbl6_265811194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</si>
</sst>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b/>
      <sz val="11.0"/>
      <color rgb="FF44546A"/>
      <name val="Calibri"/>
    </font>
    <font>
      <b/>
      <sz val="14.0"/>
      <color theme="0"/>
      <name val="Calibri"/>
    </font>
    <font>
      <b/>
      <i/>
      <sz val="11.0"/>
      <color theme="1"/>
      <name val="Calibri"/>
    </font>
    <font>
      <b/>
      <sz val="11.0"/>
      <color theme="0"/>
      <name val="Calibri"/>
    </font>
    <font>
      <u/>
      <sz val="14.0"/>
      <color rgb="FFFFFFFF"/>
      <name val="Calibri"/>
    </font>
    <font>
      <color theme="1"/>
      <name val="Calibri"/>
      <scheme val="minor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4">
    <border/>
    <border>
      <left/>
      <right/>
      <top/>
      <bottom/>
    </border>
    <border>
      <left/>
      <right/>
      <top/>
      <bottom style="medium">
        <color rgb="FF8EAADB"/>
      </bottom>
    </border>
    <border>
      <left/>
      <right/>
      <top style="thin">
        <color theme="4"/>
      </top>
      <bottom style="double">
        <color theme="4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2" fillId="2" fontId="4" numFmtId="0" xfId="0" applyBorder="1" applyFont="1"/>
    <xf borderId="1" fillId="2" fontId="1" numFmtId="0" xfId="0" applyAlignment="1" applyBorder="1" applyFont="1">
      <alignment readingOrder="0"/>
    </xf>
    <xf borderId="1" fillId="3" fontId="1" numFmtId="0" xfId="0" applyBorder="1" applyFill="1" applyFont="1"/>
    <xf borderId="1" fillId="3" fontId="5" numFmtId="0" xfId="0" applyBorder="1" applyFont="1"/>
    <xf borderId="1" fillId="3" fontId="6" numFmtId="0" xfId="0" applyBorder="1" applyFont="1"/>
    <xf borderId="1" fillId="3" fontId="7" numFmtId="0" xfId="0" applyBorder="1" applyFont="1"/>
    <xf borderId="1" fillId="3" fontId="8" numFmtId="0" xfId="0" applyAlignment="1" applyBorder="1" applyFont="1">
      <alignment readingOrder="0"/>
    </xf>
    <xf borderId="1" fillId="2" fontId="1" numFmtId="9" xfId="0" applyBorder="1" applyFont="1" applyNumberFormat="1"/>
    <xf borderId="3" fillId="2" fontId="2" numFmtId="0" xfId="0" applyBorder="1" applyFont="1"/>
    <xf borderId="3" fillId="2" fontId="2" numFmtId="9" xfId="0" applyBorder="1" applyFont="1" applyNumberFormat="1"/>
    <xf borderId="0" fillId="0" fontId="9" numFmtId="0" xfId="0" applyFont="1"/>
    <xf borderId="1" fillId="2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4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19050</xdr:rowOff>
    </xdr:from>
    <xdr:ext cx="2409825" cy="304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</xdr:row>
      <xdr:rowOff>133350</xdr:rowOff>
    </xdr:from>
    <xdr:ext cx="4257675" cy="3448050"/>
    <xdr:pic>
      <xdr:nvPicPr>
        <xdr:cNvPr descr="Theoretical Framework | INSPIRE-Grid Project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381000</xdr:colOff>
      <xdr:row>4</xdr:row>
      <xdr:rowOff>123825</xdr:rowOff>
    </xdr:from>
    <xdr:ext cx="4924425" cy="3838575"/>
    <xdr:pic>
      <xdr:nvPicPr>
        <xdr:cNvPr descr="Sample Theoretical Framework of a Dissertation or Thesis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5</xdr:row>
      <xdr:rowOff>133350</xdr:rowOff>
    </xdr:from>
    <xdr:ext cx="4648200" cy="4010025"/>
    <xdr:pic>
      <xdr:nvPicPr>
        <xdr:cNvPr descr="Made to measure: GAD-7 - Therapy Meets Numbers"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171450</xdr:rowOff>
    </xdr:from>
    <xdr:ext cx="6019800" cy="2409825"/>
    <xdr:pic>
      <xdr:nvPicPr>
        <xdr:cNvPr descr="likert scale example"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6</xdr:row>
      <xdr:rowOff>38100</xdr:rowOff>
    </xdr:from>
    <xdr:ext cx="4162425" cy="4029075"/>
    <xdr:pic>
      <xdr:nvPicPr>
        <xdr:cNvPr descr="10 The Matrix of Research Questions and Interview Questions ..."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radcoach.com/" TargetMode="External"/><Relationship Id="rId2" Type="http://schemas.openxmlformats.org/officeDocument/2006/relationships/hyperlink" Target="https://gradcoach.com/literature-review-help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.86"/>
    <col customWidth="1" min="2" max="2" width="17.14"/>
    <col customWidth="1" min="3" max="3" width="8.86"/>
    <col customWidth="1" min="4" max="4" width="17.86"/>
    <col customWidth="1" min="5" max="5" width="15.29"/>
    <col customWidth="1" min="6" max="6" width="10.57"/>
    <col customWidth="1" min="7" max="7" width="15.43"/>
    <col customWidth="1" min="8" max="8" width="13.71"/>
    <col customWidth="1" min="9" max="9" width="16.71"/>
    <col customWidth="1" min="10" max="10" width="20.86"/>
    <col customWidth="1" min="11" max="11" width="34.0"/>
    <col customWidth="1" min="12" max="12" width="19.29"/>
    <col customWidth="1" min="13" max="13" width="12.43"/>
    <col customWidth="1" min="14" max="14" width="17.14"/>
    <col customWidth="1" min="15" max="26" width="8.86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2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3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/>
      <c r="B6" s="1" t="s">
        <v>16</v>
      </c>
      <c r="C6" s="1">
        <v>2016.0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  <c r="M6" s="1" t="s">
        <v>26</v>
      </c>
      <c r="N6" s="1" t="s">
        <v>27</v>
      </c>
      <c r="O6" s="1" t="s">
        <v>28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 t="s">
        <v>16</v>
      </c>
      <c r="C7" s="5">
        <v>2022.0</v>
      </c>
      <c r="D7" s="5" t="s">
        <v>29</v>
      </c>
      <c r="E7" s="1" t="s">
        <v>18</v>
      </c>
      <c r="F7" s="1" t="s">
        <v>19</v>
      </c>
      <c r="G7" s="1" t="s">
        <v>20</v>
      </c>
      <c r="H7" s="5" t="s">
        <v>30</v>
      </c>
      <c r="I7" s="5" t="s">
        <v>22</v>
      </c>
      <c r="J7" s="5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6"/>
      <c r="C10" s="6"/>
      <c r="D10" s="6"/>
      <c r="E10" s="6"/>
      <c r="F10" s="6"/>
      <c r="G10" s="6"/>
      <c r="H10" s="6"/>
      <c r="I10" s="6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6"/>
      <c r="C11" s="7" t="s">
        <v>32</v>
      </c>
      <c r="D11" s="6"/>
      <c r="E11" s="6"/>
      <c r="F11" s="6"/>
      <c r="G11" s="6"/>
      <c r="H11" s="6"/>
      <c r="I11" s="6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6"/>
      <c r="C12" s="8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9" t="s">
        <v>33</v>
      </c>
      <c r="D13" s="6"/>
      <c r="E13" s="6"/>
      <c r="F13" s="6"/>
      <c r="G13" s="6"/>
      <c r="H13" s="6"/>
      <c r="I13" s="6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6"/>
      <c r="C14" s="9" t="s">
        <v>34</v>
      </c>
      <c r="D14" s="6"/>
      <c r="E14" s="6"/>
      <c r="F14" s="6"/>
      <c r="G14" s="6"/>
      <c r="H14" s="6"/>
      <c r="I14" s="6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6"/>
      <c r="C15" s="6"/>
      <c r="D15" s="6"/>
      <c r="E15" s="6"/>
      <c r="F15" s="6"/>
      <c r="G15" s="6"/>
      <c r="H15" s="6"/>
      <c r="I15" s="6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6"/>
      <c r="C16" s="10" t="s">
        <v>35</v>
      </c>
      <c r="D16" s="6"/>
      <c r="E16" s="6"/>
      <c r="F16" s="6"/>
      <c r="G16" s="6"/>
      <c r="H16" s="6"/>
      <c r="I16" s="6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6"/>
      <c r="C17" s="6"/>
      <c r="D17" s="6"/>
      <c r="E17" s="6"/>
      <c r="F17" s="6"/>
      <c r="G17" s="6"/>
      <c r="H17" s="6"/>
      <c r="I17" s="6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I6:I1000">
      <formula1>Setting!$A$1:$A$4</formula1>
    </dataValidation>
    <dataValidation type="list" allowBlank="1" showErrorMessage="1" sqref="M6:M1000">
      <formula1>Methodology!$A$1:$A$4</formula1>
    </dataValidation>
    <dataValidation type="list" allowBlank="1" showErrorMessage="1" sqref="J6:J1000">
      <formula1>Knowledge_Type!$A$1:$A$4</formula1>
    </dataValidation>
    <dataValidation type="list" allowBlank="1" showErrorMessage="1" sqref="H6:H9 H18:H1000">
      <formula1>Item_Types!$A$1:$A$36</formula1>
    </dataValidation>
  </dataValidations>
  <hyperlinks>
    <hyperlink r:id="rId1" ref="E3"/>
    <hyperlink r:id="rId2" ref="C16"/>
  </hyperlinks>
  <printOptions/>
  <pageMargins bottom="0.75" footer="0.0" header="0.0" left="0.7" right="0.7" top="0.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17.57"/>
    <col customWidth="1" min="3" max="3" width="5.86"/>
    <col customWidth="1" min="4" max="4" width="10.14"/>
    <col customWidth="1" min="5" max="5" width="2.86"/>
    <col customWidth="1" min="6" max="6" width="16.71"/>
    <col customWidth="1" min="7" max="7" width="5.86"/>
    <col customWidth="1" min="8" max="8" width="10.14"/>
    <col customWidth="1" min="9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3</v>
      </c>
      <c r="C2" s="4"/>
      <c r="D2" s="1"/>
      <c r="E2" s="1"/>
      <c r="F2" s="4" t="s">
        <v>9</v>
      </c>
      <c r="G2" s="4" t="s">
        <v>36</v>
      </c>
      <c r="H2" s="4" t="s">
        <v>37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 t="s">
        <v>38</v>
      </c>
      <c r="C3" s="1">
        <f>MIN('Literature DB'!C:C)</f>
        <v>2016</v>
      </c>
      <c r="D3" s="1"/>
      <c r="E3" s="1"/>
      <c r="F3" s="1" t="s">
        <v>22</v>
      </c>
      <c r="G3" s="1">
        <f>COUNTIF('Literature DB'!I:I,'Literature Summary'!F3)</f>
        <v>2</v>
      </c>
      <c r="H3" s="11">
        <f t="shared" ref="H3:H6" si="1">G3/SUM($G$3:$G$6)</f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 t="s">
        <v>39</v>
      </c>
      <c r="C4" s="1">
        <f>MAX('Literature DB'!C:C)</f>
        <v>2022</v>
      </c>
      <c r="D4" s="1"/>
      <c r="E4" s="1"/>
      <c r="F4" s="1" t="s">
        <v>40</v>
      </c>
      <c r="G4" s="1">
        <f>COUNTIF('Literature DB'!I:I,'Literature Summary'!F4)</f>
        <v>0</v>
      </c>
      <c r="H4" s="11">
        <f t="shared" si="1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 t="s">
        <v>41</v>
      </c>
      <c r="C5" s="1">
        <f>AVERAGE('Literature DB'!C:C)</f>
        <v>2019</v>
      </c>
      <c r="D5" s="1"/>
      <c r="E5" s="1"/>
      <c r="F5" s="1" t="s">
        <v>42</v>
      </c>
      <c r="G5" s="1">
        <f>COUNTIF('Literature DB'!I:I,'Literature Summary'!F5)</f>
        <v>0</v>
      </c>
      <c r="H5" s="11">
        <f t="shared" si="1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 t="s">
        <v>43</v>
      </c>
      <c r="G6" s="1">
        <f>COUNTIF('Literature DB'!I:I,'Literature Summary'!F6)</f>
        <v>0</v>
      </c>
      <c r="H6" s="11">
        <f t="shared" si="1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" t="s">
        <v>44</v>
      </c>
      <c r="C7" s="4" t="s">
        <v>36</v>
      </c>
      <c r="D7" s="4" t="s">
        <v>37</v>
      </c>
      <c r="E7" s="1"/>
      <c r="F7" s="12" t="s">
        <v>45</v>
      </c>
      <c r="G7" s="12">
        <f t="shared" ref="G7:H7" si="2">SUM(G3:G6)</f>
        <v>2</v>
      </c>
      <c r="H7" s="13">
        <f t="shared" si="2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 t="s">
        <v>46</v>
      </c>
      <c r="C8" s="1">
        <f>COUNTIF('Literature DB'!H:H,'Literature Summary'!B8)</f>
        <v>0</v>
      </c>
      <c r="D8" s="11">
        <f t="shared" ref="D8:D43" si="3">C8/SUM($C$8:$C$43)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21</v>
      </c>
      <c r="C9" s="1">
        <f>COUNTIF('Literature DB'!H:H,'Literature Summary'!B9)</f>
        <v>1</v>
      </c>
      <c r="D9" s="11">
        <f t="shared" si="3"/>
        <v>0.5</v>
      </c>
      <c r="E9" s="1"/>
      <c r="F9" s="4" t="s">
        <v>47</v>
      </c>
      <c r="G9" s="4" t="s">
        <v>36</v>
      </c>
      <c r="H9" s="4" t="s">
        <v>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48</v>
      </c>
      <c r="C10" s="1">
        <f>COUNTIF('Literature DB'!H:H,'Literature Summary'!B10)</f>
        <v>0</v>
      </c>
      <c r="D10" s="11">
        <f t="shared" si="3"/>
        <v>0</v>
      </c>
      <c r="E10" s="1"/>
      <c r="F10" s="1" t="s">
        <v>31</v>
      </c>
      <c r="G10" s="1">
        <f>COUNTIF('Literature DB'!J:J,'Literature Summary'!F10)</f>
        <v>1</v>
      </c>
      <c r="H10" s="1">
        <f t="shared" ref="H10:H13" si="4">G10/SUM($G$10:$G$13)</f>
        <v>0.5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 t="s">
        <v>49</v>
      </c>
      <c r="C11" s="1">
        <f>COUNTIF('Literature DB'!H:H,'Literature Summary'!B11)</f>
        <v>0</v>
      </c>
      <c r="D11" s="11">
        <f t="shared" si="3"/>
        <v>0</v>
      </c>
      <c r="E11" s="1"/>
      <c r="F11" s="1" t="s">
        <v>23</v>
      </c>
      <c r="G11" s="1">
        <f>COUNTIF('Literature DB'!J:J,'Literature Summary'!F11)</f>
        <v>1</v>
      </c>
      <c r="H11" s="1">
        <f t="shared" si="4"/>
        <v>0.5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 t="s">
        <v>50</v>
      </c>
      <c r="C12" s="1">
        <f>COUNTIF('Literature DB'!H:H,'Literature Summary'!B12)</f>
        <v>0</v>
      </c>
      <c r="D12" s="11">
        <f t="shared" si="3"/>
        <v>0</v>
      </c>
      <c r="E12" s="1"/>
      <c r="F12" s="1" t="s">
        <v>42</v>
      </c>
      <c r="G12" s="1">
        <f>COUNTIF('Literature DB'!J:J,'Literature Summary'!F12)</f>
        <v>0</v>
      </c>
      <c r="H12" s="1">
        <f t="shared" si="4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 t="s">
        <v>51</v>
      </c>
      <c r="C13" s="1">
        <f>COUNTIF('Literature DB'!H:H,'Literature Summary'!B13)</f>
        <v>0</v>
      </c>
      <c r="D13" s="11">
        <f t="shared" si="3"/>
        <v>0</v>
      </c>
      <c r="E13" s="1"/>
      <c r="F13" s="1" t="s">
        <v>43</v>
      </c>
      <c r="G13" s="1">
        <f>COUNTIF('Literature DB'!J:J,'Literature Summary'!F13)</f>
        <v>0</v>
      </c>
      <c r="H13" s="1">
        <f t="shared" si="4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 t="s">
        <v>52</v>
      </c>
      <c r="C14" s="1">
        <f>COUNTIF('Literature DB'!H:H,'Literature Summary'!B14)</f>
        <v>0</v>
      </c>
      <c r="D14" s="11">
        <f t="shared" si="3"/>
        <v>0</v>
      </c>
      <c r="E14" s="1"/>
      <c r="F14" s="12" t="s">
        <v>45</v>
      </c>
      <c r="G14" s="12">
        <f t="shared" ref="G14:H14" si="5">SUM(G10:G13)</f>
        <v>2</v>
      </c>
      <c r="H14" s="13">
        <f t="shared" si="5"/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 t="s">
        <v>53</v>
      </c>
      <c r="C15" s="1">
        <f>COUNTIF('Literature DB'!H:H,'Literature Summary'!B15)</f>
        <v>0</v>
      </c>
      <c r="D15" s="11">
        <f t="shared" si="3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 t="s">
        <v>54</v>
      </c>
      <c r="C16" s="1">
        <f>COUNTIF('Literature DB'!H:H,'Literature Summary'!B16)</f>
        <v>0</v>
      </c>
      <c r="D16" s="11">
        <f t="shared" si="3"/>
        <v>0</v>
      </c>
      <c r="E16" s="1"/>
      <c r="F16" s="4" t="s">
        <v>13</v>
      </c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 t="s">
        <v>55</v>
      </c>
      <c r="C17" s="1">
        <f>COUNTIF('Literature DB'!H:H,'Literature Summary'!B17)</f>
        <v>0</v>
      </c>
      <c r="D17" s="11">
        <f t="shared" si="3"/>
        <v>0</v>
      </c>
      <c r="E17" s="1"/>
      <c r="F17" s="1" t="s">
        <v>26</v>
      </c>
      <c r="G17" s="1">
        <f>COUNTIF('Literature DB'!M:M,'Literature Summary'!F17)</f>
        <v>1</v>
      </c>
      <c r="H17" s="11">
        <f t="shared" ref="H17:H20" si="6">G17/SUM($G$17:$G$20)</f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 t="s">
        <v>56</v>
      </c>
      <c r="C18" s="1">
        <f>COUNTIF('Literature DB'!H:H,'Literature Summary'!B18)</f>
        <v>0</v>
      </c>
      <c r="D18" s="11">
        <f t="shared" si="3"/>
        <v>0</v>
      </c>
      <c r="E18" s="1"/>
      <c r="F18" s="1" t="s">
        <v>57</v>
      </c>
      <c r="G18" s="1">
        <f>COUNTIF('Literature DB'!M:M,'Literature Summary'!F18)</f>
        <v>0</v>
      </c>
      <c r="H18" s="11">
        <f t="shared" si="6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 t="s">
        <v>58</v>
      </c>
      <c r="C19" s="1">
        <f>COUNTIF('Literature DB'!H:H,'Literature Summary'!B19)</f>
        <v>0</v>
      </c>
      <c r="D19" s="11">
        <f t="shared" si="3"/>
        <v>0</v>
      </c>
      <c r="E19" s="1"/>
      <c r="F19" s="1" t="s">
        <v>42</v>
      </c>
      <c r="G19" s="1">
        <f>COUNTIF('Literature DB'!M:M,'Literature Summary'!F19)</f>
        <v>0</v>
      </c>
      <c r="H19" s="11">
        <f t="shared" si="6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 t="s">
        <v>59</v>
      </c>
      <c r="C20" s="1">
        <f>COUNTIF('Literature DB'!H:H,'Literature Summary'!B20)</f>
        <v>0</v>
      </c>
      <c r="D20" s="11">
        <f t="shared" si="3"/>
        <v>0</v>
      </c>
      <c r="E20" s="1"/>
      <c r="F20" s="1" t="s">
        <v>60</v>
      </c>
      <c r="G20" s="1">
        <f>COUNTIF('Literature DB'!M:M,'Literature Summary'!F20)</f>
        <v>0</v>
      </c>
      <c r="H20" s="11">
        <f t="shared" si="6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 t="s">
        <v>61</v>
      </c>
      <c r="C21" s="1">
        <f>COUNTIF('Literature DB'!H:H,'Literature Summary'!B21)</f>
        <v>0</v>
      </c>
      <c r="D21" s="11">
        <f t="shared" si="3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 t="s">
        <v>62</v>
      </c>
      <c r="C22" s="1">
        <f>COUNTIF('Literature DB'!H:H,'Literature Summary'!B22)</f>
        <v>0</v>
      </c>
      <c r="D22" s="11">
        <f t="shared" si="3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 t="s">
        <v>63</v>
      </c>
      <c r="C23" s="1">
        <f>COUNTIF('Literature DB'!H:H,'Literature Summary'!B23)</f>
        <v>0</v>
      </c>
      <c r="D23" s="11">
        <f t="shared" si="3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 t="s">
        <v>64</v>
      </c>
      <c r="C24" s="1">
        <f>COUNTIF('Literature DB'!H:H,'Literature Summary'!B24)</f>
        <v>0</v>
      </c>
      <c r="D24" s="11">
        <f t="shared" si="3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 t="s">
        <v>65</v>
      </c>
      <c r="C25" s="1">
        <f>COUNTIF('Literature DB'!H:H,'Literature Summary'!B25)</f>
        <v>0</v>
      </c>
      <c r="D25" s="11">
        <f t="shared" si="3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 t="s">
        <v>30</v>
      </c>
      <c r="C26" s="1">
        <f>COUNTIF('Literature DB'!H:H,'Literature Summary'!B26)</f>
        <v>1</v>
      </c>
      <c r="D26" s="11">
        <f t="shared" si="3"/>
        <v>0.5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 t="s">
        <v>66</v>
      </c>
      <c r="C27" s="1">
        <f>COUNTIF('Literature DB'!H:H,'Literature Summary'!B27)</f>
        <v>0</v>
      </c>
      <c r="D27" s="11">
        <f t="shared" si="3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 t="s">
        <v>67</v>
      </c>
      <c r="C28" s="1">
        <f>COUNTIF('Literature DB'!H:H,'Literature Summary'!B28)</f>
        <v>0</v>
      </c>
      <c r="D28" s="11">
        <f t="shared" si="3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 t="s">
        <v>68</v>
      </c>
      <c r="C29" s="1">
        <f>COUNTIF('Literature DB'!H:H,'Literature Summary'!B29)</f>
        <v>0</v>
      </c>
      <c r="D29" s="11">
        <f t="shared" si="3"/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 t="s">
        <v>69</v>
      </c>
      <c r="C30" s="1">
        <f>COUNTIF('Literature DB'!H:H,'Literature Summary'!B30)</f>
        <v>0</v>
      </c>
      <c r="D30" s="11">
        <f t="shared" si="3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 t="s">
        <v>70</v>
      </c>
      <c r="C31" s="1">
        <f>COUNTIF('Literature DB'!H:H,'Literature Summary'!B31)</f>
        <v>0</v>
      </c>
      <c r="D31" s="11">
        <f t="shared" si="3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 t="s">
        <v>71</v>
      </c>
      <c r="C32" s="1">
        <f>COUNTIF('Literature DB'!H:H,'Literature Summary'!B32)</f>
        <v>0</v>
      </c>
      <c r="D32" s="11">
        <f t="shared" si="3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 t="s">
        <v>72</v>
      </c>
      <c r="C33" s="1">
        <f>COUNTIF('Literature DB'!H:H,'Literature Summary'!B33)</f>
        <v>0</v>
      </c>
      <c r="D33" s="11">
        <f t="shared" si="3"/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 t="s">
        <v>73</v>
      </c>
      <c r="C34" s="1">
        <f>COUNTIF('Literature DB'!H:H,'Literature Summary'!B34)</f>
        <v>0</v>
      </c>
      <c r="D34" s="11">
        <f t="shared" si="3"/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 t="s">
        <v>74</v>
      </c>
      <c r="C35" s="1">
        <f>COUNTIF('Literature DB'!H:H,'Literature Summary'!B35)</f>
        <v>0</v>
      </c>
      <c r="D35" s="11">
        <f t="shared" si="3"/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 t="s">
        <v>75</v>
      </c>
      <c r="C36" s="1">
        <f>COUNTIF('Literature DB'!H:H,'Literature Summary'!B36)</f>
        <v>0</v>
      </c>
      <c r="D36" s="11">
        <f t="shared" si="3"/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 t="s">
        <v>76</v>
      </c>
      <c r="C37" s="1">
        <f>COUNTIF('Literature DB'!H:H,'Literature Summary'!B37)</f>
        <v>0</v>
      </c>
      <c r="D37" s="11">
        <f t="shared" si="3"/>
        <v>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 t="s">
        <v>77</v>
      </c>
      <c r="C38" s="1">
        <f>COUNTIF('Literature DB'!H:H,'Literature Summary'!B38)</f>
        <v>0</v>
      </c>
      <c r="D38" s="11">
        <f t="shared" si="3"/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 t="s">
        <v>78</v>
      </c>
      <c r="C39" s="1">
        <f>COUNTIF('Literature DB'!H:H,'Literature Summary'!B39)</f>
        <v>0</v>
      </c>
      <c r="D39" s="11">
        <f t="shared" si="3"/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 t="s">
        <v>79</v>
      </c>
      <c r="C40" s="1">
        <f>COUNTIF('Literature DB'!H:H,'Literature Summary'!B40)</f>
        <v>0</v>
      </c>
      <c r="D40" s="11">
        <f t="shared" si="3"/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 t="s">
        <v>80</v>
      </c>
      <c r="C41" s="1">
        <f>COUNTIF('Literature DB'!H:H,'Literature Summary'!B41)</f>
        <v>0</v>
      </c>
      <c r="D41" s="11">
        <f t="shared" si="3"/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 t="s">
        <v>81</v>
      </c>
      <c r="C42" s="1">
        <f>COUNTIF('Literature DB'!H:H,'Literature Summary'!B42)</f>
        <v>0</v>
      </c>
      <c r="D42" s="11">
        <f t="shared" si="3"/>
        <v>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 t="s">
        <v>43</v>
      </c>
      <c r="C43" s="1">
        <f>COUNTIF('Literature DB'!H:H,'Literature Summary'!B43)</f>
        <v>0</v>
      </c>
      <c r="D43" s="11">
        <f t="shared" si="3"/>
        <v>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2" t="s">
        <v>45</v>
      </c>
      <c r="C44" s="12">
        <f t="shared" ref="C44:D44" si="7">SUM(C8:C43)</f>
        <v>2</v>
      </c>
      <c r="D44" s="13">
        <f t="shared" si="7"/>
        <v>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4" t="s">
        <v>26</v>
      </c>
    </row>
    <row r="2" ht="14.25" customHeight="1">
      <c r="A2" s="14" t="s">
        <v>57</v>
      </c>
    </row>
    <row r="3" ht="14.25" customHeight="1">
      <c r="A3" s="14" t="s">
        <v>42</v>
      </c>
    </row>
    <row r="4" ht="14.25" customHeight="1">
      <c r="A4" s="14" t="s">
        <v>60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11" width="9.0"/>
    <col customWidth="1" min="12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5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 t="s">
        <v>83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 t="s">
        <v>84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 t="s">
        <v>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 t="s">
        <v>86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11" width="9.0"/>
    <col customWidth="1" min="12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5" t="s">
        <v>87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 t="s">
        <v>88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 t="s">
        <v>89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 t="s">
        <v>91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6" width="9.0"/>
    <col customWidth="1" min="7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5" t="s">
        <v>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 t="s">
        <v>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 t="s">
        <v>94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 t="s">
        <v>95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4" t="s">
        <v>22</v>
      </c>
    </row>
    <row r="2" ht="14.25" customHeight="1">
      <c r="A2" s="14" t="s">
        <v>40</v>
      </c>
    </row>
    <row r="3" ht="14.25" customHeight="1">
      <c r="A3" s="14" t="s">
        <v>42</v>
      </c>
    </row>
    <row r="4" ht="14.25" customHeight="1">
      <c r="A4" s="14" t="s">
        <v>43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4" t="s">
        <v>31</v>
      </c>
    </row>
    <row r="2" ht="14.25" customHeight="1">
      <c r="A2" s="14" t="s">
        <v>23</v>
      </c>
    </row>
    <row r="3" ht="14.25" customHeight="1">
      <c r="A3" s="14" t="s">
        <v>42</v>
      </c>
    </row>
    <row r="4" ht="14.25" customHeight="1">
      <c r="A4" s="14" t="s">
        <v>43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4" t="s">
        <v>46</v>
      </c>
    </row>
    <row r="2" ht="14.25" customHeight="1">
      <c r="A2" s="14" t="s">
        <v>21</v>
      </c>
    </row>
    <row r="3" ht="14.25" customHeight="1">
      <c r="A3" s="14" t="s">
        <v>48</v>
      </c>
    </row>
    <row r="4" ht="14.25" customHeight="1">
      <c r="A4" s="14" t="s">
        <v>49</v>
      </c>
    </row>
    <row r="5" ht="14.25" customHeight="1">
      <c r="A5" s="14" t="s">
        <v>50</v>
      </c>
    </row>
    <row r="6" ht="14.25" customHeight="1">
      <c r="A6" s="14" t="s">
        <v>51</v>
      </c>
    </row>
    <row r="7" ht="14.25" customHeight="1">
      <c r="A7" s="14" t="s">
        <v>52</v>
      </c>
    </row>
    <row r="8" ht="14.25" customHeight="1">
      <c r="A8" s="14" t="s">
        <v>53</v>
      </c>
    </row>
    <row r="9" ht="14.25" customHeight="1">
      <c r="A9" s="14" t="s">
        <v>54</v>
      </c>
    </row>
    <row r="10" ht="14.25" customHeight="1">
      <c r="A10" s="14" t="s">
        <v>55</v>
      </c>
    </row>
    <row r="11" ht="14.25" customHeight="1">
      <c r="A11" s="14" t="s">
        <v>56</v>
      </c>
    </row>
    <row r="12" ht="14.25" customHeight="1">
      <c r="A12" s="14" t="s">
        <v>58</v>
      </c>
    </row>
    <row r="13" ht="14.25" customHeight="1">
      <c r="A13" s="14" t="s">
        <v>59</v>
      </c>
    </row>
    <row r="14" ht="14.25" customHeight="1">
      <c r="A14" s="14" t="s">
        <v>61</v>
      </c>
    </row>
    <row r="15" ht="14.25" customHeight="1">
      <c r="A15" s="14" t="s">
        <v>62</v>
      </c>
    </row>
    <row r="16" ht="14.25" customHeight="1">
      <c r="A16" s="14" t="s">
        <v>63</v>
      </c>
    </row>
    <row r="17" ht="14.25" customHeight="1">
      <c r="A17" s="14" t="s">
        <v>64</v>
      </c>
    </row>
    <row r="18" ht="14.25" customHeight="1">
      <c r="A18" s="14" t="s">
        <v>65</v>
      </c>
    </row>
    <row r="19" ht="14.25" customHeight="1">
      <c r="A19" s="14" t="s">
        <v>30</v>
      </c>
    </row>
    <row r="20" ht="14.25" customHeight="1">
      <c r="A20" s="14" t="s">
        <v>66</v>
      </c>
    </row>
    <row r="21" ht="14.25" customHeight="1">
      <c r="A21" s="14" t="s">
        <v>67</v>
      </c>
    </row>
    <row r="22" ht="14.25" customHeight="1">
      <c r="A22" s="14" t="s">
        <v>68</v>
      </c>
    </row>
    <row r="23" ht="14.25" customHeight="1">
      <c r="A23" s="14" t="s">
        <v>69</v>
      </c>
    </row>
    <row r="24" ht="14.25" customHeight="1">
      <c r="A24" s="14" t="s">
        <v>70</v>
      </c>
    </row>
    <row r="25" ht="14.25" customHeight="1">
      <c r="A25" s="14" t="s">
        <v>71</v>
      </c>
    </row>
    <row r="26" ht="14.25" customHeight="1">
      <c r="A26" s="14" t="s">
        <v>72</v>
      </c>
    </row>
    <row r="27" ht="14.25" customHeight="1">
      <c r="A27" s="14" t="s">
        <v>73</v>
      </c>
    </row>
    <row r="28" ht="14.25" customHeight="1">
      <c r="A28" s="14" t="s">
        <v>74</v>
      </c>
    </row>
    <row r="29" ht="14.25" customHeight="1">
      <c r="A29" s="14" t="s">
        <v>75</v>
      </c>
    </row>
    <row r="30" ht="14.25" customHeight="1">
      <c r="A30" s="14" t="s">
        <v>76</v>
      </c>
    </row>
    <row r="31" ht="14.25" customHeight="1">
      <c r="A31" s="14" t="s">
        <v>77</v>
      </c>
    </row>
    <row r="32" ht="14.25" customHeight="1">
      <c r="A32" s="14" t="s">
        <v>78</v>
      </c>
    </row>
    <row r="33" ht="14.25" customHeight="1">
      <c r="A33" s="14" t="s">
        <v>79</v>
      </c>
    </row>
    <row r="34" ht="14.25" customHeight="1">
      <c r="A34" s="14" t="s">
        <v>80</v>
      </c>
    </row>
    <row r="35" ht="14.25" customHeight="1">
      <c r="A35" s="14" t="s">
        <v>81</v>
      </c>
    </row>
    <row r="36" ht="14.25" customHeight="1">
      <c r="A36" s="14" t="s">
        <v>43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