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5F193C19-70F6-4113-9EA4-4F93E38859D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<sst xmlns="http://schemas.openxmlformats.org/spreadsheetml/2006/main" count="102" uniqueCount="82">
  <si>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</si>
  <si>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</si>
  <si>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</si>
  <si>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</si>
  <si>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</si>
  <si>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</si>
  <si>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</si>
  <si>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</si>
  <si>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</si>
  <si>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</si>
  <si>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</si>
  <si>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</si>
  <si>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</si>
  <si>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</si>
  <si>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</si>
  <si>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</si>
  <si>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El aplicativo debe permitir iniciar sesión como Administrador </t>
  </si>
  <si>
    <t>Acceder al sistema como Administardor</t>
  </si>
  <si>
    <t>Permitir el ingreso al sistema como Administrador</t>
  </si>
  <si>
    <t>Administrador</t>
  </si>
  <si>
    <t>Ingresar los datos: Usuario(Nombre y Apellido) Contraseña (Solo números)</t>
  </si>
  <si>
    <t>Alta</t>
  </si>
  <si>
    <t>No iniciado</t>
  </si>
  <si>
    <t>Mostrar al Usuario: Sus datos son correctos/ Sus datos son incorrecto, vuelva a intentar</t>
  </si>
  <si>
    <t>Ingreso del Administrador</t>
  </si>
  <si>
    <t>REQ002</t>
  </si>
  <si>
    <t>Michael Coronado</t>
  </si>
  <si>
    <t>REQ003</t>
  </si>
  <si>
    <t>Mateo Herrera</t>
  </si>
  <si>
    <t>REQ004</t>
  </si>
  <si>
    <t>Juan Francisco Rueda</t>
  </si>
  <si>
    <t>REQ005</t>
  </si>
  <si>
    <t>Stephano Santin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</si>
  <si>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</si>
  <si>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</si>
  <si>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</si>
  <si>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</si>
  <si>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</si>
  <si>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</si>
  <si>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</si>
  <si>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</si>
  <si>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</si>
  <si>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</si>
  <si>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</si>
  <si>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</si>
  <si>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</si>
  <si>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</si>
  <si>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</si>
  <si>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</si>
  <si>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</si>
  <si>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</si>
  <si>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</si>
  <si>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</si>
  <si>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</si>
  <si>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</si>
  <si>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</si>
  <si>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</si>
  <si>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</si>
  <si>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Organizar las prendas para llevarlos a sus categorías correspondientes</t>
  </si>
  <si>
    <t>Escoger la categoría deseada por la prenda (Hombre, Mujer)</t>
  </si>
  <si>
    <t>Gestionar una categoria por género</t>
  </si>
  <si>
    <t>Mostrar las categorias presentes y que el usuario pueda verla y acceder a ellas</t>
  </si>
  <si>
    <t>El módulo tiene que elegir una categoría por género</t>
  </si>
  <si>
    <t>El módulo debe permitir ingresar datos personales de cada cliente</t>
  </si>
  <si>
    <t>Gestionar clientes</t>
  </si>
  <si>
    <t>Mantener datos personales de cada cliente nombre, dirección, altura y edad.</t>
  </si>
  <si>
    <t>Ingresar datos de participante: Nombre:, Dirección:, Altura:, Edad:.</t>
  </si>
  <si>
    <t>Mostrar una lista de clientes</t>
  </si>
  <si>
    <t>El módulo debe facilitar las tallas de las prendas</t>
  </si>
  <si>
    <t>Gestionar tallas</t>
  </si>
  <si>
    <t>Enlistar y organizar las prendas por tallas</t>
  </si>
  <si>
    <t>Ingresar datos respecto a las tallas (S, M, L, XL)</t>
  </si>
  <si>
    <t>Mostrar al Usuario: Tallas</t>
  </si>
  <si>
    <t>El módulo debe permitir seleccionar precios y cantidad del producto</t>
  </si>
  <si>
    <t>Gestionar precios y cantidad</t>
  </si>
  <si>
    <t>Organizar cada prenda por (precio y cantidad)</t>
  </si>
  <si>
    <t>Escoger el valor de (precio y cantidad)</t>
  </si>
  <si>
    <t>Mediante los datos ingresados del cliente, gestionarlos por precio y cantidad, y mostrarlo</t>
  </si>
  <si>
    <t>Género de la prenda</t>
  </si>
  <si>
    <t>Datos del cliente</t>
  </si>
  <si>
    <t>Tallas de la prenda</t>
  </si>
  <si>
    <t>Precio y cantidad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</si>
</sst>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5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10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0" fillId="0" borderId="11" xfId="0" applyBorder="1"/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164" fontId="17" fillId="0" borderId="2" xfId="0" applyNumberFormat="1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3" fillId="6" borderId="12" xfId="0" applyFont="1" applyFill="1" applyBorder="1" applyAlignment="1">
      <alignment horizontal="center" vertical="center"/>
    </xf>
    <xf numFmtId="0" fontId="12" fillId="0" borderId="16" xfId="0" applyFont="1" applyBorder="1"/>
    <xf numFmtId="0" fontId="12" fillId="0" borderId="19" xfId="0" applyFont="1" applyBorder="1"/>
    <xf numFmtId="0" fontId="1" fillId="5" borderId="13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2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24" xfId="0" applyFont="1" applyBorder="1"/>
    <xf numFmtId="0" fontId="12" fillId="0" borderId="25" xfId="0" applyFont="1" applyBorder="1"/>
    <xf numFmtId="0" fontId="13" fillId="4" borderId="8" xfId="0" applyFont="1" applyFill="1" applyBorder="1" applyAlignment="1">
      <alignment horizontal="center" vertical="center"/>
    </xf>
    <xf numFmtId="0" fontId="12" fillId="0" borderId="10" xfId="0" applyFont="1" applyBorder="1"/>
    <xf numFmtId="0" fontId="1" fillId="5" borderId="8" xfId="0" applyFont="1" applyFill="1" applyBorder="1" applyAlignment="1">
      <alignment horizontal="center" vertical="center"/>
    </xf>
    <xf numFmtId="0" fontId="16" fillId="7" borderId="13" xfId="0" applyFont="1" applyFill="1" applyBorder="1" applyAlignment="1">
      <alignment horizontal="center" vertical="center"/>
    </xf>
    <xf numFmtId="0" fontId="12" fillId="0" borderId="14" xfId="0" applyFont="1" applyBorder="1"/>
    <xf numFmtId="0" fontId="12" fillId="0" borderId="26" xfId="0" applyFont="1" applyBorder="1"/>
    <xf numFmtId="0" fontId="12" fillId="0" borderId="28" xfId="0" applyFont="1" applyBorder="1"/>
    <xf numFmtId="0" fontId="13" fillId="4" borderId="13" xfId="0" applyFont="1" applyFill="1" applyBorder="1" applyAlignment="1">
      <alignment horizontal="center" vertical="center"/>
    </xf>
    <xf numFmtId="0" fontId="12" fillId="0" borderId="17" xfId="0" applyFont="1" applyBorder="1"/>
    <xf numFmtId="0" fontId="12" fillId="0" borderId="18" xfId="0" applyFont="1" applyBorder="1"/>
    <xf numFmtId="0" fontId="11" fillId="3" borderId="8" xfId="0" applyFont="1" applyFill="1" applyBorder="1" applyAlignment="1">
      <alignment horizontal="center" vertical="center" wrapText="1"/>
    </xf>
    <xf numFmtId="0" fontId="12" fillId="0" borderId="9" xfId="0" applyFont="1" applyBorder="1"/>
    <xf numFmtId="0" fontId="12" fillId="0" borderId="15" xfId="0" applyFont="1" applyBorder="1"/>
    <xf numFmtId="0" fontId="12" fillId="0" borderId="27" xfId="0" applyFont="1" applyBorder="1"/>
    <xf numFmtId="0" fontId="1" fillId="5" borderId="13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164" fontId="6" fillId="8" borderId="2" xfId="0" applyNumberFormat="1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vertical="top" wrapText="1"/>
    </xf>
    <xf numFmtId="0" fontId="18" fillId="8" borderId="3" xfId="0" applyFont="1" applyFill="1" applyBorder="1" applyAlignment="1">
      <alignment horizont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A4" zoomScale="80" zoomScaleNormal="80" workbookViewId="0">
      <selection activeCell="L7" sqref="L7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8" width="11.125" customWidth="1"/>
    <col min="9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51" t="s">
        <v>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59.25" customHeight="1" x14ac:dyDescent="0.25">
      <c r="B6" s="7" t="s">
        <v>15</v>
      </c>
      <c r="C6" s="86" t="s">
        <v>16</v>
      </c>
      <c r="D6" s="86" t="s">
        <v>17</v>
      </c>
      <c r="E6" s="86" t="s">
        <v>18</v>
      </c>
      <c r="F6" s="87" t="s">
        <v>19</v>
      </c>
      <c r="G6" s="86" t="s">
        <v>20</v>
      </c>
      <c r="H6" s="86" t="s">
        <v>28</v>
      </c>
      <c r="I6" s="86">
        <v>2</v>
      </c>
      <c r="J6" s="88">
        <v>44874</v>
      </c>
      <c r="K6" s="86" t="s">
        <v>21</v>
      </c>
      <c r="L6" s="86" t="s">
        <v>46</v>
      </c>
      <c r="M6" s="91" t="s">
        <v>23</v>
      </c>
      <c r="N6" s="89"/>
      <c r="O6" s="90" t="s">
        <v>24</v>
      </c>
    </row>
    <row r="7" spans="2:16" ht="68.25" customHeight="1" x14ac:dyDescent="0.2">
      <c r="B7" s="40" t="s">
        <v>25</v>
      </c>
      <c r="C7" s="44" t="s">
        <v>62</v>
      </c>
      <c r="D7" s="44" t="s">
        <v>60</v>
      </c>
      <c r="E7" s="44" t="s">
        <v>58</v>
      </c>
      <c r="F7" s="45" t="s">
        <v>19</v>
      </c>
      <c r="G7" s="45" t="s">
        <v>59</v>
      </c>
      <c r="H7" s="45" t="s">
        <v>26</v>
      </c>
      <c r="I7" s="45">
        <v>4</v>
      </c>
      <c r="J7" s="46">
        <v>44874</v>
      </c>
      <c r="K7" s="45" t="s">
        <v>21</v>
      </c>
      <c r="L7" s="45" t="s">
        <v>44</v>
      </c>
      <c r="M7" s="47" t="s">
        <v>61</v>
      </c>
      <c r="N7" s="45"/>
      <c r="O7" s="44" t="s">
        <v>78</v>
      </c>
    </row>
    <row r="8" spans="2:16" ht="75" customHeight="1" x14ac:dyDescent="0.2">
      <c r="B8" s="41" t="s">
        <v>27</v>
      </c>
      <c r="C8" s="42" t="s">
        <v>63</v>
      </c>
      <c r="D8" s="43" t="s">
        <v>64</v>
      </c>
      <c r="E8" s="42" t="s">
        <v>65</v>
      </c>
      <c r="F8" s="48" t="s">
        <v>19</v>
      </c>
      <c r="G8" s="45" t="s">
        <v>66</v>
      </c>
      <c r="H8" s="45" t="s">
        <v>28</v>
      </c>
      <c r="I8" s="45">
        <v>4</v>
      </c>
      <c r="J8" s="46">
        <v>44874</v>
      </c>
      <c r="K8" s="45" t="s">
        <v>21</v>
      </c>
      <c r="L8" s="48" t="s">
        <v>22</v>
      </c>
      <c r="M8" s="47" t="s">
        <v>67</v>
      </c>
      <c r="N8" s="49"/>
      <c r="O8" s="42" t="s">
        <v>79</v>
      </c>
      <c r="P8" s="39"/>
    </row>
    <row r="9" spans="2:16" ht="84" customHeight="1" x14ac:dyDescent="0.25">
      <c r="B9" s="40" t="s">
        <v>29</v>
      </c>
      <c r="C9" s="50" t="s">
        <v>68</v>
      </c>
      <c r="D9" s="50" t="s">
        <v>69</v>
      </c>
      <c r="E9" s="50" t="s">
        <v>70</v>
      </c>
      <c r="F9" s="48" t="s">
        <v>19</v>
      </c>
      <c r="G9" s="45" t="s">
        <v>71</v>
      </c>
      <c r="H9" s="48" t="s">
        <v>30</v>
      </c>
      <c r="I9" s="48">
        <v>5</v>
      </c>
      <c r="J9" s="46">
        <v>44874</v>
      </c>
      <c r="K9" s="45" t="s">
        <v>21</v>
      </c>
      <c r="L9" s="48" t="s">
        <v>22</v>
      </c>
      <c r="M9" s="47" t="s">
        <v>72</v>
      </c>
      <c r="N9" s="45"/>
      <c r="O9" s="50" t="s">
        <v>80</v>
      </c>
      <c r="P9" s="4"/>
    </row>
    <row r="10" spans="2:16" ht="49.5" customHeight="1" x14ac:dyDescent="0.2">
      <c r="B10" s="40" t="s">
        <v>31</v>
      </c>
      <c r="C10" s="45" t="s">
        <v>73</v>
      </c>
      <c r="D10" s="45" t="s">
        <v>74</v>
      </c>
      <c r="E10" s="45" t="s">
        <v>75</v>
      </c>
      <c r="F10" s="45" t="s">
        <v>19</v>
      </c>
      <c r="G10" s="45" t="s">
        <v>76</v>
      </c>
      <c r="H10" s="45" t="s">
        <v>32</v>
      </c>
      <c r="I10" s="45">
        <v>3</v>
      </c>
      <c r="J10" s="46">
        <v>44874</v>
      </c>
      <c r="K10" s="45" t="s">
        <v>21</v>
      </c>
      <c r="L10" s="48" t="s">
        <v>22</v>
      </c>
      <c r="M10" s="45" t="s">
        <v>77</v>
      </c>
      <c r="N10" s="45"/>
      <c r="O10" s="45" t="s">
        <v>81</v>
      </c>
    </row>
    <row r="11" spans="2:16" ht="68.25" customHeight="1" x14ac:dyDescent="0.2">
      <c r="B11" s="7" t="s">
        <v>33</v>
      </c>
      <c r="C11" s="14"/>
      <c r="D11" s="15"/>
      <c r="E11" s="15"/>
      <c r="F11" s="13"/>
      <c r="G11" s="15"/>
      <c r="H11" s="13"/>
      <c r="I11" s="11"/>
      <c r="J11" s="10"/>
      <c r="K11" s="9"/>
      <c r="L11" s="9"/>
      <c r="M11" s="16"/>
      <c r="N11" s="8"/>
      <c r="O11" s="8"/>
    </row>
    <row r="12" spans="2:16" ht="39.75" customHeight="1" x14ac:dyDescent="0.2">
      <c r="B12" s="7" t="s">
        <v>34</v>
      </c>
      <c r="C12" s="8"/>
      <c r="D12" s="8"/>
      <c r="E12" s="8"/>
      <c r="F12" s="8"/>
      <c r="G12" s="8"/>
      <c r="H12" s="8"/>
      <c r="I12" s="9"/>
      <c r="J12" s="10"/>
      <c r="K12" s="9"/>
      <c r="L12" s="11"/>
      <c r="M12" s="12"/>
      <c r="N12" s="10"/>
      <c r="O12" s="8"/>
    </row>
    <row r="13" spans="2:16" ht="39.75" customHeight="1" x14ac:dyDescent="0.2">
      <c r="B13" s="7" t="s">
        <v>35</v>
      </c>
      <c r="C13" s="8"/>
      <c r="D13" s="8"/>
      <c r="E13" s="8"/>
      <c r="F13" s="8"/>
      <c r="G13" s="8"/>
      <c r="H13" s="8"/>
      <c r="I13" s="9"/>
      <c r="J13" s="10"/>
      <c r="K13" s="9"/>
      <c r="L13" s="9"/>
      <c r="M13" s="10"/>
      <c r="N13" s="10"/>
      <c r="O13" s="10"/>
    </row>
    <row r="14" spans="2:16" ht="39.75" customHeight="1" x14ac:dyDescent="0.2">
      <c r="B14" s="7" t="s">
        <v>36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6" ht="39.75" customHeight="1" x14ac:dyDescent="0.2">
      <c r="B15" s="7" t="s">
        <v>37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6" ht="39.75" customHeight="1" x14ac:dyDescent="0.2">
      <c r="B16" s="7" t="s">
        <v>38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 x14ac:dyDescent="0.2">
      <c r="B17" s="7" t="s">
        <v>39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 x14ac:dyDescent="0.2">
      <c r="B18" s="7" t="s">
        <v>40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 x14ac:dyDescent="0.2">
      <c r="B19" s="7" t="s">
        <v>41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 x14ac:dyDescent="0.2">
      <c r="B20" s="7" t="s">
        <v>42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 x14ac:dyDescent="0.2">
      <c r="I21" s="3"/>
      <c r="J21" s="3"/>
      <c r="K21" s="17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8"/>
      <c r="L25" s="3"/>
    </row>
    <row r="26" spans="2:15" ht="19.5" customHeight="1" x14ac:dyDescent="0.2">
      <c r="I26" s="1"/>
      <c r="J26" s="1"/>
      <c r="K26" s="18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21</v>
      </c>
      <c r="L30" s="1" t="s">
        <v>22</v>
      </c>
      <c r="M30" s="4"/>
    </row>
    <row r="31" spans="2:15" ht="19.5" customHeight="1" x14ac:dyDescent="0.25">
      <c r="I31" s="1"/>
      <c r="J31" s="1"/>
      <c r="K31" s="2" t="s">
        <v>43</v>
      </c>
      <c r="L31" s="1" t="s">
        <v>44</v>
      </c>
      <c r="M31" s="4"/>
    </row>
    <row r="32" spans="2:15" ht="19.5" customHeight="1" x14ac:dyDescent="0.25">
      <c r="I32" s="1"/>
      <c r="J32" s="1"/>
      <c r="K32" s="2" t="s">
        <v>45</v>
      </c>
      <c r="L32" s="1" t="s">
        <v>46</v>
      </c>
      <c r="M32" s="4"/>
    </row>
    <row r="33" spans="9:13" ht="19.5" customHeight="1" x14ac:dyDescent="0.25">
      <c r="I33" s="1"/>
      <c r="J33" s="1"/>
      <c r="K33" s="2"/>
      <c r="L33" s="1" t="s">
        <v>47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7"/>
      <c r="L1000" s="3"/>
    </row>
    <row r="1001" spans="9:12" ht="15.75" customHeight="1" x14ac:dyDescent="0.2">
      <c r="I1001" s="3"/>
      <c r="J1001" s="3"/>
      <c r="K1001" s="17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12" workbookViewId="0">
      <selection activeCell="G12" sqref="G12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9"/>
      <c r="D4" s="19"/>
      <c r="E4" s="19"/>
      <c r="F4" s="4"/>
    </row>
    <row r="5" spans="2:16" hidden="1" x14ac:dyDescent="0.25">
      <c r="C5" s="19"/>
      <c r="D5" s="19"/>
      <c r="E5" s="19"/>
      <c r="F5" s="4"/>
    </row>
    <row r="6" spans="2:16" ht="39.75" customHeight="1" x14ac:dyDescent="0.2">
      <c r="B6" s="81" t="s">
        <v>48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72"/>
    </row>
    <row r="7" spans="2:16" ht="9.75" customHeight="1" x14ac:dyDescent="0.2"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2:16" ht="9.75" customHeight="1" x14ac:dyDescent="0.25">
      <c r="B8" s="32"/>
      <c r="C8" s="33"/>
      <c r="D8" s="33"/>
      <c r="E8" s="33"/>
      <c r="F8" s="34"/>
      <c r="G8" s="35"/>
      <c r="H8" s="35"/>
      <c r="I8" s="35"/>
      <c r="J8" s="35"/>
      <c r="K8" s="35"/>
      <c r="L8" s="35"/>
      <c r="M8" s="35"/>
      <c r="N8" s="35"/>
      <c r="O8" s="35"/>
      <c r="P8" s="36"/>
    </row>
    <row r="9" spans="2:16" ht="30" customHeight="1" x14ac:dyDescent="0.2">
      <c r="B9" s="37"/>
      <c r="C9" s="21" t="s">
        <v>1</v>
      </c>
      <c r="D9" s="22"/>
      <c r="E9" s="71" t="s">
        <v>49</v>
      </c>
      <c r="F9" s="72"/>
      <c r="G9" s="22"/>
      <c r="H9" s="71" t="s">
        <v>11</v>
      </c>
      <c r="I9" s="72"/>
      <c r="J9" s="23"/>
      <c r="K9" s="23"/>
      <c r="L9" s="23"/>
      <c r="M9" s="23"/>
      <c r="N9" s="23"/>
      <c r="O9" s="23"/>
      <c r="P9" s="38"/>
    </row>
    <row r="10" spans="2:16" ht="30" customHeight="1" x14ac:dyDescent="0.2">
      <c r="B10" s="37"/>
      <c r="C10" s="24" t="s">
        <v>15</v>
      </c>
      <c r="D10" s="25"/>
      <c r="E10" s="73" t="str">
        <f>VLOOKUP(C10,'Formato descripción HU'!B6:O20,5,0)</f>
        <v>Administrador</v>
      </c>
      <c r="F10" s="72"/>
      <c r="G10" s="26"/>
      <c r="H10" s="73" t="str">
        <f>VLOOKUP(C10,'Formato descripción HU'!B6:O20,11,0)</f>
        <v>Terminado</v>
      </c>
      <c r="I10" s="72"/>
      <c r="J10" s="26"/>
      <c r="K10" s="23"/>
      <c r="L10" s="23"/>
      <c r="M10" s="23"/>
      <c r="N10" s="23"/>
      <c r="O10" s="23"/>
      <c r="P10" s="38"/>
    </row>
    <row r="11" spans="2:16" ht="9.75" customHeight="1" x14ac:dyDescent="0.2">
      <c r="B11" s="37"/>
      <c r="C11" s="27"/>
      <c r="D11" s="25"/>
      <c r="E11" s="28"/>
      <c r="F11" s="28"/>
      <c r="G11" s="26"/>
      <c r="H11" s="28"/>
      <c r="I11" s="28"/>
      <c r="J11" s="26"/>
      <c r="K11" s="28"/>
      <c r="L11" s="28"/>
      <c r="M11" s="23"/>
      <c r="N11" s="28"/>
      <c r="O11" s="28"/>
      <c r="P11" s="38"/>
    </row>
    <row r="12" spans="2:16" ht="30" customHeight="1" x14ac:dyDescent="0.2">
      <c r="B12" s="37"/>
      <c r="C12" s="21" t="s">
        <v>50</v>
      </c>
      <c r="D12" s="25"/>
      <c r="E12" s="71" t="s">
        <v>10</v>
      </c>
      <c r="F12" s="72"/>
      <c r="G12" s="26"/>
      <c r="H12" s="71" t="s">
        <v>51</v>
      </c>
      <c r="I12" s="72"/>
      <c r="J12" s="26"/>
      <c r="K12" s="28"/>
      <c r="L12" s="28"/>
      <c r="M12" s="23"/>
      <c r="N12" s="28"/>
      <c r="O12" s="28"/>
      <c r="P12" s="38"/>
    </row>
    <row r="13" spans="2:16" ht="30" customHeight="1" x14ac:dyDescent="0.2">
      <c r="B13" s="37"/>
      <c r="C13" s="24">
        <f>VLOOKUP('Historia de Usuario'!C10,'Formato descripción HU'!B6:O20,8,0)</f>
        <v>2</v>
      </c>
      <c r="D13" s="25"/>
      <c r="E13" s="73" t="str">
        <f>VLOOKUP(C10,'Formato descripción HU'!B6:O20,10,0)</f>
        <v>Alta</v>
      </c>
      <c r="F13" s="72"/>
      <c r="G13" s="26"/>
      <c r="H13" s="73" t="str">
        <f>VLOOKUP(C10,'Formato descripción HU'!B6:O20,7,0)</f>
        <v>Mateo Herrera</v>
      </c>
      <c r="I13" s="72"/>
      <c r="J13" s="26"/>
      <c r="K13" s="28"/>
      <c r="L13" s="28"/>
      <c r="M13" s="23"/>
      <c r="N13" s="28"/>
      <c r="O13" s="28"/>
      <c r="P13" s="38"/>
    </row>
    <row r="14" spans="2:16" ht="9.75" customHeight="1" x14ac:dyDescent="0.2">
      <c r="B14" s="37"/>
      <c r="C14" s="23"/>
      <c r="D14" s="25"/>
      <c r="E14" s="23"/>
      <c r="F14" s="23"/>
      <c r="G14" s="26"/>
      <c r="H14" s="26"/>
      <c r="I14" s="23"/>
      <c r="J14" s="23"/>
      <c r="K14" s="23"/>
      <c r="L14" s="23"/>
      <c r="M14" s="23"/>
      <c r="N14" s="23"/>
      <c r="O14" s="23"/>
      <c r="P14" s="38"/>
    </row>
    <row r="15" spans="2:16" ht="19.5" customHeight="1" x14ac:dyDescent="0.2">
      <c r="B15" s="37"/>
      <c r="C15" s="53" t="s">
        <v>52</v>
      </c>
      <c r="D15" s="85" t="str">
        <f>VLOOKUP(C10,'Formato descripción HU'!B6:O20,3,0)</f>
        <v>Acceder al sistema como Administardor</v>
      </c>
      <c r="E15" s="75"/>
      <c r="F15" s="23"/>
      <c r="G15" s="53" t="s">
        <v>53</v>
      </c>
      <c r="H15" s="85" t="str">
        <f>VLOOKUP(C10,'Formato descripción HU'!B6:O20,4,0)</f>
        <v>Permitir el ingreso al sistema como Administrador</v>
      </c>
      <c r="I15" s="83"/>
      <c r="J15" s="75"/>
      <c r="K15" s="23"/>
      <c r="L15" s="53" t="s">
        <v>54</v>
      </c>
      <c r="M15" s="56" t="str">
        <f>VLOOKUP(C10,'Formato descripción HU'!B6:O20,6,0)</f>
        <v>Ingresar los datos: Usuario(Nombre y Apellido) Contraseña (Solo números)</v>
      </c>
      <c r="N15" s="57"/>
      <c r="O15" s="58"/>
      <c r="P15" s="38"/>
    </row>
    <row r="16" spans="2:16" ht="19.5" customHeight="1" x14ac:dyDescent="0.2">
      <c r="B16" s="37"/>
      <c r="C16" s="54"/>
      <c r="D16" s="79"/>
      <c r="E16" s="80"/>
      <c r="F16" s="23"/>
      <c r="G16" s="54"/>
      <c r="H16" s="79"/>
      <c r="I16" s="52"/>
      <c r="J16" s="80"/>
      <c r="K16" s="23"/>
      <c r="L16" s="54"/>
      <c r="M16" s="59"/>
      <c r="N16" s="60"/>
      <c r="O16" s="61"/>
      <c r="P16" s="38"/>
    </row>
    <row r="17" spans="2:16" ht="19.5" customHeight="1" x14ac:dyDescent="0.2">
      <c r="B17" s="37"/>
      <c r="C17" s="55"/>
      <c r="D17" s="76"/>
      <c r="E17" s="77"/>
      <c r="F17" s="23"/>
      <c r="G17" s="55"/>
      <c r="H17" s="76"/>
      <c r="I17" s="84"/>
      <c r="J17" s="77"/>
      <c r="K17" s="23"/>
      <c r="L17" s="55"/>
      <c r="M17" s="62"/>
      <c r="N17" s="63"/>
      <c r="O17" s="64"/>
      <c r="P17" s="38"/>
    </row>
    <row r="18" spans="2:16" ht="9.75" customHeight="1" x14ac:dyDescent="0.2">
      <c r="B18" s="37"/>
      <c r="C18" s="23"/>
      <c r="D18" s="23"/>
      <c r="E18" s="23"/>
      <c r="F18" s="23"/>
      <c r="G18" s="26"/>
      <c r="H18" s="26"/>
      <c r="I18" s="26"/>
      <c r="J18" s="23"/>
      <c r="K18" s="23"/>
      <c r="L18" s="23"/>
      <c r="M18" s="23"/>
      <c r="N18" s="23"/>
      <c r="O18" s="23"/>
      <c r="P18" s="38"/>
    </row>
    <row r="19" spans="2:16" ht="19.5" customHeight="1" x14ac:dyDescent="0.2">
      <c r="B19" s="37"/>
      <c r="C19" s="74" t="s">
        <v>55</v>
      </c>
      <c r="D19" s="75"/>
      <c r="E19" s="65" t="s">
        <v>56</v>
      </c>
      <c r="F19" s="66"/>
      <c r="G19" s="66"/>
      <c r="H19" s="66"/>
      <c r="I19" s="66"/>
      <c r="J19" s="66"/>
      <c r="K19" s="66"/>
      <c r="L19" s="66"/>
      <c r="M19" s="66"/>
      <c r="N19" s="66"/>
      <c r="O19" s="67"/>
      <c r="P19" s="38"/>
    </row>
    <row r="20" spans="2:16" ht="19.5" customHeight="1" x14ac:dyDescent="0.2">
      <c r="B20" s="37"/>
      <c r="C20" s="76"/>
      <c r="D20" s="77"/>
      <c r="E20" s="68"/>
      <c r="F20" s="69"/>
      <c r="G20" s="69"/>
      <c r="H20" s="69"/>
      <c r="I20" s="69"/>
      <c r="J20" s="69"/>
      <c r="K20" s="69"/>
      <c r="L20" s="69"/>
      <c r="M20" s="69"/>
      <c r="N20" s="69"/>
      <c r="O20" s="70"/>
      <c r="P20" s="38"/>
    </row>
    <row r="21" spans="2:16" ht="9.75" customHeight="1" x14ac:dyDescent="0.2">
      <c r="B21" s="37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38"/>
    </row>
    <row r="22" spans="2:16" ht="19.5" customHeight="1" x14ac:dyDescent="0.2">
      <c r="B22" s="37"/>
      <c r="C22" s="78" t="s">
        <v>57</v>
      </c>
      <c r="D22" s="75"/>
      <c r="E22" s="56" t="str">
        <f>VLOOKUP(C10,'Formato descripción HU'!B6:O20,12,0)</f>
        <v>Mostrar al Usuario: Sus datos son correctos/ Sus datos son incorrecto, vuelva a intentar</v>
      </c>
      <c r="F22" s="57"/>
      <c r="G22" s="57"/>
      <c r="H22" s="58"/>
      <c r="I22" s="23"/>
      <c r="J22" s="78" t="s">
        <v>13</v>
      </c>
      <c r="K22" s="75"/>
      <c r="L22" s="56">
        <f>VLOOKUP(C10,'Formato descripción HU'!B6:O20,13,0)</f>
        <v>0</v>
      </c>
      <c r="M22" s="83"/>
      <c r="N22" s="83"/>
      <c r="O22" s="75"/>
      <c r="P22" s="38"/>
    </row>
    <row r="23" spans="2:16" ht="19.5" customHeight="1" x14ac:dyDescent="0.2">
      <c r="B23" s="37"/>
      <c r="C23" s="79"/>
      <c r="D23" s="80"/>
      <c r="E23" s="59"/>
      <c r="F23" s="60"/>
      <c r="G23" s="60"/>
      <c r="H23" s="61"/>
      <c r="I23" s="23"/>
      <c r="J23" s="79"/>
      <c r="K23" s="80"/>
      <c r="L23" s="79"/>
      <c r="M23" s="52"/>
      <c r="N23" s="52"/>
      <c r="O23" s="80"/>
      <c r="P23" s="38"/>
    </row>
    <row r="24" spans="2:16" ht="19.5" customHeight="1" x14ac:dyDescent="0.2">
      <c r="B24" s="37"/>
      <c r="C24" s="76"/>
      <c r="D24" s="77"/>
      <c r="E24" s="62"/>
      <c r="F24" s="63"/>
      <c r="G24" s="63"/>
      <c r="H24" s="64"/>
      <c r="I24" s="23"/>
      <c r="J24" s="76"/>
      <c r="K24" s="77"/>
      <c r="L24" s="76"/>
      <c r="M24" s="84"/>
      <c r="N24" s="84"/>
      <c r="O24" s="77"/>
      <c r="P24" s="38"/>
    </row>
    <row r="25" spans="2:16" ht="9.75" customHeight="1" x14ac:dyDescent="0.2"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HP</cp:lastModifiedBy>
  <cp:revision/>
  <dcterms:created xsi:type="dcterms:W3CDTF">2019-10-21T15:37:14Z</dcterms:created>
  <dcterms:modified xsi:type="dcterms:W3CDTF">2023-01-03T22:43:08Z</dcterms:modified>
  <cp:category/>
  <cp:contentStatus/>
</cp:coreProperties>
</file>