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C\Desktop\"/>
    </mc:Choice>
  </mc:AlternateContent>
  <xr:revisionPtr revIDLastSave="0" documentId="8_{B7042807-1840-4EB5-8534-4B5CC656B5AC}" xr6:coauthVersionLast="47" xr6:coauthVersionMax="47" xr10:uidLastSave="{00000000-0000-0000-0000-000000000000}"/>
  <bookViews>
    <workbookView xWindow="0" yWindow="0" windowWidth="23040" windowHeight="9264" xr2:uid="{00000000-000D-0000-FFFF-FFFF00000000}"/>
  </bookViews>
  <sheets>
    <sheet name="Data" sheetId="1" r:id="rId1"/>
    <sheet name="Sheet1" sheetId="2" state="hidden" r:id="rId2"/>
    <sheet name="Visuals of initial" sheetId="3" r:id="rId3"/>
    <sheet name="Visuals of growth rates" sheetId="4" r:id="rId4"/>
    <sheet name="Visuals of Lagged GR" sheetId="5" r:id="rId5"/>
  </sheets>
  <calcPr calcId="191028"/>
  <pivotCaches>
    <pivotCache cacheId="67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" i="1"/>
  <c r="U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G3" i="1"/>
  <c r="H4" i="1" s="1"/>
  <c r="G4" i="1"/>
  <c r="H5" i="1" s="1"/>
  <c r="G5" i="1"/>
  <c r="H6" i="1" s="1"/>
  <c r="G6" i="1"/>
  <c r="H7" i="1" s="1"/>
  <c r="G7" i="1"/>
  <c r="H8" i="1" s="1"/>
  <c r="G8" i="1"/>
  <c r="H9" i="1" s="1"/>
  <c r="G9" i="1"/>
  <c r="H10" i="1" s="1"/>
  <c r="G10" i="1"/>
  <c r="H11" i="1" s="1"/>
  <c r="G11" i="1"/>
  <c r="H12" i="1" s="1"/>
  <c r="G12" i="1"/>
  <c r="H13" i="1" s="1"/>
  <c r="G13" i="1"/>
  <c r="H14" i="1" s="1"/>
  <c r="G14" i="1"/>
  <c r="H15" i="1" s="1"/>
  <c r="G15" i="1"/>
  <c r="H16" i="1" s="1"/>
  <c r="G16" i="1"/>
  <c r="H17" i="1" s="1"/>
  <c r="G17" i="1"/>
  <c r="H18" i="1" s="1"/>
  <c r="G18" i="1"/>
  <c r="H19" i="1" s="1"/>
  <c r="G19" i="1"/>
  <c r="H20" i="1" s="1"/>
  <c r="G20" i="1"/>
  <c r="H21" i="1" s="1"/>
  <c r="G21" i="1"/>
  <c r="H22" i="1" s="1"/>
  <c r="G22" i="1"/>
  <c r="H23" i="1" s="1"/>
  <c r="G23" i="1"/>
  <c r="H24" i="1" s="1"/>
  <c r="G24" i="1"/>
  <c r="H25" i="1" s="1"/>
  <c r="G25" i="1"/>
  <c r="H26" i="1" s="1"/>
  <c r="G26" i="1"/>
  <c r="H27" i="1" s="1"/>
  <c r="G27" i="1"/>
  <c r="H28" i="1" s="1"/>
  <c r="G28" i="1"/>
  <c r="H29" i="1" s="1"/>
  <c r="G29" i="1"/>
  <c r="H30" i="1" s="1"/>
  <c r="G30" i="1"/>
  <c r="H31" i="1" s="1"/>
  <c r="G31" i="1"/>
  <c r="H32" i="1" s="1"/>
  <c r="G32" i="1"/>
  <c r="H33" i="1" s="1"/>
  <c r="G33" i="1"/>
  <c r="H34" i="1" s="1"/>
  <c r="G34" i="1"/>
  <c r="H35" i="1" s="1"/>
  <c r="G35" i="1"/>
  <c r="H36" i="1" s="1"/>
  <c r="G36" i="1"/>
  <c r="H37" i="1" s="1"/>
  <c r="G37" i="1"/>
  <c r="H38" i="1" s="1"/>
  <c r="G38" i="1"/>
  <c r="H39" i="1" s="1"/>
  <c r="G39" i="1"/>
  <c r="H40" i="1" s="1"/>
  <c r="G40" i="1"/>
  <c r="H41" i="1" s="1"/>
  <c r="G41" i="1"/>
  <c r="H42" i="1" s="1"/>
  <c r="G42" i="1"/>
  <c r="H43" i="1" s="1"/>
  <c r="G43" i="1"/>
  <c r="H44" i="1" s="1"/>
  <c r="G44" i="1"/>
  <c r="H45" i="1" s="1"/>
  <c r="G45" i="1"/>
  <c r="H46" i="1" s="1"/>
  <c r="G46" i="1"/>
  <c r="H47" i="1" s="1"/>
  <c r="G47" i="1"/>
  <c r="H48" i="1" s="1"/>
  <c r="G48" i="1"/>
  <c r="H49" i="1" s="1"/>
  <c r="G49" i="1"/>
  <c r="H50" i="1" s="1"/>
  <c r="G50" i="1"/>
  <c r="H51" i="1" s="1"/>
  <c r="G51" i="1"/>
  <c r="H52" i="1" s="1"/>
  <c r="G52" i="1"/>
  <c r="H53" i="1" s="1"/>
  <c r="G53" i="1"/>
  <c r="H54" i="1" s="1"/>
  <c r="G54" i="1"/>
  <c r="H55" i="1" s="1"/>
  <c r="G55" i="1"/>
  <c r="H56" i="1" s="1"/>
  <c r="G56" i="1"/>
  <c r="H57" i="1" s="1"/>
  <c r="G57" i="1"/>
  <c r="H58" i="1" s="1"/>
  <c r="G58" i="1"/>
  <c r="H59" i="1" s="1"/>
  <c r="G59" i="1"/>
  <c r="H60" i="1" s="1"/>
  <c r="G60" i="1"/>
  <c r="H61" i="1" s="1"/>
  <c r="G61" i="1"/>
  <c r="H62" i="1" s="1"/>
  <c r="G62" i="1"/>
  <c r="H63" i="1" s="1"/>
  <c r="G63" i="1"/>
  <c r="H64" i="1" s="1"/>
  <c r="G64" i="1"/>
  <c r="H65" i="1" s="1"/>
  <c r="G65" i="1"/>
  <c r="H66" i="1" s="1"/>
  <c r="G66" i="1"/>
  <c r="H67" i="1" s="1"/>
  <c r="G67" i="1"/>
  <c r="H68" i="1" s="1"/>
  <c r="G68" i="1"/>
  <c r="H69" i="1" s="1"/>
  <c r="G69" i="1"/>
  <c r="H70" i="1" s="1"/>
  <c r="G70" i="1"/>
  <c r="H71" i="1" s="1"/>
  <c r="G71" i="1"/>
  <c r="H72" i="1" s="1"/>
  <c r="G72" i="1"/>
  <c r="H73" i="1" s="1"/>
  <c r="G73" i="1"/>
  <c r="H74" i="1" s="1"/>
  <c r="G74" i="1"/>
  <c r="H75" i="1" s="1"/>
  <c r="G75" i="1"/>
  <c r="H76" i="1" s="1"/>
  <c r="G76" i="1"/>
  <c r="H77" i="1" s="1"/>
  <c r="G77" i="1"/>
  <c r="H78" i="1" s="1"/>
  <c r="G78" i="1"/>
  <c r="H79" i="1" s="1"/>
  <c r="G79" i="1"/>
  <c r="H80" i="1" s="1"/>
  <c r="G80" i="1"/>
  <c r="H81" i="1" s="1"/>
  <c r="G81" i="1"/>
  <c r="H82" i="1" s="1"/>
  <c r="G82" i="1"/>
  <c r="H83" i="1" s="1"/>
  <c r="G83" i="1"/>
  <c r="H84" i="1" s="1"/>
  <c r="G84" i="1"/>
  <c r="H85" i="1" s="1"/>
  <c r="G85" i="1"/>
  <c r="H86" i="1" s="1"/>
  <c r="G86" i="1"/>
  <c r="H87" i="1" s="1"/>
  <c r="G87" i="1"/>
  <c r="H88" i="1" s="1"/>
  <c r="G88" i="1"/>
  <c r="H89" i="1" s="1"/>
  <c r="G89" i="1"/>
  <c r="H90" i="1" s="1"/>
  <c r="G90" i="1"/>
  <c r="H91" i="1" s="1"/>
  <c r="G91" i="1"/>
  <c r="H92" i="1" s="1"/>
  <c r="G92" i="1"/>
  <c r="H93" i="1" s="1"/>
  <c r="G93" i="1"/>
  <c r="H94" i="1" s="1"/>
  <c r="G94" i="1"/>
  <c r="H95" i="1" s="1"/>
  <c r="G95" i="1"/>
  <c r="H96" i="1" s="1"/>
  <c r="G96" i="1"/>
  <c r="H97" i="1" s="1"/>
  <c r="G97" i="1"/>
  <c r="H98" i="1" s="1"/>
  <c r="G98" i="1"/>
  <c r="H99" i="1" s="1"/>
  <c r="G99" i="1"/>
  <c r="H100" i="1" s="1"/>
  <c r="G100" i="1"/>
  <c r="H101" i="1" s="1"/>
  <c r="G101" i="1"/>
  <c r="H102" i="1" s="1"/>
  <c r="G102" i="1"/>
  <c r="H103" i="1" s="1"/>
  <c r="G103" i="1"/>
  <c r="H104" i="1" s="1"/>
  <c r="G104" i="1"/>
  <c r="H105" i="1" s="1"/>
  <c r="G105" i="1"/>
  <c r="H106" i="1" s="1"/>
  <c r="G106" i="1"/>
  <c r="H107" i="1" s="1"/>
  <c r="G107" i="1"/>
  <c r="H108" i="1" s="1"/>
  <c r="G108" i="1"/>
  <c r="H109" i="1" s="1"/>
  <c r="G109" i="1"/>
  <c r="H110" i="1" s="1"/>
  <c r="G110" i="1"/>
  <c r="H111" i="1" s="1"/>
  <c r="G111" i="1"/>
  <c r="H112" i="1" s="1"/>
  <c r="G112" i="1"/>
  <c r="H113" i="1" s="1"/>
  <c r="G113" i="1"/>
  <c r="H114" i="1" s="1"/>
  <c r="G114" i="1"/>
  <c r="H115" i="1" s="1"/>
  <c r="G115" i="1"/>
  <c r="H116" i="1" s="1"/>
  <c r="G116" i="1"/>
  <c r="H117" i="1" s="1"/>
  <c r="G117" i="1"/>
  <c r="H118" i="1" s="1"/>
  <c r="G118" i="1"/>
  <c r="H119" i="1" s="1"/>
  <c r="G119" i="1"/>
  <c r="H120" i="1" s="1"/>
  <c r="G120" i="1"/>
  <c r="H121" i="1" s="1"/>
  <c r="G121" i="1"/>
  <c r="H122" i="1" s="1"/>
  <c r="G122" i="1"/>
  <c r="H123" i="1" s="1"/>
  <c r="G123" i="1"/>
  <c r="H124" i="1" s="1"/>
  <c r="G124" i="1"/>
  <c r="H125" i="1" s="1"/>
  <c r="G125" i="1"/>
  <c r="H126" i="1" s="1"/>
  <c r="G126" i="1"/>
  <c r="H127" i="1" s="1"/>
  <c r="G127" i="1"/>
  <c r="H128" i="1" s="1"/>
  <c r="G128" i="1"/>
  <c r="H129" i="1" s="1"/>
  <c r="G129" i="1"/>
  <c r="H130" i="1" s="1"/>
  <c r="G130" i="1"/>
  <c r="H131" i="1" s="1"/>
  <c r="G131" i="1"/>
  <c r="H132" i="1" s="1"/>
  <c r="G132" i="1"/>
  <c r="H133" i="1" s="1"/>
  <c r="G133" i="1"/>
  <c r="H134" i="1" s="1"/>
  <c r="G134" i="1"/>
  <c r="H135" i="1" s="1"/>
  <c r="G135" i="1"/>
  <c r="H136" i="1" s="1"/>
  <c r="G136" i="1"/>
  <c r="H137" i="1" s="1"/>
  <c r="G137" i="1"/>
  <c r="H138" i="1" s="1"/>
  <c r="G138" i="1"/>
  <c r="H139" i="1" s="1"/>
  <c r="G139" i="1"/>
  <c r="H140" i="1" s="1"/>
  <c r="G140" i="1"/>
  <c r="H141" i="1" s="1"/>
  <c r="G141" i="1"/>
  <c r="H142" i="1" s="1"/>
  <c r="G142" i="1"/>
  <c r="H143" i="1" s="1"/>
  <c r="G143" i="1"/>
  <c r="H144" i="1" s="1"/>
  <c r="G144" i="1"/>
  <c r="H145" i="1" s="1"/>
  <c r="G145" i="1"/>
  <c r="H146" i="1" s="1"/>
  <c r="G146" i="1"/>
  <c r="H147" i="1" s="1"/>
  <c r="G147" i="1"/>
  <c r="H148" i="1" s="1"/>
  <c r="G148" i="1"/>
  <c r="H149" i="1" s="1"/>
  <c r="G149" i="1"/>
  <c r="H150" i="1" s="1"/>
  <c r="G150" i="1"/>
  <c r="H151" i="1" s="1"/>
  <c r="G151" i="1"/>
  <c r="H152" i="1" s="1"/>
  <c r="G152" i="1"/>
  <c r="H153" i="1" s="1"/>
  <c r="G153" i="1"/>
  <c r="H154" i="1" s="1"/>
  <c r="G154" i="1"/>
  <c r="H155" i="1" s="1"/>
  <c r="G155" i="1"/>
  <c r="H156" i="1" s="1"/>
  <c r="G156" i="1"/>
  <c r="H157" i="1" s="1"/>
  <c r="G157" i="1"/>
  <c r="H158" i="1" s="1"/>
  <c r="G158" i="1"/>
  <c r="H159" i="1" s="1"/>
  <c r="G159" i="1"/>
  <c r="H160" i="1" s="1"/>
  <c r="G160" i="1"/>
  <c r="H161" i="1" s="1"/>
  <c r="G161" i="1"/>
  <c r="H162" i="1" s="1"/>
  <c r="G162" i="1"/>
  <c r="H163" i="1" s="1"/>
  <c r="G163" i="1"/>
  <c r="H164" i="1" s="1"/>
  <c r="G164" i="1"/>
  <c r="H165" i="1" s="1"/>
  <c r="G165" i="1"/>
  <c r="H166" i="1" s="1"/>
  <c r="G166" i="1"/>
  <c r="H167" i="1" s="1"/>
  <c r="G167" i="1"/>
  <c r="H168" i="1" s="1"/>
  <c r="G168" i="1"/>
  <c r="H169" i="1" s="1"/>
  <c r="G169" i="1"/>
  <c r="H170" i="1" s="1"/>
  <c r="G170" i="1"/>
  <c r="H171" i="1" s="1"/>
  <c r="G171" i="1"/>
  <c r="H172" i="1" s="1"/>
  <c r="G172" i="1"/>
  <c r="H173" i="1" s="1"/>
  <c r="G173" i="1"/>
  <c r="H174" i="1" s="1"/>
  <c r="G174" i="1"/>
  <c r="H175" i="1" s="1"/>
  <c r="G175" i="1"/>
  <c r="H176" i="1" s="1"/>
  <c r="G176" i="1"/>
  <c r="H177" i="1" s="1"/>
  <c r="G177" i="1"/>
  <c r="H178" i="1" s="1"/>
  <c r="G178" i="1"/>
  <c r="H179" i="1" s="1"/>
  <c r="G179" i="1"/>
  <c r="H180" i="1" s="1"/>
  <c r="G180" i="1"/>
  <c r="H181" i="1" s="1"/>
  <c r="G181" i="1"/>
  <c r="H182" i="1" s="1"/>
  <c r="G182" i="1"/>
  <c r="H183" i="1" s="1"/>
  <c r="G183" i="1"/>
  <c r="H184" i="1" s="1"/>
  <c r="G184" i="1"/>
  <c r="H185" i="1" s="1"/>
  <c r="G185" i="1"/>
  <c r="H186" i="1" s="1"/>
  <c r="G186" i="1"/>
  <c r="H187" i="1" s="1"/>
  <c r="G187" i="1"/>
  <c r="H188" i="1" s="1"/>
  <c r="G188" i="1"/>
  <c r="H189" i="1" s="1"/>
  <c r="G189" i="1"/>
  <c r="H190" i="1" s="1"/>
  <c r="G190" i="1"/>
  <c r="H191" i="1" s="1"/>
  <c r="G191" i="1"/>
  <c r="H192" i="1" s="1"/>
  <c r="G192" i="1"/>
  <c r="H193" i="1" s="1"/>
  <c r="G193" i="1"/>
  <c r="H194" i="1" s="1"/>
  <c r="G194" i="1"/>
  <c r="H195" i="1" s="1"/>
  <c r="G195" i="1"/>
  <c r="H196" i="1" s="1"/>
  <c r="G196" i="1"/>
  <c r="H197" i="1" s="1"/>
  <c r="G197" i="1"/>
  <c r="H198" i="1" s="1"/>
  <c r="G198" i="1"/>
  <c r="H199" i="1" s="1"/>
  <c r="G199" i="1"/>
  <c r="H200" i="1" s="1"/>
  <c r="G200" i="1"/>
  <c r="H201" i="1" s="1"/>
  <c r="G201" i="1"/>
  <c r="H202" i="1" s="1"/>
  <c r="G202" i="1"/>
  <c r="H203" i="1" s="1"/>
  <c r="G203" i="1"/>
  <c r="H204" i="1" s="1"/>
  <c r="G204" i="1"/>
  <c r="H205" i="1" s="1"/>
  <c r="G205" i="1"/>
  <c r="H206" i="1" s="1"/>
  <c r="G206" i="1"/>
  <c r="H207" i="1" s="1"/>
  <c r="G207" i="1"/>
  <c r="H208" i="1" s="1"/>
  <c r="G208" i="1"/>
  <c r="H209" i="1" s="1"/>
  <c r="G209" i="1"/>
  <c r="H210" i="1" s="1"/>
  <c r="G210" i="1"/>
  <c r="H211" i="1" s="1"/>
  <c r="G211" i="1"/>
  <c r="H212" i="1" s="1"/>
  <c r="G212" i="1"/>
  <c r="H213" i="1" s="1"/>
  <c r="G213" i="1"/>
  <c r="H214" i="1" s="1"/>
  <c r="G214" i="1"/>
  <c r="H215" i="1" s="1"/>
  <c r="G215" i="1"/>
  <c r="H216" i="1" s="1"/>
  <c r="G216" i="1"/>
  <c r="H217" i="1" s="1"/>
  <c r="G217" i="1"/>
  <c r="H218" i="1" s="1"/>
  <c r="G218" i="1"/>
  <c r="H219" i="1" s="1"/>
  <c r="G219" i="1"/>
  <c r="H220" i="1" s="1"/>
  <c r="G220" i="1"/>
  <c r="H221" i="1" s="1"/>
  <c r="G221" i="1"/>
  <c r="H222" i="1" s="1"/>
  <c r="G222" i="1"/>
  <c r="H223" i="1" s="1"/>
  <c r="G223" i="1"/>
  <c r="H224" i="1" s="1"/>
  <c r="G224" i="1"/>
  <c r="H225" i="1" s="1"/>
  <c r="G225" i="1"/>
  <c r="H226" i="1" s="1"/>
  <c r="G226" i="1"/>
  <c r="H227" i="1" s="1"/>
  <c r="G227" i="1"/>
  <c r="H228" i="1" s="1"/>
  <c r="G228" i="1"/>
  <c r="H229" i="1" s="1"/>
  <c r="G229" i="1"/>
  <c r="H230" i="1" s="1"/>
  <c r="G230" i="1"/>
  <c r="H231" i="1" s="1"/>
  <c r="G231" i="1"/>
  <c r="H232" i="1" s="1"/>
  <c r="G232" i="1"/>
  <c r="H233" i="1" s="1"/>
  <c r="G233" i="1"/>
  <c r="H234" i="1" s="1"/>
  <c r="G234" i="1"/>
  <c r="H235" i="1" s="1"/>
  <c r="G235" i="1"/>
  <c r="H236" i="1" s="1"/>
  <c r="G236" i="1"/>
  <c r="H237" i="1" s="1"/>
  <c r="G237" i="1"/>
  <c r="H238" i="1" s="1"/>
  <c r="G238" i="1"/>
  <c r="H239" i="1" s="1"/>
  <c r="G239" i="1"/>
  <c r="H240" i="1" s="1"/>
  <c r="G240" i="1"/>
  <c r="H241" i="1" s="1"/>
  <c r="G241" i="1"/>
  <c r="H242" i="1" s="1"/>
  <c r="G242" i="1"/>
  <c r="H243" i="1" s="1"/>
  <c r="G243" i="1"/>
  <c r="H244" i="1" s="1"/>
  <c r="G244" i="1"/>
  <c r="H245" i="1" s="1"/>
  <c r="G245" i="1"/>
  <c r="H246" i="1" s="1"/>
  <c r="G246" i="1"/>
  <c r="G2" i="1"/>
  <c r="H3" i="1" s="1"/>
  <c r="M11" i="1"/>
  <c r="N14" i="1" s="1"/>
  <c r="P3" i="1"/>
  <c r="Q7" i="1" s="1"/>
  <c r="P4" i="1"/>
  <c r="Q8" i="1" s="1"/>
  <c r="P5" i="1"/>
  <c r="Q9" i="1" s="1"/>
  <c r="P6" i="1"/>
  <c r="Q10" i="1" s="1"/>
  <c r="P7" i="1"/>
  <c r="Q11" i="1" s="1"/>
  <c r="P8" i="1"/>
  <c r="Q12" i="1" s="1"/>
  <c r="P9" i="1"/>
  <c r="Q13" i="1" s="1"/>
  <c r="P10" i="1"/>
  <c r="Q14" i="1" s="1"/>
  <c r="P11" i="1"/>
  <c r="Q15" i="1" s="1"/>
  <c r="P12" i="1"/>
  <c r="Q16" i="1" s="1"/>
  <c r="P13" i="1"/>
  <c r="Q17" i="1" s="1"/>
  <c r="P14" i="1"/>
  <c r="Q18" i="1" s="1"/>
  <c r="P15" i="1"/>
  <c r="Q19" i="1" s="1"/>
  <c r="P16" i="1"/>
  <c r="Q20" i="1" s="1"/>
  <c r="P17" i="1"/>
  <c r="Q21" i="1" s="1"/>
  <c r="P18" i="1"/>
  <c r="Q22" i="1" s="1"/>
  <c r="P19" i="1"/>
  <c r="Q23" i="1" s="1"/>
  <c r="P20" i="1"/>
  <c r="Q24" i="1" s="1"/>
  <c r="P21" i="1"/>
  <c r="Q25" i="1" s="1"/>
  <c r="P22" i="1"/>
  <c r="Q26" i="1" s="1"/>
  <c r="P23" i="1"/>
  <c r="Q27" i="1" s="1"/>
  <c r="P24" i="1"/>
  <c r="Q28" i="1" s="1"/>
  <c r="P25" i="1"/>
  <c r="Q29" i="1" s="1"/>
  <c r="P26" i="1"/>
  <c r="Q30" i="1" s="1"/>
  <c r="P27" i="1"/>
  <c r="Q31" i="1" s="1"/>
  <c r="P28" i="1"/>
  <c r="Q32" i="1" s="1"/>
  <c r="P29" i="1"/>
  <c r="Q33" i="1" s="1"/>
  <c r="P30" i="1"/>
  <c r="Q34" i="1" s="1"/>
  <c r="P31" i="1"/>
  <c r="Q35" i="1" s="1"/>
  <c r="P32" i="1"/>
  <c r="Q36" i="1" s="1"/>
  <c r="P33" i="1"/>
  <c r="Q37" i="1" s="1"/>
  <c r="P34" i="1"/>
  <c r="Q38" i="1" s="1"/>
  <c r="P35" i="1"/>
  <c r="Q39" i="1" s="1"/>
  <c r="P36" i="1"/>
  <c r="Q40" i="1" s="1"/>
  <c r="P37" i="1"/>
  <c r="Q41" i="1" s="1"/>
  <c r="P38" i="1"/>
  <c r="Q42" i="1" s="1"/>
  <c r="P39" i="1"/>
  <c r="Q43" i="1" s="1"/>
  <c r="P40" i="1"/>
  <c r="Q44" i="1" s="1"/>
  <c r="P41" i="1"/>
  <c r="Q45" i="1" s="1"/>
  <c r="P42" i="1"/>
  <c r="Q46" i="1" s="1"/>
  <c r="P43" i="1"/>
  <c r="Q47" i="1" s="1"/>
  <c r="P44" i="1"/>
  <c r="Q48" i="1" s="1"/>
  <c r="P45" i="1"/>
  <c r="Q49" i="1" s="1"/>
  <c r="P46" i="1"/>
  <c r="Q50" i="1" s="1"/>
  <c r="P47" i="1"/>
  <c r="Q51" i="1" s="1"/>
  <c r="P48" i="1"/>
  <c r="Q52" i="1" s="1"/>
  <c r="P49" i="1"/>
  <c r="Q53" i="1" s="1"/>
  <c r="P50" i="1"/>
  <c r="Q54" i="1" s="1"/>
  <c r="P51" i="1"/>
  <c r="Q55" i="1" s="1"/>
  <c r="P52" i="1"/>
  <c r="Q56" i="1" s="1"/>
  <c r="P53" i="1"/>
  <c r="Q57" i="1" s="1"/>
  <c r="P54" i="1"/>
  <c r="Q58" i="1" s="1"/>
  <c r="P55" i="1"/>
  <c r="Q59" i="1" s="1"/>
  <c r="P56" i="1"/>
  <c r="Q60" i="1" s="1"/>
  <c r="P57" i="1"/>
  <c r="Q61" i="1" s="1"/>
  <c r="P58" i="1"/>
  <c r="Q62" i="1" s="1"/>
  <c r="P59" i="1"/>
  <c r="Q63" i="1" s="1"/>
  <c r="P60" i="1"/>
  <c r="Q64" i="1" s="1"/>
  <c r="P61" i="1"/>
  <c r="Q65" i="1" s="1"/>
  <c r="P62" i="1"/>
  <c r="Q66" i="1" s="1"/>
  <c r="P63" i="1"/>
  <c r="Q67" i="1" s="1"/>
  <c r="P64" i="1"/>
  <c r="Q68" i="1" s="1"/>
  <c r="P65" i="1"/>
  <c r="Q69" i="1" s="1"/>
  <c r="P66" i="1"/>
  <c r="Q70" i="1" s="1"/>
  <c r="P67" i="1"/>
  <c r="Q71" i="1" s="1"/>
  <c r="P68" i="1"/>
  <c r="Q72" i="1" s="1"/>
  <c r="P69" i="1"/>
  <c r="Q73" i="1" s="1"/>
  <c r="P70" i="1"/>
  <c r="Q74" i="1" s="1"/>
  <c r="P71" i="1"/>
  <c r="Q75" i="1" s="1"/>
  <c r="P72" i="1"/>
  <c r="Q76" i="1" s="1"/>
  <c r="P73" i="1"/>
  <c r="Q77" i="1" s="1"/>
  <c r="P74" i="1"/>
  <c r="Q78" i="1" s="1"/>
  <c r="P75" i="1"/>
  <c r="Q79" i="1" s="1"/>
  <c r="P76" i="1"/>
  <c r="Q80" i="1" s="1"/>
  <c r="P77" i="1"/>
  <c r="Q81" i="1" s="1"/>
  <c r="P78" i="1"/>
  <c r="Q82" i="1" s="1"/>
  <c r="P79" i="1"/>
  <c r="Q83" i="1" s="1"/>
  <c r="P80" i="1"/>
  <c r="Q84" i="1" s="1"/>
  <c r="P81" i="1"/>
  <c r="Q85" i="1" s="1"/>
  <c r="P82" i="1"/>
  <c r="Q86" i="1" s="1"/>
  <c r="P83" i="1"/>
  <c r="Q87" i="1" s="1"/>
  <c r="P84" i="1"/>
  <c r="Q88" i="1" s="1"/>
  <c r="P85" i="1"/>
  <c r="Q89" i="1" s="1"/>
  <c r="P86" i="1"/>
  <c r="Q90" i="1" s="1"/>
  <c r="P87" i="1"/>
  <c r="Q91" i="1" s="1"/>
  <c r="P88" i="1"/>
  <c r="Q92" i="1" s="1"/>
  <c r="P89" i="1"/>
  <c r="Q93" i="1" s="1"/>
  <c r="P90" i="1"/>
  <c r="Q94" i="1" s="1"/>
  <c r="P91" i="1"/>
  <c r="Q95" i="1" s="1"/>
  <c r="P92" i="1"/>
  <c r="Q96" i="1" s="1"/>
  <c r="P93" i="1"/>
  <c r="Q97" i="1" s="1"/>
  <c r="P94" i="1"/>
  <c r="Q98" i="1" s="1"/>
  <c r="P95" i="1"/>
  <c r="Q99" i="1" s="1"/>
  <c r="P96" i="1"/>
  <c r="Q100" i="1" s="1"/>
  <c r="P97" i="1"/>
  <c r="Q101" i="1" s="1"/>
  <c r="P98" i="1"/>
  <c r="Q102" i="1" s="1"/>
  <c r="P99" i="1"/>
  <c r="Q103" i="1" s="1"/>
  <c r="P100" i="1"/>
  <c r="Q104" i="1" s="1"/>
  <c r="P101" i="1"/>
  <c r="Q105" i="1" s="1"/>
  <c r="P102" i="1"/>
  <c r="Q106" i="1" s="1"/>
  <c r="P103" i="1"/>
  <c r="Q107" i="1" s="1"/>
  <c r="P104" i="1"/>
  <c r="Q108" i="1" s="1"/>
  <c r="P105" i="1"/>
  <c r="Q109" i="1" s="1"/>
  <c r="P106" i="1"/>
  <c r="Q110" i="1" s="1"/>
  <c r="P107" i="1"/>
  <c r="Q111" i="1" s="1"/>
  <c r="P108" i="1"/>
  <c r="Q112" i="1" s="1"/>
  <c r="P109" i="1"/>
  <c r="Q113" i="1" s="1"/>
  <c r="P110" i="1"/>
  <c r="Q114" i="1" s="1"/>
  <c r="P111" i="1"/>
  <c r="Q115" i="1" s="1"/>
  <c r="P112" i="1"/>
  <c r="Q116" i="1" s="1"/>
  <c r="P113" i="1"/>
  <c r="Q117" i="1" s="1"/>
  <c r="P114" i="1"/>
  <c r="Q118" i="1" s="1"/>
  <c r="P115" i="1"/>
  <c r="Q119" i="1" s="1"/>
  <c r="P116" i="1"/>
  <c r="Q120" i="1" s="1"/>
  <c r="P117" i="1"/>
  <c r="Q121" i="1" s="1"/>
  <c r="P118" i="1"/>
  <c r="Q122" i="1" s="1"/>
  <c r="P119" i="1"/>
  <c r="Q123" i="1" s="1"/>
  <c r="P120" i="1"/>
  <c r="Q124" i="1" s="1"/>
  <c r="P121" i="1"/>
  <c r="Q125" i="1" s="1"/>
  <c r="P122" i="1"/>
  <c r="Q126" i="1" s="1"/>
  <c r="P123" i="1"/>
  <c r="Q127" i="1" s="1"/>
  <c r="P124" i="1"/>
  <c r="Q128" i="1" s="1"/>
  <c r="P125" i="1"/>
  <c r="Q129" i="1" s="1"/>
  <c r="P126" i="1"/>
  <c r="Q130" i="1" s="1"/>
  <c r="P127" i="1"/>
  <c r="Q131" i="1" s="1"/>
  <c r="P128" i="1"/>
  <c r="Q132" i="1" s="1"/>
  <c r="P129" i="1"/>
  <c r="Q133" i="1" s="1"/>
  <c r="P130" i="1"/>
  <c r="Q134" i="1" s="1"/>
  <c r="P131" i="1"/>
  <c r="Q135" i="1" s="1"/>
  <c r="P132" i="1"/>
  <c r="Q136" i="1" s="1"/>
  <c r="P133" i="1"/>
  <c r="Q137" i="1" s="1"/>
  <c r="P134" i="1"/>
  <c r="Q138" i="1" s="1"/>
  <c r="P135" i="1"/>
  <c r="Q139" i="1" s="1"/>
  <c r="P136" i="1"/>
  <c r="Q140" i="1" s="1"/>
  <c r="P137" i="1"/>
  <c r="Q141" i="1" s="1"/>
  <c r="P138" i="1"/>
  <c r="Q142" i="1" s="1"/>
  <c r="P139" i="1"/>
  <c r="Q143" i="1" s="1"/>
  <c r="P140" i="1"/>
  <c r="Q144" i="1" s="1"/>
  <c r="P141" i="1"/>
  <c r="Q145" i="1" s="1"/>
  <c r="P142" i="1"/>
  <c r="Q146" i="1" s="1"/>
  <c r="P143" i="1"/>
  <c r="Q147" i="1" s="1"/>
  <c r="P144" i="1"/>
  <c r="Q148" i="1" s="1"/>
  <c r="P145" i="1"/>
  <c r="Q149" i="1" s="1"/>
  <c r="P146" i="1"/>
  <c r="Q150" i="1" s="1"/>
  <c r="P147" i="1"/>
  <c r="Q151" i="1" s="1"/>
  <c r="P148" i="1"/>
  <c r="Q152" i="1" s="1"/>
  <c r="P149" i="1"/>
  <c r="Q153" i="1" s="1"/>
  <c r="P150" i="1"/>
  <c r="Q154" i="1" s="1"/>
  <c r="P151" i="1"/>
  <c r="Q155" i="1" s="1"/>
  <c r="P152" i="1"/>
  <c r="Q156" i="1" s="1"/>
  <c r="P153" i="1"/>
  <c r="Q157" i="1" s="1"/>
  <c r="P154" i="1"/>
  <c r="Q158" i="1" s="1"/>
  <c r="P155" i="1"/>
  <c r="Q159" i="1" s="1"/>
  <c r="P156" i="1"/>
  <c r="Q160" i="1" s="1"/>
  <c r="P157" i="1"/>
  <c r="Q161" i="1" s="1"/>
  <c r="P158" i="1"/>
  <c r="Q162" i="1" s="1"/>
  <c r="P159" i="1"/>
  <c r="Q163" i="1" s="1"/>
  <c r="P160" i="1"/>
  <c r="Q164" i="1" s="1"/>
  <c r="P161" i="1"/>
  <c r="Q165" i="1" s="1"/>
  <c r="P162" i="1"/>
  <c r="Q166" i="1" s="1"/>
  <c r="P163" i="1"/>
  <c r="Q167" i="1" s="1"/>
  <c r="P164" i="1"/>
  <c r="Q168" i="1" s="1"/>
  <c r="P165" i="1"/>
  <c r="Q169" i="1" s="1"/>
  <c r="P166" i="1"/>
  <c r="Q170" i="1" s="1"/>
  <c r="P167" i="1"/>
  <c r="Q171" i="1" s="1"/>
  <c r="P168" i="1"/>
  <c r="Q172" i="1" s="1"/>
  <c r="P169" i="1"/>
  <c r="Q173" i="1" s="1"/>
  <c r="P170" i="1"/>
  <c r="Q174" i="1" s="1"/>
  <c r="P171" i="1"/>
  <c r="Q175" i="1" s="1"/>
  <c r="P172" i="1"/>
  <c r="Q176" i="1" s="1"/>
  <c r="P173" i="1"/>
  <c r="Q177" i="1" s="1"/>
  <c r="P174" i="1"/>
  <c r="Q178" i="1" s="1"/>
  <c r="P175" i="1"/>
  <c r="Q179" i="1" s="1"/>
  <c r="P176" i="1"/>
  <c r="Q180" i="1" s="1"/>
  <c r="P177" i="1"/>
  <c r="Q181" i="1" s="1"/>
  <c r="P178" i="1"/>
  <c r="Q182" i="1" s="1"/>
  <c r="P179" i="1"/>
  <c r="Q183" i="1" s="1"/>
  <c r="P180" i="1"/>
  <c r="Q184" i="1" s="1"/>
  <c r="P181" i="1"/>
  <c r="Q185" i="1" s="1"/>
  <c r="P182" i="1"/>
  <c r="Q186" i="1" s="1"/>
  <c r="P183" i="1"/>
  <c r="Q187" i="1" s="1"/>
  <c r="P184" i="1"/>
  <c r="Q188" i="1" s="1"/>
  <c r="P185" i="1"/>
  <c r="Q189" i="1" s="1"/>
  <c r="P186" i="1"/>
  <c r="Q190" i="1" s="1"/>
  <c r="P187" i="1"/>
  <c r="Q191" i="1" s="1"/>
  <c r="P188" i="1"/>
  <c r="Q192" i="1" s="1"/>
  <c r="P189" i="1"/>
  <c r="Q193" i="1" s="1"/>
  <c r="P190" i="1"/>
  <c r="Q194" i="1" s="1"/>
  <c r="P191" i="1"/>
  <c r="Q195" i="1" s="1"/>
  <c r="P192" i="1"/>
  <c r="Q196" i="1" s="1"/>
  <c r="P193" i="1"/>
  <c r="Q197" i="1" s="1"/>
  <c r="P194" i="1"/>
  <c r="Q198" i="1" s="1"/>
  <c r="P195" i="1"/>
  <c r="Q199" i="1" s="1"/>
  <c r="P196" i="1"/>
  <c r="Q200" i="1" s="1"/>
  <c r="P197" i="1"/>
  <c r="Q201" i="1" s="1"/>
  <c r="P198" i="1"/>
  <c r="Q202" i="1" s="1"/>
  <c r="P199" i="1"/>
  <c r="Q203" i="1" s="1"/>
  <c r="P200" i="1"/>
  <c r="Q204" i="1" s="1"/>
  <c r="P201" i="1"/>
  <c r="Q205" i="1" s="1"/>
  <c r="P202" i="1"/>
  <c r="Q206" i="1" s="1"/>
  <c r="P203" i="1"/>
  <c r="Q207" i="1" s="1"/>
  <c r="P204" i="1"/>
  <c r="Q208" i="1" s="1"/>
  <c r="P205" i="1"/>
  <c r="Q209" i="1" s="1"/>
  <c r="P206" i="1"/>
  <c r="Q210" i="1" s="1"/>
  <c r="P207" i="1"/>
  <c r="Q211" i="1" s="1"/>
  <c r="P208" i="1"/>
  <c r="Q212" i="1" s="1"/>
  <c r="P209" i="1"/>
  <c r="Q213" i="1" s="1"/>
  <c r="P210" i="1"/>
  <c r="Q214" i="1" s="1"/>
  <c r="P211" i="1"/>
  <c r="Q215" i="1" s="1"/>
  <c r="P212" i="1"/>
  <c r="Q216" i="1" s="1"/>
  <c r="P213" i="1"/>
  <c r="Q217" i="1" s="1"/>
  <c r="P214" i="1"/>
  <c r="Q218" i="1" s="1"/>
  <c r="P215" i="1"/>
  <c r="Q219" i="1" s="1"/>
  <c r="P216" i="1"/>
  <c r="Q220" i="1" s="1"/>
  <c r="P217" i="1"/>
  <c r="Q221" i="1" s="1"/>
  <c r="P218" i="1"/>
  <c r="Q222" i="1" s="1"/>
  <c r="P219" i="1"/>
  <c r="Q223" i="1" s="1"/>
  <c r="P220" i="1"/>
  <c r="Q224" i="1" s="1"/>
  <c r="P221" i="1"/>
  <c r="Q225" i="1" s="1"/>
  <c r="P222" i="1"/>
  <c r="Q226" i="1" s="1"/>
  <c r="P223" i="1"/>
  <c r="Q227" i="1" s="1"/>
  <c r="P224" i="1"/>
  <c r="Q228" i="1" s="1"/>
  <c r="P225" i="1"/>
  <c r="Q229" i="1" s="1"/>
  <c r="P226" i="1"/>
  <c r="Q230" i="1" s="1"/>
  <c r="P227" i="1"/>
  <c r="Q231" i="1" s="1"/>
  <c r="P228" i="1"/>
  <c r="Q232" i="1" s="1"/>
  <c r="P229" i="1"/>
  <c r="Q233" i="1" s="1"/>
  <c r="P230" i="1"/>
  <c r="Q234" i="1" s="1"/>
  <c r="P231" i="1"/>
  <c r="Q235" i="1" s="1"/>
  <c r="P232" i="1"/>
  <c r="Q236" i="1" s="1"/>
  <c r="P233" i="1"/>
  <c r="Q237" i="1" s="1"/>
  <c r="P234" i="1"/>
  <c r="Q238" i="1" s="1"/>
  <c r="P235" i="1"/>
  <c r="Q239" i="1" s="1"/>
  <c r="P236" i="1"/>
  <c r="Q240" i="1" s="1"/>
  <c r="P237" i="1"/>
  <c r="Q241" i="1" s="1"/>
  <c r="P238" i="1"/>
  <c r="Q242" i="1" s="1"/>
  <c r="P239" i="1"/>
  <c r="Q243" i="1" s="1"/>
  <c r="P240" i="1"/>
  <c r="Q244" i="1" s="1"/>
  <c r="P241" i="1"/>
  <c r="Q245" i="1" s="1"/>
  <c r="P242" i="1"/>
  <c r="Q246" i="1" s="1"/>
  <c r="P243" i="1"/>
  <c r="P244" i="1"/>
  <c r="P245" i="1"/>
  <c r="P246" i="1"/>
  <c r="P2" i="1"/>
  <c r="Q6" i="1" s="1"/>
  <c r="M3" i="1"/>
  <c r="N6" i="1" s="1"/>
  <c r="M4" i="1"/>
  <c r="N7" i="1" s="1"/>
  <c r="M5" i="1"/>
  <c r="N8" i="1" s="1"/>
  <c r="M6" i="1"/>
  <c r="N9" i="1" s="1"/>
  <c r="M7" i="1"/>
  <c r="N10" i="1" s="1"/>
  <c r="M8" i="1"/>
  <c r="N11" i="1" s="1"/>
  <c r="M9" i="1"/>
  <c r="N12" i="1" s="1"/>
  <c r="M10" i="1"/>
  <c r="N13" i="1" s="1"/>
  <c r="M12" i="1"/>
  <c r="N15" i="1" s="1"/>
  <c r="M13" i="1"/>
  <c r="N16" i="1" s="1"/>
  <c r="M14" i="1"/>
  <c r="N17" i="1" s="1"/>
  <c r="M15" i="1"/>
  <c r="N18" i="1" s="1"/>
  <c r="M16" i="1"/>
  <c r="N19" i="1" s="1"/>
  <c r="M17" i="1"/>
  <c r="N20" i="1" s="1"/>
  <c r="M18" i="1"/>
  <c r="N21" i="1" s="1"/>
  <c r="M19" i="1"/>
  <c r="N22" i="1" s="1"/>
  <c r="M20" i="1"/>
  <c r="N23" i="1" s="1"/>
  <c r="M21" i="1"/>
  <c r="N24" i="1" s="1"/>
  <c r="M22" i="1"/>
  <c r="N25" i="1" s="1"/>
  <c r="M23" i="1"/>
  <c r="N26" i="1" s="1"/>
  <c r="M24" i="1"/>
  <c r="N27" i="1" s="1"/>
  <c r="M25" i="1"/>
  <c r="N28" i="1" s="1"/>
  <c r="M26" i="1"/>
  <c r="N29" i="1" s="1"/>
  <c r="M27" i="1"/>
  <c r="N30" i="1" s="1"/>
  <c r="M28" i="1"/>
  <c r="N31" i="1" s="1"/>
  <c r="M29" i="1"/>
  <c r="N32" i="1" s="1"/>
  <c r="M30" i="1"/>
  <c r="N33" i="1" s="1"/>
  <c r="M31" i="1"/>
  <c r="N34" i="1" s="1"/>
  <c r="M32" i="1"/>
  <c r="N35" i="1" s="1"/>
  <c r="M33" i="1"/>
  <c r="N36" i="1" s="1"/>
  <c r="M34" i="1"/>
  <c r="N37" i="1" s="1"/>
  <c r="M35" i="1"/>
  <c r="N38" i="1" s="1"/>
  <c r="M36" i="1"/>
  <c r="N39" i="1" s="1"/>
  <c r="M37" i="1"/>
  <c r="N40" i="1" s="1"/>
  <c r="M38" i="1"/>
  <c r="N41" i="1" s="1"/>
  <c r="M39" i="1"/>
  <c r="N42" i="1" s="1"/>
  <c r="M40" i="1"/>
  <c r="N43" i="1" s="1"/>
  <c r="M41" i="1"/>
  <c r="N44" i="1" s="1"/>
  <c r="M42" i="1"/>
  <c r="N45" i="1" s="1"/>
  <c r="M43" i="1"/>
  <c r="N46" i="1" s="1"/>
  <c r="M44" i="1"/>
  <c r="N47" i="1" s="1"/>
  <c r="M45" i="1"/>
  <c r="N48" i="1" s="1"/>
  <c r="M46" i="1"/>
  <c r="N49" i="1" s="1"/>
  <c r="M47" i="1"/>
  <c r="N50" i="1" s="1"/>
  <c r="M48" i="1"/>
  <c r="N51" i="1" s="1"/>
  <c r="M49" i="1"/>
  <c r="N52" i="1" s="1"/>
  <c r="M50" i="1"/>
  <c r="N53" i="1" s="1"/>
  <c r="M51" i="1"/>
  <c r="N54" i="1" s="1"/>
  <c r="M52" i="1"/>
  <c r="N55" i="1" s="1"/>
  <c r="M53" i="1"/>
  <c r="N56" i="1" s="1"/>
  <c r="M54" i="1"/>
  <c r="N57" i="1" s="1"/>
  <c r="M55" i="1"/>
  <c r="N58" i="1" s="1"/>
  <c r="M56" i="1"/>
  <c r="N59" i="1" s="1"/>
  <c r="M57" i="1"/>
  <c r="N60" i="1" s="1"/>
  <c r="M58" i="1"/>
  <c r="N61" i="1" s="1"/>
  <c r="M59" i="1"/>
  <c r="N62" i="1" s="1"/>
  <c r="M60" i="1"/>
  <c r="N63" i="1" s="1"/>
  <c r="M61" i="1"/>
  <c r="N64" i="1" s="1"/>
  <c r="M62" i="1"/>
  <c r="N65" i="1" s="1"/>
  <c r="M63" i="1"/>
  <c r="N66" i="1" s="1"/>
  <c r="M64" i="1"/>
  <c r="N67" i="1" s="1"/>
  <c r="M65" i="1"/>
  <c r="N68" i="1" s="1"/>
  <c r="M66" i="1"/>
  <c r="N69" i="1" s="1"/>
  <c r="M67" i="1"/>
  <c r="N70" i="1" s="1"/>
  <c r="M68" i="1"/>
  <c r="N71" i="1" s="1"/>
  <c r="M69" i="1"/>
  <c r="N72" i="1" s="1"/>
  <c r="M70" i="1"/>
  <c r="N73" i="1" s="1"/>
  <c r="M71" i="1"/>
  <c r="N74" i="1" s="1"/>
  <c r="M72" i="1"/>
  <c r="N75" i="1" s="1"/>
  <c r="M73" i="1"/>
  <c r="N76" i="1" s="1"/>
  <c r="M74" i="1"/>
  <c r="N77" i="1" s="1"/>
  <c r="M75" i="1"/>
  <c r="N78" i="1" s="1"/>
  <c r="M76" i="1"/>
  <c r="N79" i="1" s="1"/>
  <c r="M77" i="1"/>
  <c r="N80" i="1" s="1"/>
  <c r="M78" i="1"/>
  <c r="N81" i="1" s="1"/>
  <c r="M79" i="1"/>
  <c r="N82" i="1" s="1"/>
  <c r="M80" i="1"/>
  <c r="N83" i="1" s="1"/>
  <c r="M81" i="1"/>
  <c r="N84" i="1" s="1"/>
  <c r="M82" i="1"/>
  <c r="N85" i="1" s="1"/>
  <c r="M83" i="1"/>
  <c r="N86" i="1" s="1"/>
  <c r="M84" i="1"/>
  <c r="N87" i="1" s="1"/>
  <c r="M85" i="1"/>
  <c r="N88" i="1" s="1"/>
  <c r="M86" i="1"/>
  <c r="N89" i="1" s="1"/>
  <c r="M87" i="1"/>
  <c r="N90" i="1" s="1"/>
  <c r="M88" i="1"/>
  <c r="N91" i="1" s="1"/>
  <c r="M89" i="1"/>
  <c r="N92" i="1" s="1"/>
  <c r="M90" i="1"/>
  <c r="N93" i="1" s="1"/>
  <c r="M91" i="1"/>
  <c r="N94" i="1" s="1"/>
  <c r="M92" i="1"/>
  <c r="N95" i="1" s="1"/>
  <c r="M93" i="1"/>
  <c r="N96" i="1" s="1"/>
  <c r="M94" i="1"/>
  <c r="N97" i="1" s="1"/>
  <c r="M95" i="1"/>
  <c r="N98" i="1" s="1"/>
  <c r="M96" i="1"/>
  <c r="N99" i="1" s="1"/>
  <c r="M97" i="1"/>
  <c r="N100" i="1" s="1"/>
  <c r="M98" i="1"/>
  <c r="N101" i="1" s="1"/>
  <c r="M99" i="1"/>
  <c r="N102" i="1" s="1"/>
  <c r="M100" i="1"/>
  <c r="N103" i="1" s="1"/>
  <c r="M101" i="1"/>
  <c r="N104" i="1" s="1"/>
  <c r="M102" i="1"/>
  <c r="N105" i="1" s="1"/>
  <c r="M103" i="1"/>
  <c r="N106" i="1" s="1"/>
  <c r="M104" i="1"/>
  <c r="N107" i="1" s="1"/>
  <c r="M105" i="1"/>
  <c r="N108" i="1" s="1"/>
  <c r="M106" i="1"/>
  <c r="N109" i="1" s="1"/>
  <c r="M107" i="1"/>
  <c r="N110" i="1" s="1"/>
  <c r="M108" i="1"/>
  <c r="N111" i="1" s="1"/>
  <c r="M109" i="1"/>
  <c r="N112" i="1" s="1"/>
  <c r="M110" i="1"/>
  <c r="N113" i="1" s="1"/>
  <c r="M111" i="1"/>
  <c r="N114" i="1" s="1"/>
  <c r="M112" i="1"/>
  <c r="N115" i="1" s="1"/>
  <c r="M113" i="1"/>
  <c r="N116" i="1" s="1"/>
  <c r="M114" i="1"/>
  <c r="N117" i="1" s="1"/>
  <c r="M115" i="1"/>
  <c r="N118" i="1" s="1"/>
  <c r="M116" i="1"/>
  <c r="N119" i="1" s="1"/>
  <c r="M117" i="1"/>
  <c r="N120" i="1" s="1"/>
  <c r="M118" i="1"/>
  <c r="N121" i="1" s="1"/>
  <c r="M119" i="1"/>
  <c r="N122" i="1" s="1"/>
  <c r="M120" i="1"/>
  <c r="N123" i="1" s="1"/>
  <c r="M121" i="1"/>
  <c r="N124" i="1" s="1"/>
  <c r="M122" i="1"/>
  <c r="N125" i="1" s="1"/>
  <c r="M123" i="1"/>
  <c r="N126" i="1" s="1"/>
  <c r="M124" i="1"/>
  <c r="N127" i="1" s="1"/>
  <c r="M125" i="1"/>
  <c r="N128" i="1" s="1"/>
  <c r="M126" i="1"/>
  <c r="N129" i="1" s="1"/>
  <c r="M127" i="1"/>
  <c r="N130" i="1" s="1"/>
  <c r="M128" i="1"/>
  <c r="N131" i="1" s="1"/>
  <c r="M129" i="1"/>
  <c r="N132" i="1" s="1"/>
  <c r="M130" i="1"/>
  <c r="N133" i="1" s="1"/>
  <c r="M131" i="1"/>
  <c r="N134" i="1" s="1"/>
  <c r="M132" i="1"/>
  <c r="N135" i="1" s="1"/>
  <c r="M133" i="1"/>
  <c r="N136" i="1" s="1"/>
  <c r="M134" i="1"/>
  <c r="N137" i="1" s="1"/>
  <c r="M135" i="1"/>
  <c r="N138" i="1" s="1"/>
  <c r="M136" i="1"/>
  <c r="N139" i="1" s="1"/>
  <c r="M137" i="1"/>
  <c r="N140" i="1" s="1"/>
  <c r="M138" i="1"/>
  <c r="N141" i="1" s="1"/>
  <c r="M139" i="1"/>
  <c r="N142" i="1" s="1"/>
  <c r="M140" i="1"/>
  <c r="N143" i="1" s="1"/>
  <c r="M141" i="1"/>
  <c r="N144" i="1" s="1"/>
  <c r="M142" i="1"/>
  <c r="N145" i="1" s="1"/>
  <c r="M143" i="1"/>
  <c r="N146" i="1" s="1"/>
  <c r="M144" i="1"/>
  <c r="N147" i="1" s="1"/>
  <c r="M145" i="1"/>
  <c r="N148" i="1" s="1"/>
  <c r="M146" i="1"/>
  <c r="N149" i="1" s="1"/>
  <c r="M147" i="1"/>
  <c r="N150" i="1" s="1"/>
  <c r="M148" i="1"/>
  <c r="N151" i="1" s="1"/>
  <c r="M149" i="1"/>
  <c r="N152" i="1" s="1"/>
  <c r="M150" i="1"/>
  <c r="N153" i="1" s="1"/>
  <c r="M151" i="1"/>
  <c r="N154" i="1" s="1"/>
  <c r="M152" i="1"/>
  <c r="N155" i="1" s="1"/>
  <c r="M153" i="1"/>
  <c r="N156" i="1" s="1"/>
  <c r="M154" i="1"/>
  <c r="N157" i="1" s="1"/>
  <c r="M155" i="1"/>
  <c r="N158" i="1" s="1"/>
  <c r="M156" i="1"/>
  <c r="N159" i="1" s="1"/>
  <c r="M157" i="1"/>
  <c r="N160" i="1" s="1"/>
  <c r="M158" i="1"/>
  <c r="N161" i="1" s="1"/>
  <c r="M159" i="1"/>
  <c r="N162" i="1" s="1"/>
  <c r="M160" i="1"/>
  <c r="N163" i="1" s="1"/>
  <c r="M161" i="1"/>
  <c r="N164" i="1" s="1"/>
  <c r="M162" i="1"/>
  <c r="N165" i="1" s="1"/>
  <c r="M163" i="1"/>
  <c r="N166" i="1" s="1"/>
  <c r="M164" i="1"/>
  <c r="N167" i="1" s="1"/>
  <c r="M165" i="1"/>
  <c r="N168" i="1" s="1"/>
  <c r="M166" i="1"/>
  <c r="N169" i="1" s="1"/>
  <c r="M167" i="1"/>
  <c r="N170" i="1" s="1"/>
  <c r="M168" i="1"/>
  <c r="N171" i="1" s="1"/>
  <c r="M169" i="1"/>
  <c r="N172" i="1" s="1"/>
  <c r="M170" i="1"/>
  <c r="N173" i="1" s="1"/>
  <c r="M171" i="1"/>
  <c r="N174" i="1" s="1"/>
  <c r="M172" i="1"/>
  <c r="N175" i="1" s="1"/>
  <c r="M173" i="1"/>
  <c r="N176" i="1" s="1"/>
  <c r="M174" i="1"/>
  <c r="N177" i="1" s="1"/>
  <c r="M175" i="1"/>
  <c r="N178" i="1" s="1"/>
  <c r="M176" i="1"/>
  <c r="N179" i="1" s="1"/>
  <c r="M177" i="1"/>
  <c r="N180" i="1" s="1"/>
  <c r="M178" i="1"/>
  <c r="N181" i="1" s="1"/>
  <c r="M179" i="1"/>
  <c r="N182" i="1" s="1"/>
  <c r="M180" i="1"/>
  <c r="N183" i="1" s="1"/>
  <c r="M181" i="1"/>
  <c r="N184" i="1" s="1"/>
  <c r="M182" i="1"/>
  <c r="N185" i="1" s="1"/>
  <c r="M183" i="1"/>
  <c r="N186" i="1" s="1"/>
  <c r="M184" i="1"/>
  <c r="N187" i="1" s="1"/>
  <c r="M185" i="1"/>
  <c r="N188" i="1" s="1"/>
  <c r="M186" i="1"/>
  <c r="N189" i="1" s="1"/>
  <c r="M187" i="1"/>
  <c r="N190" i="1" s="1"/>
  <c r="M188" i="1"/>
  <c r="N191" i="1" s="1"/>
  <c r="M189" i="1"/>
  <c r="N192" i="1" s="1"/>
  <c r="M190" i="1"/>
  <c r="N193" i="1" s="1"/>
  <c r="M191" i="1"/>
  <c r="N194" i="1" s="1"/>
  <c r="M192" i="1"/>
  <c r="N195" i="1" s="1"/>
  <c r="M193" i="1"/>
  <c r="N196" i="1" s="1"/>
  <c r="M194" i="1"/>
  <c r="N197" i="1" s="1"/>
  <c r="M195" i="1"/>
  <c r="N198" i="1" s="1"/>
  <c r="M196" i="1"/>
  <c r="N199" i="1" s="1"/>
  <c r="M197" i="1"/>
  <c r="N200" i="1" s="1"/>
  <c r="M198" i="1"/>
  <c r="N201" i="1" s="1"/>
  <c r="M199" i="1"/>
  <c r="N202" i="1" s="1"/>
  <c r="M200" i="1"/>
  <c r="N203" i="1" s="1"/>
  <c r="M201" i="1"/>
  <c r="N204" i="1" s="1"/>
  <c r="M202" i="1"/>
  <c r="N205" i="1" s="1"/>
  <c r="M203" i="1"/>
  <c r="N206" i="1" s="1"/>
  <c r="M204" i="1"/>
  <c r="N207" i="1" s="1"/>
  <c r="M205" i="1"/>
  <c r="N208" i="1" s="1"/>
  <c r="M206" i="1"/>
  <c r="N209" i="1" s="1"/>
  <c r="M207" i="1"/>
  <c r="N210" i="1" s="1"/>
  <c r="M208" i="1"/>
  <c r="N211" i="1" s="1"/>
  <c r="M209" i="1"/>
  <c r="N212" i="1" s="1"/>
  <c r="M210" i="1"/>
  <c r="N213" i="1" s="1"/>
  <c r="M211" i="1"/>
  <c r="N214" i="1" s="1"/>
  <c r="M212" i="1"/>
  <c r="N215" i="1" s="1"/>
  <c r="M213" i="1"/>
  <c r="N216" i="1" s="1"/>
  <c r="M214" i="1"/>
  <c r="N217" i="1" s="1"/>
  <c r="M215" i="1"/>
  <c r="N218" i="1" s="1"/>
  <c r="M216" i="1"/>
  <c r="N219" i="1" s="1"/>
  <c r="M217" i="1"/>
  <c r="N220" i="1" s="1"/>
  <c r="M218" i="1"/>
  <c r="N221" i="1" s="1"/>
  <c r="M219" i="1"/>
  <c r="N222" i="1" s="1"/>
  <c r="M220" i="1"/>
  <c r="N223" i="1" s="1"/>
  <c r="M221" i="1"/>
  <c r="N224" i="1" s="1"/>
  <c r="M222" i="1"/>
  <c r="N225" i="1" s="1"/>
  <c r="M223" i="1"/>
  <c r="N226" i="1" s="1"/>
  <c r="M224" i="1"/>
  <c r="N227" i="1" s="1"/>
  <c r="M225" i="1"/>
  <c r="N228" i="1" s="1"/>
  <c r="M226" i="1"/>
  <c r="N229" i="1" s="1"/>
  <c r="M227" i="1"/>
  <c r="N230" i="1" s="1"/>
  <c r="M228" i="1"/>
  <c r="N231" i="1" s="1"/>
  <c r="M229" i="1"/>
  <c r="N232" i="1" s="1"/>
  <c r="M230" i="1"/>
  <c r="N233" i="1" s="1"/>
  <c r="M231" i="1"/>
  <c r="N234" i="1" s="1"/>
  <c r="M232" i="1"/>
  <c r="N235" i="1" s="1"/>
  <c r="M233" i="1"/>
  <c r="N236" i="1" s="1"/>
  <c r="M234" i="1"/>
  <c r="N237" i="1" s="1"/>
  <c r="M235" i="1"/>
  <c r="N238" i="1" s="1"/>
  <c r="M236" i="1"/>
  <c r="N239" i="1" s="1"/>
  <c r="M237" i="1"/>
  <c r="N240" i="1" s="1"/>
  <c r="M238" i="1"/>
  <c r="N241" i="1" s="1"/>
  <c r="M239" i="1"/>
  <c r="N242" i="1" s="1"/>
  <c r="M240" i="1"/>
  <c r="N243" i="1" s="1"/>
  <c r="M241" i="1"/>
  <c r="N244" i="1" s="1"/>
  <c r="M242" i="1"/>
  <c r="N245" i="1" s="1"/>
  <c r="M243" i="1"/>
  <c r="N246" i="1" s="1"/>
  <c r="M244" i="1"/>
  <c r="M245" i="1"/>
  <c r="M246" i="1"/>
  <c r="M2" i="1"/>
  <c r="N5" i="1" s="1"/>
  <c r="J3" i="1"/>
  <c r="K5" i="1" s="1"/>
  <c r="J4" i="1"/>
  <c r="K6" i="1" s="1"/>
  <c r="J5" i="1"/>
  <c r="K7" i="1" s="1"/>
  <c r="J6" i="1"/>
  <c r="K8" i="1" s="1"/>
  <c r="J7" i="1"/>
  <c r="K9" i="1" s="1"/>
  <c r="J8" i="1"/>
  <c r="K10" i="1" s="1"/>
  <c r="J9" i="1"/>
  <c r="K11" i="1" s="1"/>
  <c r="J10" i="1"/>
  <c r="K12" i="1" s="1"/>
  <c r="J11" i="1"/>
  <c r="K13" i="1" s="1"/>
  <c r="J12" i="1"/>
  <c r="K14" i="1" s="1"/>
  <c r="J13" i="1"/>
  <c r="K15" i="1" s="1"/>
  <c r="J14" i="1"/>
  <c r="K16" i="1" s="1"/>
  <c r="J15" i="1"/>
  <c r="K17" i="1" s="1"/>
  <c r="J16" i="1"/>
  <c r="K18" i="1" s="1"/>
  <c r="J17" i="1"/>
  <c r="K19" i="1" s="1"/>
  <c r="J18" i="1"/>
  <c r="K20" i="1" s="1"/>
  <c r="J19" i="1"/>
  <c r="K21" i="1" s="1"/>
  <c r="J20" i="1"/>
  <c r="K22" i="1" s="1"/>
  <c r="J21" i="1"/>
  <c r="K23" i="1" s="1"/>
  <c r="J22" i="1"/>
  <c r="K24" i="1" s="1"/>
  <c r="J23" i="1"/>
  <c r="K25" i="1" s="1"/>
  <c r="J24" i="1"/>
  <c r="K26" i="1" s="1"/>
  <c r="J25" i="1"/>
  <c r="K27" i="1" s="1"/>
  <c r="J26" i="1"/>
  <c r="K28" i="1" s="1"/>
  <c r="J27" i="1"/>
  <c r="K29" i="1" s="1"/>
  <c r="J28" i="1"/>
  <c r="K30" i="1" s="1"/>
  <c r="J29" i="1"/>
  <c r="K31" i="1" s="1"/>
  <c r="J30" i="1"/>
  <c r="K32" i="1" s="1"/>
  <c r="J31" i="1"/>
  <c r="K33" i="1" s="1"/>
  <c r="J32" i="1"/>
  <c r="K34" i="1" s="1"/>
  <c r="J33" i="1"/>
  <c r="K35" i="1" s="1"/>
  <c r="J34" i="1"/>
  <c r="K36" i="1" s="1"/>
  <c r="J35" i="1"/>
  <c r="K37" i="1" s="1"/>
  <c r="J36" i="1"/>
  <c r="K38" i="1" s="1"/>
  <c r="J37" i="1"/>
  <c r="K39" i="1" s="1"/>
  <c r="J38" i="1"/>
  <c r="K40" i="1" s="1"/>
  <c r="J39" i="1"/>
  <c r="K41" i="1" s="1"/>
  <c r="J40" i="1"/>
  <c r="K42" i="1" s="1"/>
  <c r="J41" i="1"/>
  <c r="K43" i="1" s="1"/>
  <c r="J42" i="1"/>
  <c r="K44" i="1" s="1"/>
  <c r="J43" i="1"/>
  <c r="K45" i="1" s="1"/>
  <c r="J44" i="1"/>
  <c r="K46" i="1" s="1"/>
  <c r="J45" i="1"/>
  <c r="K47" i="1" s="1"/>
  <c r="J46" i="1"/>
  <c r="K48" i="1" s="1"/>
  <c r="J47" i="1"/>
  <c r="K49" i="1" s="1"/>
  <c r="J48" i="1"/>
  <c r="K50" i="1" s="1"/>
  <c r="J49" i="1"/>
  <c r="K51" i="1" s="1"/>
  <c r="J50" i="1"/>
  <c r="K52" i="1" s="1"/>
  <c r="J51" i="1"/>
  <c r="K53" i="1" s="1"/>
  <c r="J52" i="1"/>
  <c r="K54" i="1" s="1"/>
  <c r="J53" i="1"/>
  <c r="K55" i="1" s="1"/>
  <c r="J54" i="1"/>
  <c r="K56" i="1" s="1"/>
  <c r="J55" i="1"/>
  <c r="K57" i="1" s="1"/>
  <c r="J56" i="1"/>
  <c r="K58" i="1" s="1"/>
  <c r="J57" i="1"/>
  <c r="K59" i="1" s="1"/>
  <c r="J58" i="1"/>
  <c r="K60" i="1" s="1"/>
  <c r="J59" i="1"/>
  <c r="K61" i="1" s="1"/>
  <c r="J60" i="1"/>
  <c r="K62" i="1" s="1"/>
  <c r="J61" i="1"/>
  <c r="K63" i="1" s="1"/>
  <c r="J62" i="1"/>
  <c r="K64" i="1" s="1"/>
  <c r="J63" i="1"/>
  <c r="K65" i="1" s="1"/>
  <c r="J64" i="1"/>
  <c r="K66" i="1" s="1"/>
  <c r="J65" i="1"/>
  <c r="K67" i="1" s="1"/>
  <c r="J66" i="1"/>
  <c r="K68" i="1" s="1"/>
  <c r="J67" i="1"/>
  <c r="K69" i="1" s="1"/>
  <c r="J68" i="1"/>
  <c r="K70" i="1" s="1"/>
  <c r="J69" i="1"/>
  <c r="K71" i="1" s="1"/>
  <c r="J70" i="1"/>
  <c r="K72" i="1" s="1"/>
  <c r="J71" i="1"/>
  <c r="K73" i="1" s="1"/>
  <c r="J72" i="1"/>
  <c r="K74" i="1" s="1"/>
  <c r="J73" i="1"/>
  <c r="K75" i="1" s="1"/>
  <c r="J74" i="1"/>
  <c r="K76" i="1" s="1"/>
  <c r="J75" i="1"/>
  <c r="K77" i="1" s="1"/>
  <c r="J76" i="1"/>
  <c r="K78" i="1" s="1"/>
  <c r="J77" i="1"/>
  <c r="K79" i="1" s="1"/>
  <c r="J78" i="1"/>
  <c r="K80" i="1" s="1"/>
  <c r="J79" i="1"/>
  <c r="K81" i="1" s="1"/>
  <c r="J80" i="1"/>
  <c r="K82" i="1" s="1"/>
  <c r="J81" i="1"/>
  <c r="K83" i="1" s="1"/>
  <c r="J82" i="1"/>
  <c r="K84" i="1" s="1"/>
  <c r="J83" i="1"/>
  <c r="K85" i="1" s="1"/>
  <c r="J84" i="1"/>
  <c r="K86" i="1" s="1"/>
  <c r="J85" i="1"/>
  <c r="K87" i="1" s="1"/>
  <c r="J86" i="1"/>
  <c r="K88" i="1" s="1"/>
  <c r="J87" i="1"/>
  <c r="K89" i="1" s="1"/>
  <c r="J88" i="1"/>
  <c r="K90" i="1" s="1"/>
  <c r="J89" i="1"/>
  <c r="K91" i="1" s="1"/>
  <c r="J90" i="1"/>
  <c r="K92" i="1" s="1"/>
  <c r="J91" i="1"/>
  <c r="K93" i="1" s="1"/>
  <c r="J92" i="1"/>
  <c r="K94" i="1" s="1"/>
  <c r="J93" i="1"/>
  <c r="K95" i="1" s="1"/>
  <c r="J94" i="1"/>
  <c r="K96" i="1" s="1"/>
  <c r="J95" i="1"/>
  <c r="K97" i="1" s="1"/>
  <c r="J96" i="1"/>
  <c r="K98" i="1" s="1"/>
  <c r="J97" i="1"/>
  <c r="K99" i="1" s="1"/>
  <c r="J98" i="1"/>
  <c r="K100" i="1" s="1"/>
  <c r="J99" i="1"/>
  <c r="K101" i="1" s="1"/>
  <c r="J100" i="1"/>
  <c r="K102" i="1" s="1"/>
  <c r="J101" i="1"/>
  <c r="K103" i="1" s="1"/>
  <c r="J102" i="1"/>
  <c r="K104" i="1" s="1"/>
  <c r="J103" i="1"/>
  <c r="K105" i="1" s="1"/>
  <c r="J104" i="1"/>
  <c r="K106" i="1" s="1"/>
  <c r="J105" i="1"/>
  <c r="K107" i="1" s="1"/>
  <c r="J106" i="1"/>
  <c r="K108" i="1" s="1"/>
  <c r="J107" i="1"/>
  <c r="K109" i="1" s="1"/>
  <c r="J108" i="1"/>
  <c r="K110" i="1" s="1"/>
  <c r="J109" i="1"/>
  <c r="K111" i="1" s="1"/>
  <c r="J110" i="1"/>
  <c r="K112" i="1" s="1"/>
  <c r="J111" i="1"/>
  <c r="K113" i="1" s="1"/>
  <c r="J112" i="1"/>
  <c r="K114" i="1" s="1"/>
  <c r="J113" i="1"/>
  <c r="K115" i="1" s="1"/>
  <c r="J114" i="1"/>
  <c r="K116" i="1" s="1"/>
  <c r="J115" i="1"/>
  <c r="K117" i="1" s="1"/>
  <c r="J116" i="1"/>
  <c r="K118" i="1" s="1"/>
  <c r="J117" i="1"/>
  <c r="K119" i="1" s="1"/>
  <c r="J118" i="1"/>
  <c r="K120" i="1" s="1"/>
  <c r="J119" i="1"/>
  <c r="K121" i="1" s="1"/>
  <c r="J120" i="1"/>
  <c r="K122" i="1" s="1"/>
  <c r="J121" i="1"/>
  <c r="K123" i="1" s="1"/>
  <c r="J122" i="1"/>
  <c r="K124" i="1" s="1"/>
  <c r="J123" i="1"/>
  <c r="K125" i="1" s="1"/>
  <c r="J124" i="1"/>
  <c r="K126" i="1" s="1"/>
  <c r="J125" i="1"/>
  <c r="K127" i="1" s="1"/>
  <c r="J126" i="1"/>
  <c r="K128" i="1" s="1"/>
  <c r="J127" i="1"/>
  <c r="K129" i="1" s="1"/>
  <c r="J128" i="1"/>
  <c r="K130" i="1" s="1"/>
  <c r="J129" i="1"/>
  <c r="K131" i="1" s="1"/>
  <c r="J130" i="1"/>
  <c r="K132" i="1" s="1"/>
  <c r="J131" i="1"/>
  <c r="K133" i="1" s="1"/>
  <c r="J132" i="1"/>
  <c r="K134" i="1" s="1"/>
  <c r="J133" i="1"/>
  <c r="K135" i="1" s="1"/>
  <c r="J134" i="1"/>
  <c r="K136" i="1" s="1"/>
  <c r="J135" i="1"/>
  <c r="K137" i="1" s="1"/>
  <c r="J136" i="1"/>
  <c r="K138" i="1" s="1"/>
  <c r="J137" i="1"/>
  <c r="K139" i="1" s="1"/>
  <c r="J138" i="1"/>
  <c r="K140" i="1" s="1"/>
  <c r="J139" i="1"/>
  <c r="K141" i="1" s="1"/>
  <c r="J140" i="1"/>
  <c r="K142" i="1" s="1"/>
  <c r="J141" i="1"/>
  <c r="K143" i="1" s="1"/>
  <c r="J142" i="1"/>
  <c r="K144" i="1" s="1"/>
  <c r="J143" i="1"/>
  <c r="K145" i="1" s="1"/>
  <c r="J144" i="1"/>
  <c r="K146" i="1" s="1"/>
  <c r="J145" i="1"/>
  <c r="K147" i="1" s="1"/>
  <c r="J146" i="1"/>
  <c r="K148" i="1" s="1"/>
  <c r="J147" i="1"/>
  <c r="K149" i="1" s="1"/>
  <c r="J148" i="1"/>
  <c r="K150" i="1" s="1"/>
  <c r="J149" i="1"/>
  <c r="K151" i="1" s="1"/>
  <c r="J150" i="1"/>
  <c r="K152" i="1" s="1"/>
  <c r="J151" i="1"/>
  <c r="K153" i="1" s="1"/>
  <c r="J152" i="1"/>
  <c r="K154" i="1" s="1"/>
  <c r="J153" i="1"/>
  <c r="K155" i="1" s="1"/>
  <c r="J154" i="1"/>
  <c r="K156" i="1" s="1"/>
  <c r="J155" i="1"/>
  <c r="K157" i="1" s="1"/>
  <c r="J156" i="1"/>
  <c r="K158" i="1" s="1"/>
  <c r="J157" i="1"/>
  <c r="K159" i="1" s="1"/>
  <c r="J158" i="1"/>
  <c r="K160" i="1" s="1"/>
  <c r="J159" i="1"/>
  <c r="K161" i="1" s="1"/>
  <c r="J160" i="1"/>
  <c r="K162" i="1" s="1"/>
  <c r="J161" i="1"/>
  <c r="K163" i="1" s="1"/>
  <c r="J162" i="1"/>
  <c r="K164" i="1" s="1"/>
  <c r="J163" i="1"/>
  <c r="K165" i="1" s="1"/>
  <c r="J164" i="1"/>
  <c r="K166" i="1" s="1"/>
  <c r="J165" i="1"/>
  <c r="K167" i="1" s="1"/>
  <c r="J166" i="1"/>
  <c r="K168" i="1" s="1"/>
  <c r="J167" i="1"/>
  <c r="K169" i="1" s="1"/>
  <c r="J168" i="1"/>
  <c r="K170" i="1" s="1"/>
  <c r="J169" i="1"/>
  <c r="K171" i="1" s="1"/>
  <c r="J170" i="1"/>
  <c r="K172" i="1" s="1"/>
  <c r="J171" i="1"/>
  <c r="K173" i="1" s="1"/>
  <c r="J172" i="1"/>
  <c r="K174" i="1" s="1"/>
  <c r="J173" i="1"/>
  <c r="K175" i="1" s="1"/>
  <c r="J174" i="1"/>
  <c r="K176" i="1" s="1"/>
  <c r="J175" i="1"/>
  <c r="K177" i="1" s="1"/>
  <c r="J176" i="1"/>
  <c r="K178" i="1" s="1"/>
  <c r="J177" i="1"/>
  <c r="K179" i="1" s="1"/>
  <c r="J178" i="1"/>
  <c r="K180" i="1" s="1"/>
  <c r="J179" i="1"/>
  <c r="K181" i="1" s="1"/>
  <c r="J180" i="1"/>
  <c r="K182" i="1" s="1"/>
  <c r="J181" i="1"/>
  <c r="K183" i="1" s="1"/>
  <c r="J182" i="1"/>
  <c r="K184" i="1" s="1"/>
  <c r="J183" i="1"/>
  <c r="K185" i="1" s="1"/>
  <c r="J184" i="1"/>
  <c r="K186" i="1" s="1"/>
  <c r="J185" i="1"/>
  <c r="K187" i="1" s="1"/>
  <c r="J186" i="1"/>
  <c r="K188" i="1" s="1"/>
  <c r="J187" i="1"/>
  <c r="K189" i="1" s="1"/>
  <c r="J188" i="1"/>
  <c r="K190" i="1" s="1"/>
  <c r="J189" i="1"/>
  <c r="K191" i="1" s="1"/>
  <c r="J190" i="1"/>
  <c r="K192" i="1" s="1"/>
  <c r="J191" i="1"/>
  <c r="K193" i="1" s="1"/>
  <c r="J192" i="1"/>
  <c r="K194" i="1" s="1"/>
  <c r="J193" i="1"/>
  <c r="K195" i="1" s="1"/>
  <c r="J194" i="1"/>
  <c r="K196" i="1" s="1"/>
  <c r="J195" i="1"/>
  <c r="K197" i="1" s="1"/>
  <c r="J196" i="1"/>
  <c r="K198" i="1" s="1"/>
  <c r="J197" i="1"/>
  <c r="K199" i="1" s="1"/>
  <c r="J198" i="1"/>
  <c r="K200" i="1" s="1"/>
  <c r="J199" i="1"/>
  <c r="K201" i="1" s="1"/>
  <c r="J200" i="1"/>
  <c r="K202" i="1" s="1"/>
  <c r="J201" i="1"/>
  <c r="K203" i="1" s="1"/>
  <c r="J202" i="1"/>
  <c r="K204" i="1" s="1"/>
  <c r="J203" i="1"/>
  <c r="K205" i="1" s="1"/>
  <c r="J204" i="1"/>
  <c r="K206" i="1" s="1"/>
  <c r="J205" i="1"/>
  <c r="K207" i="1" s="1"/>
  <c r="J206" i="1"/>
  <c r="K208" i="1" s="1"/>
  <c r="J207" i="1"/>
  <c r="K209" i="1" s="1"/>
  <c r="J208" i="1"/>
  <c r="K210" i="1" s="1"/>
  <c r="J209" i="1"/>
  <c r="K211" i="1" s="1"/>
  <c r="J210" i="1"/>
  <c r="K212" i="1" s="1"/>
  <c r="J211" i="1"/>
  <c r="K213" i="1" s="1"/>
  <c r="J212" i="1"/>
  <c r="K214" i="1" s="1"/>
  <c r="J213" i="1"/>
  <c r="K215" i="1" s="1"/>
  <c r="J214" i="1"/>
  <c r="K216" i="1" s="1"/>
  <c r="J215" i="1"/>
  <c r="K217" i="1" s="1"/>
  <c r="J216" i="1"/>
  <c r="K218" i="1" s="1"/>
  <c r="J217" i="1"/>
  <c r="K219" i="1" s="1"/>
  <c r="J218" i="1"/>
  <c r="K220" i="1" s="1"/>
  <c r="J219" i="1"/>
  <c r="K221" i="1" s="1"/>
  <c r="J220" i="1"/>
  <c r="K222" i="1" s="1"/>
  <c r="J221" i="1"/>
  <c r="K223" i="1" s="1"/>
  <c r="J222" i="1"/>
  <c r="K224" i="1" s="1"/>
  <c r="J223" i="1"/>
  <c r="K225" i="1" s="1"/>
  <c r="J224" i="1"/>
  <c r="K226" i="1" s="1"/>
  <c r="J225" i="1"/>
  <c r="K227" i="1" s="1"/>
  <c r="J226" i="1"/>
  <c r="K228" i="1" s="1"/>
  <c r="J227" i="1"/>
  <c r="K229" i="1" s="1"/>
  <c r="J228" i="1"/>
  <c r="K230" i="1" s="1"/>
  <c r="J229" i="1"/>
  <c r="K231" i="1" s="1"/>
  <c r="J230" i="1"/>
  <c r="K232" i="1" s="1"/>
  <c r="J231" i="1"/>
  <c r="K233" i="1" s="1"/>
  <c r="J232" i="1"/>
  <c r="K234" i="1" s="1"/>
  <c r="J233" i="1"/>
  <c r="K235" i="1" s="1"/>
  <c r="J234" i="1"/>
  <c r="K236" i="1" s="1"/>
  <c r="J235" i="1"/>
  <c r="K237" i="1" s="1"/>
  <c r="J236" i="1"/>
  <c r="K238" i="1" s="1"/>
  <c r="J237" i="1"/>
  <c r="K239" i="1" s="1"/>
  <c r="J238" i="1"/>
  <c r="K240" i="1" s="1"/>
  <c r="J239" i="1"/>
  <c r="K241" i="1" s="1"/>
  <c r="J240" i="1"/>
  <c r="K242" i="1" s="1"/>
  <c r="J241" i="1"/>
  <c r="K243" i="1" s="1"/>
  <c r="J242" i="1"/>
  <c r="K244" i="1" s="1"/>
  <c r="J243" i="1"/>
  <c r="K245" i="1" s="1"/>
  <c r="J244" i="1"/>
  <c r="K246" i="1" s="1"/>
  <c r="J245" i="1"/>
  <c r="J246" i="1"/>
  <c r="J2" i="1"/>
  <c r="K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3" i="1"/>
  <c r="E4" i="1"/>
  <c r="X10" i="1"/>
  <c r="X7" i="1"/>
  <c r="X20" i="1"/>
  <c r="X17" i="1"/>
  <c r="X14" i="1"/>
  <c r="V10" i="1"/>
  <c r="T14" i="1" l="1"/>
  <c r="T10" i="1"/>
  <c r="T5" i="1"/>
  <c r="V17" i="1"/>
  <c r="V14" i="1"/>
  <c r="X4" i="1"/>
  <c r="V4" i="1"/>
  <c r="V7" i="1"/>
  <c r="V20" i="1"/>
</calcChain>
</file>

<file path=xl/sharedStrings.xml><?xml version="1.0" encoding="utf-8"?>
<sst xmlns="http://schemas.openxmlformats.org/spreadsheetml/2006/main" count="319" uniqueCount="50">
  <si>
    <t>Country</t>
  </si>
  <si>
    <t>Years</t>
  </si>
  <si>
    <t>Month</t>
  </si>
  <si>
    <t>DATE1</t>
  </si>
  <si>
    <t>DATE2</t>
  </si>
  <si>
    <t>M1</t>
  </si>
  <si>
    <t>M1 growth rate</t>
  </si>
  <si>
    <t>Lag1M1 Growthrate</t>
  </si>
  <si>
    <t>exchange rate</t>
  </si>
  <si>
    <t>exch growth rate</t>
  </si>
  <si>
    <t>Lag2exchng Growthrate</t>
  </si>
  <si>
    <t>Inflation Rate</t>
  </si>
  <si>
    <t>Inf growth rate</t>
  </si>
  <si>
    <t>Lag3inf Growthrate</t>
  </si>
  <si>
    <t>Stock market</t>
  </si>
  <si>
    <t>stck growth rate</t>
  </si>
  <si>
    <t>Lag4stck Growthrate</t>
  </si>
  <si>
    <t>Productivity</t>
  </si>
  <si>
    <t>Pb</t>
  </si>
  <si>
    <t>Statistical Summary</t>
  </si>
  <si>
    <t>Nigeria</t>
  </si>
  <si>
    <t>LagReal Exch/Inflation</t>
  </si>
  <si>
    <t>Real Exch/Inflation</t>
  </si>
  <si>
    <t>MEAN</t>
  </si>
  <si>
    <t>LagStockprice/Inflation rate</t>
  </si>
  <si>
    <t>Stockprice/Inflation rate</t>
  </si>
  <si>
    <t>MEDIAN</t>
  </si>
  <si>
    <t>LagM1/ SP Growth rate</t>
  </si>
  <si>
    <t>M1/ SP Growth rate</t>
  </si>
  <si>
    <t>STANDARD DEVIATION</t>
  </si>
  <si>
    <t>LagM1/Real Exchange</t>
  </si>
  <si>
    <t>M1/Real Exchange</t>
  </si>
  <si>
    <t>LagM1/Inflation</t>
  </si>
  <si>
    <t>M1/Inflation</t>
  </si>
  <si>
    <t>LagStockprice/Real Exchange</t>
  </si>
  <si>
    <t>Stockprice/Real Exchange</t>
  </si>
  <si>
    <t>Sum of Productivity</t>
  </si>
  <si>
    <t>Grand Total</t>
  </si>
  <si>
    <t>Sum of exchange rate</t>
  </si>
  <si>
    <t>Sum of Inflation Rate</t>
  </si>
  <si>
    <t>Sum of M1</t>
  </si>
  <si>
    <t>Sum of Stock market</t>
  </si>
  <si>
    <t>Sum of M1 growth rate</t>
  </si>
  <si>
    <t>Sum of stck growth rate</t>
  </si>
  <si>
    <t>Sum of exch growth rate</t>
  </si>
  <si>
    <t>Sum of Inf growth rate</t>
  </si>
  <si>
    <t>Sum of Lag1M1 Growthrate</t>
  </si>
  <si>
    <t>Sum of Lag4stck Growthrate</t>
  </si>
  <si>
    <t>Sum of Lag2exchng Growthrate</t>
  </si>
  <si>
    <t>Sum of Lag3inf Growthrate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</si>
</sst>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1D1C1D"/>
      <name val="Slack-Lato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4" fontId="0" fillId="5" borderId="0" xfId="0" applyNumberFormat="1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3" fillId="7" borderId="0" xfId="0" applyFont="1" applyFill="1"/>
    <xf numFmtId="0" fontId="0" fillId="7" borderId="0" xfId="0" applyFill="1"/>
    <xf numFmtId="0" fontId="4" fillId="7" borderId="0" xfId="0" applyFont="1" applyFill="1"/>
    <xf numFmtId="0" fontId="0" fillId="7" borderId="0" xfId="0" applyFill="1" applyAlignment="1">
      <alignment horizontal="center"/>
    </xf>
    <xf numFmtId="0" fontId="0" fillId="0" borderId="0" xfId="0" pivotButton="1"/>
    <xf numFmtId="0" fontId="5" fillId="0" borderId="0" xfId="0" applyFont="1" applyAlignment="1">
      <alignment wrapText="1"/>
    </xf>
    <xf numFmtId="164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22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Data!$F$2:$F$246</c:f>
              <c:numCache>
                <c:formatCode>General</c:formatCode>
                <c:ptCount val="245"/>
                <c:pt idx="0">
                  <c:v>31555882.239999998</c:v>
                </c:pt>
                <c:pt idx="1">
                  <c:v>30277249.260000002</c:v>
                </c:pt>
                <c:pt idx="2">
                  <c:v>32489908.18</c:v>
                </c:pt>
                <c:pt idx="3">
                  <c:v>33818990.810000002</c:v>
                </c:pt>
                <c:pt idx="4">
                  <c:v>33382632.879999999</c:v>
                </c:pt>
                <c:pt idx="5">
                  <c:v>20911067.859999999</c:v>
                </c:pt>
                <c:pt idx="6">
                  <c:v>20958760.949999999</c:v>
                </c:pt>
                <c:pt idx="7">
                  <c:v>21399593.91</c:v>
                </c:pt>
                <c:pt idx="8">
                  <c:v>22542268.960000001</c:v>
                </c:pt>
                <c:pt idx="9">
                  <c:v>22485401.489999998</c:v>
                </c:pt>
                <c:pt idx="10">
                  <c:v>24494926.030000001</c:v>
                </c:pt>
                <c:pt idx="11">
                  <c:v>24368017.710000001</c:v>
                </c:pt>
                <c:pt idx="12">
                  <c:v>24438603.190000001</c:v>
                </c:pt>
                <c:pt idx="13">
                  <c:v>25320016.940000001</c:v>
                </c:pt>
                <c:pt idx="14">
                  <c:v>26426950.559999999</c:v>
                </c:pt>
                <c:pt idx="15">
                  <c:v>26279684.73</c:v>
                </c:pt>
                <c:pt idx="16">
                  <c:v>30122288.890000001</c:v>
                </c:pt>
                <c:pt idx="17">
                  <c:v>18589692.219999999</c:v>
                </c:pt>
                <c:pt idx="18">
                  <c:v>18897327.739999998</c:v>
                </c:pt>
                <c:pt idx="19">
                  <c:v>19610356.829999998</c:v>
                </c:pt>
                <c:pt idx="20">
                  <c:v>19821327.969999999</c:v>
                </c:pt>
                <c:pt idx="21">
                  <c:v>20561700.359999999</c:v>
                </c:pt>
                <c:pt idx="22">
                  <c:v>20348209.510000002</c:v>
                </c:pt>
                <c:pt idx="23">
                  <c:v>20386382.93</c:v>
                </c:pt>
                <c:pt idx="24">
                  <c:v>21436316.140000001</c:v>
                </c:pt>
                <c:pt idx="25">
                  <c:v>21197371.649999999</c:v>
                </c:pt>
                <c:pt idx="26">
                  <c:v>21342768.460000001</c:v>
                </c:pt>
                <c:pt idx="27">
                  <c:v>21453900.68</c:v>
                </c:pt>
                <c:pt idx="28">
                  <c:v>20727946.420000002</c:v>
                </c:pt>
                <c:pt idx="29">
                  <c:v>15855542.74</c:v>
                </c:pt>
                <c:pt idx="30">
                  <c:v>16484070.119999999</c:v>
                </c:pt>
                <c:pt idx="31">
                  <c:v>16138206.970000001</c:v>
                </c:pt>
                <c:pt idx="32">
                  <c:v>15995932.43</c:v>
                </c:pt>
                <c:pt idx="33">
                  <c:v>16256641.720000001</c:v>
                </c:pt>
                <c:pt idx="34">
                  <c:v>16024393.65</c:v>
                </c:pt>
                <c:pt idx="35">
                  <c:v>16261001.439999999</c:v>
                </c:pt>
                <c:pt idx="36">
                  <c:v>16426893.609999999</c:v>
                </c:pt>
                <c:pt idx="37">
                  <c:v>15961286.609999999</c:v>
                </c:pt>
                <c:pt idx="38">
                  <c:v>16510450.609999999</c:v>
                </c:pt>
                <c:pt idx="39">
                  <c:v>17118885.100000001</c:v>
                </c:pt>
                <c:pt idx="40">
                  <c:v>18055860.829999998</c:v>
                </c:pt>
                <c:pt idx="41">
                  <c:v>10324564.92</c:v>
                </c:pt>
                <c:pt idx="42">
                  <c:v>10397772.25</c:v>
                </c:pt>
                <c:pt idx="43">
                  <c:v>11107001.84</c:v>
                </c:pt>
                <c:pt idx="44">
                  <c:v>11659870.470000001</c:v>
                </c:pt>
                <c:pt idx="45">
                  <c:v>12553304.029999999</c:v>
                </c:pt>
                <c:pt idx="46">
                  <c:v>12381367.68</c:v>
                </c:pt>
                <c:pt idx="47">
                  <c:v>12775602.49</c:v>
                </c:pt>
                <c:pt idx="48">
                  <c:v>13133475.59</c:v>
                </c:pt>
                <c:pt idx="49">
                  <c:v>13555672.34</c:v>
                </c:pt>
                <c:pt idx="50">
                  <c:v>14193844.060000001</c:v>
                </c:pt>
                <c:pt idx="51">
                  <c:v>14819010.85</c:v>
                </c:pt>
                <c:pt idx="52">
                  <c:v>15838395.800000001</c:v>
                </c:pt>
                <c:pt idx="53">
                  <c:v>11142014.49</c:v>
                </c:pt>
                <c:pt idx="54">
                  <c:v>11030117.470000001</c:v>
                </c:pt>
                <c:pt idx="55">
                  <c:v>10943876.42</c:v>
                </c:pt>
                <c:pt idx="56">
                  <c:v>11256202.279999999</c:v>
                </c:pt>
                <c:pt idx="57">
                  <c:v>11384007.189999999</c:v>
                </c:pt>
                <c:pt idx="58">
                  <c:v>11161250.34</c:v>
                </c:pt>
                <c:pt idx="59">
                  <c:v>11448386.720000001</c:v>
                </c:pt>
                <c:pt idx="60">
                  <c:v>11230396.33</c:v>
                </c:pt>
                <c:pt idx="61">
                  <c:v>11120799.529999999</c:v>
                </c:pt>
                <c:pt idx="62">
                  <c:v>10617420.140000001</c:v>
                </c:pt>
                <c:pt idx="63">
                  <c:v>10930572.57</c:v>
                </c:pt>
                <c:pt idx="64">
                  <c:v>10533132.42</c:v>
                </c:pt>
                <c:pt idx="65">
                  <c:v>10911059.529999999</c:v>
                </c:pt>
                <c:pt idx="66">
                  <c:v>10854779.76</c:v>
                </c:pt>
                <c:pt idx="67">
                  <c:v>11033976.380000001</c:v>
                </c:pt>
                <c:pt idx="68">
                  <c:v>10624148.109999999</c:v>
                </c:pt>
                <c:pt idx="69">
                  <c:v>11226313.09</c:v>
                </c:pt>
                <c:pt idx="70">
                  <c:v>10701110</c:v>
                </c:pt>
                <c:pt idx="71">
                  <c:v>10668002.07</c:v>
                </c:pt>
                <c:pt idx="72">
                  <c:v>10448156.83</c:v>
                </c:pt>
                <c:pt idx="73">
                  <c:v>10757685.140000001</c:v>
                </c:pt>
                <c:pt idx="74">
                  <c:v>11241391.380000001</c:v>
                </c:pt>
                <c:pt idx="75">
                  <c:v>10688208.65</c:v>
                </c:pt>
                <c:pt idx="76">
                  <c:v>11752557.98</c:v>
                </c:pt>
                <c:pt idx="77">
                  <c:v>10983298.529999999</c:v>
                </c:pt>
                <c:pt idx="78">
                  <c:v>10057954.5</c:v>
                </c:pt>
                <c:pt idx="79">
                  <c:v>10234531.59</c:v>
                </c:pt>
                <c:pt idx="80">
                  <c:v>9815679.4900000002</c:v>
                </c:pt>
                <c:pt idx="81">
                  <c:v>10257331.42</c:v>
                </c:pt>
                <c:pt idx="82">
                  <c:v>10190190.92</c:v>
                </c:pt>
                <c:pt idx="83">
                  <c:v>10320681.74</c:v>
                </c:pt>
                <c:pt idx="84">
                  <c:v>9890813.0999999996</c:v>
                </c:pt>
                <c:pt idx="85">
                  <c:v>10064248.189999999</c:v>
                </c:pt>
                <c:pt idx="86">
                  <c:v>10393062.49</c:v>
                </c:pt>
                <c:pt idx="87">
                  <c:v>10115050.310000001</c:v>
                </c:pt>
                <c:pt idx="88">
                  <c:v>11175573.960000001</c:v>
                </c:pt>
                <c:pt idx="89">
                  <c:v>8250773.3099999996</c:v>
                </c:pt>
                <c:pt idx="90">
                  <c:v>9066713.1899999995</c:v>
                </c:pt>
                <c:pt idx="91">
                  <c:v>9040817.6799999997</c:v>
                </c:pt>
                <c:pt idx="92">
                  <c:v>9136068.4600000009</c:v>
                </c:pt>
                <c:pt idx="93">
                  <c:v>9705090.3399999999</c:v>
                </c:pt>
                <c:pt idx="94">
                  <c:v>9518981.3900000006</c:v>
                </c:pt>
                <c:pt idx="95">
                  <c:v>9583936.0299999993</c:v>
                </c:pt>
                <c:pt idx="96">
                  <c:v>9535573.0700000003</c:v>
                </c:pt>
                <c:pt idx="97">
                  <c:v>9829688.0399999991</c:v>
                </c:pt>
                <c:pt idx="98">
                  <c:v>9928176.4499999993</c:v>
                </c:pt>
                <c:pt idx="99">
                  <c:v>10432674.720000001</c:v>
                </c:pt>
                <c:pt idx="100">
                  <c:v>11271506.82</c:v>
                </c:pt>
                <c:pt idx="101">
                  <c:v>7109045.29</c:v>
                </c:pt>
                <c:pt idx="102">
                  <c:v>6724590.5800000001</c:v>
                </c:pt>
                <c:pt idx="103">
                  <c:v>6983923.3899999997</c:v>
                </c:pt>
                <c:pt idx="104">
                  <c:v>7185238.71</c:v>
                </c:pt>
                <c:pt idx="105">
                  <c:v>6672236.8700000001</c:v>
                </c:pt>
                <c:pt idx="106">
                  <c:v>6542392.2000000002</c:v>
                </c:pt>
                <c:pt idx="107">
                  <c:v>6471057.2000000002</c:v>
                </c:pt>
                <c:pt idx="108">
                  <c:v>6969591.5199999996</c:v>
                </c:pt>
                <c:pt idx="109">
                  <c:v>7148592.6699999999</c:v>
                </c:pt>
                <c:pt idx="110">
                  <c:v>6689645.8700000001</c:v>
                </c:pt>
                <c:pt idx="111">
                  <c:v>6980496.75</c:v>
                </c:pt>
                <c:pt idx="112">
                  <c:v>8571701.3000000007</c:v>
                </c:pt>
                <c:pt idx="113">
                  <c:v>6782016.1500000004</c:v>
                </c:pt>
                <c:pt idx="114">
                  <c:v>6739403.75</c:v>
                </c:pt>
                <c:pt idx="115">
                  <c:v>7617909.5099999998</c:v>
                </c:pt>
                <c:pt idx="116">
                  <c:v>7677107.8300000001</c:v>
                </c:pt>
                <c:pt idx="117">
                  <c:v>7348680.9100000001</c:v>
                </c:pt>
                <c:pt idx="118">
                  <c:v>7096437.0499999998</c:v>
                </c:pt>
                <c:pt idx="119">
                  <c:v>7218916.4199999999</c:v>
                </c:pt>
                <c:pt idx="120">
                  <c:v>7060019.8399999999</c:v>
                </c:pt>
                <c:pt idx="121">
                  <c:v>7352576.8399999999</c:v>
                </c:pt>
                <c:pt idx="122">
                  <c:v>7261036.2699999996</c:v>
                </c:pt>
                <c:pt idx="123">
                  <c:v>7084121.4900000002</c:v>
                </c:pt>
                <c:pt idx="124">
                  <c:v>6904791.4100000001</c:v>
                </c:pt>
                <c:pt idx="125">
                  <c:v>7078745.96</c:v>
                </c:pt>
                <c:pt idx="126">
                  <c:v>6914399.3799999999</c:v>
                </c:pt>
                <c:pt idx="127">
                  <c:v>6938532.4900000002</c:v>
                </c:pt>
                <c:pt idx="128">
                  <c:v>6776177.4199999999</c:v>
                </c:pt>
                <c:pt idx="129">
                  <c:v>6744554.5300000003</c:v>
                </c:pt>
                <c:pt idx="130">
                  <c:v>6939549.21</c:v>
                </c:pt>
                <c:pt idx="131">
                  <c:v>6522552.9199999999</c:v>
                </c:pt>
                <c:pt idx="132">
                  <c:v>6270342.25</c:v>
                </c:pt>
                <c:pt idx="133">
                  <c:v>6293476.7300000004</c:v>
                </c:pt>
                <c:pt idx="134">
                  <c:v>6460005.1799999997</c:v>
                </c:pt>
                <c:pt idx="135">
                  <c:v>6378038.8300000001</c:v>
                </c:pt>
                <c:pt idx="136">
                  <c:v>7032838.75</c:v>
                </c:pt>
                <c:pt idx="137">
                  <c:v>6826905.3899999997</c:v>
                </c:pt>
                <c:pt idx="138">
                  <c:v>6420603.0499999998</c:v>
                </c:pt>
                <c:pt idx="139">
                  <c:v>6522940.3700000001</c:v>
                </c:pt>
                <c:pt idx="140">
                  <c:v>6668824.4299999997</c:v>
                </c:pt>
                <c:pt idx="141">
                  <c:v>6534503.5700000003</c:v>
                </c:pt>
                <c:pt idx="142">
                  <c:v>6596726.3799999999</c:v>
                </c:pt>
                <c:pt idx="143">
                  <c:v>6403787.5599999996</c:v>
                </c:pt>
                <c:pt idx="144">
                  <c:v>6244358.3700000001</c:v>
                </c:pt>
                <c:pt idx="145">
                  <c:v>6392454.8700000001</c:v>
                </c:pt>
                <c:pt idx="146">
                  <c:v>6542100.0300000003</c:v>
                </c:pt>
                <c:pt idx="147">
                  <c:v>6880644.29</c:v>
                </c:pt>
                <c:pt idx="148">
                  <c:v>7420946.1900000004</c:v>
                </c:pt>
                <c:pt idx="149">
                  <c:v>5567074.8600000003</c:v>
                </c:pt>
                <c:pt idx="150">
                  <c:v>5389129.71</c:v>
                </c:pt>
                <c:pt idx="151">
                  <c:v>5424517.2000000002</c:v>
                </c:pt>
                <c:pt idx="152">
                  <c:v>5616622.2999999998</c:v>
                </c:pt>
                <c:pt idx="153">
                  <c:v>5551087.4400000004</c:v>
                </c:pt>
                <c:pt idx="154">
                  <c:v>5637264.54</c:v>
                </c:pt>
                <c:pt idx="155">
                  <c:v>5868318.0599999996</c:v>
                </c:pt>
                <c:pt idx="156">
                  <c:v>5871231.7199999997</c:v>
                </c:pt>
                <c:pt idx="157">
                  <c:v>6002260.1299999999</c:v>
                </c:pt>
                <c:pt idx="158">
                  <c:v>5798198.3799999999</c:v>
                </c:pt>
                <c:pt idx="159">
                  <c:v>5773221.9500000002</c:v>
                </c:pt>
                <c:pt idx="160">
                  <c:v>6771581.4900000002</c:v>
                </c:pt>
                <c:pt idx="161">
                  <c:v>4640919.0199999996</c:v>
                </c:pt>
                <c:pt idx="162">
                  <c:v>4800716.63</c:v>
                </c:pt>
                <c:pt idx="163">
                  <c:v>4966453.87</c:v>
                </c:pt>
                <c:pt idx="164">
                  <c:v>5043288.6900000004</c:v>
                </c:pt>
                <c:pt idx="165">
                  <c:v>5018270.0199999996</c:v>
                </c:pt>
                <c:pt idx="166">
                  <c:v>4917989.92</c:v>
                </c:pt>
                <c:pt idx="167">
                  <c:v>4958349.6900000004</c:v>
                </c:pt>
                <c:pt idx="168">
                  <c:v>5422502.2699999996</c:v>
                </c:pt>
                <c:pt idx="169">
                  <c:v>5255890.8</c:v>
                </c:pt>
                <c:pt idx="170">
                  <c:v>5332749.8</c:v>
                </c:pt>
                <c:pt idx="171">
                  <c:v>5274242.1500000004</c:v>
                </c:pt>
                <c:pt idx="172">
                  <c:v>5571269.8899999997</c:v>
                </c:pt>
                <c:pt idx="173">
                  <c:v>4724886.5</c:v>
                </c:pt>
                <c:pt idx="174">
                  <c:v>4659007.8</c:v>
                </c:pt>
                <c:pt idx="175">
                  <c:v>4666715</c:v>
                </c:pt>
                <c:pt idx="176">
                  <c:v>4569664.5999999996</c:v>
                </c:pt>
                <c:pt idx="177">
                  <c:v>4322456.5</c:v>
                </c:pt>
                <c:pt idx="178">
                  <c:v>4484615.7</c:v>
                </c:pt>
                <c:pt idx="179">
                  <c:v>4303788.5999999996</c:v>
                </c:pt>
                <c:pt idx="180">
                  <c:v>4515350</c:v>
                </c:pt>
                <c:pt idx="181">
                  <c:v>4333500.0999999996</c:v>
                </c:pt>
                <c:pt idx="182">
                  <c:v>4390646.4000000004</c:v>
                </c:pt>
                <c:pt idx="183">
                  <c:v>4721896.7</c:v>
                </c:pt>
                <c:pt idx="184">
                  <c:v>5017115.93</c:v>
                </c:pt>
                <c:pt idx="185">
                  <c:v>3472107.6</c:v>
                </c:pt>
                <c:pt idx="186">
                  <c:v>3783352</c:v>
                </c:pt>
                <c:pt idx="187">
                  <c:v>4546138.5999999996</c:v>
                </c:pt>
                <c:pt idx="188">
                  <c:v>4055597.1</c:v>
                </c:pt>
                <c:pt idx="189">
                  <c:v>3993272.6</c:v>
                </c:pt>
                <c:pt idx="190">
                  <c:v>4328511.7</c:v>
                </c:pt>
                <c:pt idx="191">
                  <c:v>4098962.2</c:v>
                </c:pt>
                <c:pt idx="192">
                  <c:v>4264860.5999999996</c:v>
                </c:pt>
                <c:pt idx="193">
                  <c:v>4521790.3</c:v>
                </c:pt>
                <c:pt idx="194">
                  <c:v>4235811</c:v>
                </c:pt>
                <c:pt idx="195">
                  <c:v>4268983.9000000004</c:v>
                </c:pt>
                <c:pt idx="196">
                  <c:v>4857312.2</c:v>
                </c:pt>
                <c:pt idx="197">
                  <c:v>2177219.2000000002</c:v>
                </c:pt>
                <c:pt idx="198">
                  <c:v>2252995.2000000002</c:v>
                </c:pt>
                <c:pt idx="199">
                  <c:v>2602432.4</c:v>
                </c:pt>
                <c:pt idx="200">
                  <c:v>2849409.4</c:v>
                </c:pt>
                <c:pt idx="201">
                  <c:v>2558687.5</c:v>
                </c:pt>
                <c:pt idx="202">
                  <c:v>2639061</c:v>
                </c:pt>
                <c:pt idx="203">
                  <c:v>2750506.5</c:v>
                </c:pt>
                <c:pt idx="204">
                  <c:v>2872266.8</c:v>
                </c:pt>
                <c:pt idx="205">
                  <c:v>3038607.9</c:v>
                </c:pt>
                <c:pt idx="206">
                  <c:v>2938873.1</c:v>
                </c:pt>
                <c:pt idx="207">
                  <c:v>2955103.6</c:v>
                </c:pt>
                <c:pt idx="208">
                  <c:v>3116272.1</c:v>
                </c:pt>
                <c:pt idx="209">
                  <c:v>1720638.2</c:v>
                </c:pt>
                <c:pt idx="210">
                  <c:v>1394585.6000000001</c:v>
                </c:pt>
                <c:pt idx="211">
                  <c:v>1837470.4</c:v>
                </c:pt>
                <c:pt idx="212">
                  <c:v>2026073.8</c:v>
                </c:pt>
                <c:pt idx="213">
                  <c:v>2078572.2</c:v>
                </c:pt>
                <c:pt idx="214">
                  <c:v>2216931.5</c:v>
                </c:pt>
                <c:pt idx="215">
                  <c:v>2255149.4</c:v>
                </c:pt>
                <c:pt idx="216">
                  <c:v>2236580.9</c:v>
                </c:pt>
                <c:pt idx="217">
                  <c:v>2328993.1</c:v>
                </c:pt>
                <c:pt idx="218">
                  <c:v>2568334.1</c:v>
                </c:pt>
                <c:pt idx="219">
                  <c:v>2435239.7999999998</c:v>
                </c:pt>
                <c:pt idx="220">
                  <c:v>2280648.9</c:v>
                </c:pt>
                <c:pt idx="221">
                  <c:v>1373084.1</c:v>
                </c:pt>
                <c:pt idx="222">
                  <c:v>1394971.5</c:v>
                </c:pt>
                <c:pt idx="223">
                  <c:v>1469579.9</c:v>
                </c:pt>
                <c:pt idx="224">
                  <c:v>1404892.2</c:v>
                </c:pt>
                <c:pt idx="225">
                  <c:v>1442715.6</c:v>
                </c:pt>
                <c:pt idx="226">
                  <c:v>1454232.6</c:v>
                </c:pt>
                <c:pt idx="227">
                  <c:v>1515005.3</c:v>
                </c:pt>
                <c:pt idx="228">
                  <c:v>1534764.5</c:v>
                </c:pt>
                <c:pt idx="229">
                  <c:v>1557007.1</c:v>
                </c:pt>
                <c:pt idx="230">
                  <c:v>1514515.3</c:v>
                </c:pt>
                <c:pt idx="231">
                  <c:v>1480433.5</c:v>
                </c:pt>
                <c:pt idx="232">
                  <c:v>1725395.8</c:v>
                </c:pt>
                <c:pt idx="233">
                  <c:v>1121224.6000000001</c:v>
                </c:pt>
                <c:pt idx="234">
                  <c:v>1188048.7</c:v>
                </c:pt>
                <c:pt idx="235">
                  <c:v>1201540.2</c:v>
                </c:pt>
                <c:pt idx="236">
                  <c:v>1178469</c:v>
                </c:pt>
                <c:pt idx="237">
                  <c:v>1187078.6000000001</c:v>
                </c:pt>
                <c:pt idx="238">
                  <c:v>1214834.8999999999</c:v>
                </c:pt>
                <c:pt idx="239">
                  <c:v>1226385.7</c:v>
                </c:pt>
                <c:pt idx="240">
                  <c:v>1243015</c:v>
                </c:pt>
                <c:pt idx="241">
                  <c:v>1262912.3999999999</c:v>
                </c:pt>
                <c:pt idx="242">
                  <c:v>1290453.8999999999</c:v>
                </c:pt>
                <c:pt idx="243">
                  <c:v>1324688</c:v>
                </c:pt>
                <c:pt idx="244">
                  <c:v>1330657.8</c:v>
                </c:pt>
              </c:numCache>
            </c:numRef>
          </c:xVal>
          <c:yVal>
            <c:numRef>
              <c:f>Data!$I$2:$I$246</c:f>
              <c:numCache>
                <c:formatCode>#,##0.00</c:formatCode>
                <c:ptCount val="245"/>
                <c:pt idx="0">
                  <c:v>1607</c:v>
                </c:pt>
                <c:pt idx="1">
                  <c:v>1529.01</c:v>
                </c:pt>
                <c:pt idx="2">
                  <c:v>1484</c:v>
                </c:pt>
                <c:pt idx="3">
                  <c:v>1389</c:v>
                </c:pt>
                <c:pt idx="4">
                  <c:v>1303</c:v>
                </c:pt>
                <c:pt idx="5">
                  <c:v>1616.55</c:v>
                </c:pt>
                <c:pt idx="6">
                  <c:v>1191.94</c:v>
                </c:pt>
                <c:pt idx="7" formatCode="General">
                  <c:v>881.03</c:v>
                </c:pt>
                <c:pt idx="8" formatCode="General">
                  <c:v>790</c:v>
                </c:pt>
                <c:pt idx="9" formatCode="General">
                  <c:v>785</c:v>
                </c:pt>
                <c:pt idx="10" formatCode="General">
                  <c:v>768</c:v>
                </c:pt>
                <c:pt idx="11" formatCode="General">
                  <c:v>773</c:v>
                </c:pt>
                <c:pt idx="12" formatCode="General">
                  <c:v>758.9</c:v>
                </c:pt>
                <c:pt idx="13" formatCode="General">
                  <c:v>758.77</c:v>
                </c:pt>
                <c:pt idx="14" formatCode="General">
                  <c:v>460.6</c:v>
                </c:pt>
                <c:pt idx="15" formatCode="General">
                  <c:v>459.97</c:v>
                </c:pt>
                <c:pt idx="16" formatCode="General">
                  <c:v>459.84</c:v>
                </c:pt>
                <c:pt idx="17" formatCode="General">
                  <c:v>459.97</c:v>
                </c:pt>
                <c:pt idx="18" formatCode="General">
                  <c:v>460.02</c:v>
                </c:pt>
                <c:pt idx="19" formatCode="General">
                  <c:v>447.58</c:v>
                </c:pt>
                <c:pt idx="20" formatCode="General">
                  <c:v>443.44</c:v>
                </c:pt>
                <c:pt idx="21" formatCode="General">
                  <c:v>437.85</c:v>
                </c:pt>
                <c:pt idx="22" formatCode="General">
                  <c:v>431.87</c:v>
                </c:pt>
                <c:pt idx="23" formatCode="General">
                  <c:v>421.38</c:v>
                </c:pt>
                <c:pt idx="24" formatCode="General">
                  <c:v>415.37</c:v>
                </c:pt>
                <c:pt idx="25" formatCode="General">
                  <c:v>414.77</c:v>
                </c:pt>
                <c:pt idx="26" formatCode="General">
                  <c:v>414.7</c:v>
                </c:pt>
                <c:pt idx="27" formatCode="General">
                  <c:v>414.76</c:v>
                </c:pt>
                <c:pt idx="28" formatCode="General">
                  <c:v>415.25</c:v>
                </c:pt>
                <c:pt idx="29" formatCode="General">
                  <c:v>415.52</c:v>
                </c:pt>
                <c:pt idx="30" formatCode="General">
                  <c:v>415.33</c:v>
                </c:pt>
                <c:pt idx="31" formatCode="General">
                  <c:v>411.7</c:v>
                </c:pt>
                <c:pt idx="32" formatCode="General">
                  <c:v>409.64</c:v>
                </c:pt>
                <c:pt idx="33" formatCode="General">
                  <c:v>410.06</c:v>
                </c:pt>
                <c:pt idx="34" formatCode="General">
                  <c:v>409.8</c:v>
                </c:pt>
                <c:pt idx="35" formatCode="General">
                  <c:v>411</c:v>
                </c:pt>
                <c:pt idx="36" formatCode="General">
                  <c:v>411</c:v>
                </c:pt>
                <c:pt idx="37" formatCode="General">
                  <c:v>411</c:v>
                </c:pt>
                <c:pt idx="38" formatCode="General">
                  <c:v>410.5</c:v>
                </c:pt>
                <c:pt idx="39" formatCode="General">
                  <c:v>380.55</c:v>
                </c:pt>
                <c:pt idx="40" formatCode="General">
                  <c:v>380.55</c:v>
                </c:pt>
                <c:pt idx="41" formatCode="General">
                  <c:v>380.58</c:v>
                </c:pt>
                <c:pt idx="42" formatCode="General">
                  <c:v>380.7</c:v>
                </c:pt>
                <c:pt idx="43" formatCode="General">
                  <c:v>380.7</c:v>
                </c:pt>
                <c:pt idx="44" formatCode="General">
                  <c:v>380.7</c:v>
                </c:pt>
                <c:pt idx="45" formatCode="General">
                  <c:v>380.7</c:v>
                </c:pt>
                <c:pt idx="46" formatCode="General">
                  <c:v>380.6</c:v>
                </c:pt>
                <c:pt idx="47" formatCode="General">
                  <c:v>380.7</c:v>
                </c:pt>
                <c:pt idx="48" formatCode="General">
                  <c:v>380.5</c:v>
                </c:pt>
                <c:pt idx="49" formatCode="General">
                  <c:v>360</c:v>
                </c:pt>
                <c:pt idx="50" formatCode="General">
                  <c:v>360</c:v>
                </c:pt>
                <c:pt idx="51" formatCode="General">
                  <c:v>360</c:v>
                </c:pt>
                <c:pt idx="52" formatCode="General">
                  <c:v>360</c:v>
                </c:pt>
                <c:pt idx="53" formatCode="General">
                  <c:v>305.89999999999998</c:v>
                </c:pt>
                <c:pt idx="54" formatCode="General">
                  <c:v>306</c:v>
                </c:pt>
                <c:pt idx="55" formatCode="General">
                  <c:v>306</c:v>
                </c:pt>
                <c:pt idx="56" formatCode="General">
                  <c:v>306</c:v>
                </c:pt>
                <c:pt idx="57" formatCode="General">
                  <c:v>306</c:v>
                </c:pt>
                <c:pt idx="58" formatCode="General">
                  <c:v>305.95</c:v>
                </c:pt>
                <c:pt idx="59" formatCode="General">
                  <c:v>306</c:v>
                </c:pt>
                <c:pt idx="60" formatCode="General">
                  <c:v>305.8</c:v>
                </c:pt>
                <c:pt idx="61" formatCode="General">
                  <c:v>305.89999999999998</c:v>
                </c:pt>
                <c:pt idx="62" formatCode="General">
                  <c:v>305.89999999999998</c:v>
                </c:pt>
                <c:pt idx="63" formatCode="General">
                  <c:v>305.95</c:v>
                </c:pt>
                <c:pt idx="64" formatCode="General">
                  <c:v>305.89999999999998</c:v>
                </c:pt>
                <c:pt idx="65" formatCode="General">
                  <c:v>305.82</c:v>
                </c:pt>
                <c:pt idx="66" formatCode="General">
                  <c:v>306.75</c:v>
                </c:pt>
                <c:pt idx="67" formatCode="General">
                  <c:v>307</c:v>
                </c:pt>
                <c:pt idx="68" formatCode="General">
                  <c:v>305.77999999999997</c:v>
                </c:pt>
                <c:pt idx="69" formatCode="General">
                  <c:v>305.55</c:v>
                </c:pt>
                <c:pt idx="70" formatCode="General">
                  <c:v>306.35000000000002</c:v>
                </c:pt>
                <c:pt idx="71" formatCode="General">
                  <c:v>305.14999999999998</c:v>
                </c:pt>
                <c:pt idx="72" formatCode="General">
                  <c:v>304.88</c:v>
                </c:pt>
                <c:pt idx="73" formatCode="General">
                  <c:v>305.25</c:v>
                </c:pt>
                <c:pt idx="74" formatCode="General">
                  <c:v>305.7</c:v>
                </c:pt>
                <c:pt idx="75" formatCode="General">
                  <c:v>305.2</c:v>
                </c:pt>
                <c:pt idx="76" formatCode="General">
                  <c:v>305.14999999999998</c:v>
                </c:pt>
                <c:pt idx="77" formatCode="General">
                  <c:v>305.39999999999998</c:v>
                </c:pt>
                <c:pt idx="78" formatCode="General">
                  <c:v>305.2</c:v>
                </c:pt>
                <c:pt idx="79" formatCode="General">
                  <c:v>306.35000000000002</c:v>
                </c:pt>
                <c:pt idx="80" formatCode="General">
                  <c:v>305.5</c:v>
                </c:pt>
                <c:pt idx="81" formatCode="General">
                  <c:v>305.8</c:v>
                </c:pt>
                <c:pt idx="82" formatCode="General">
                  <c:v>305.75</c:v>
                </c:pt>
                <c:pt idx="83" formatCode="General">
                  <c:v>305</c:v>
                </c:pt>
                <c:pt idx="84" formatCode="General">
                  <c:v>305.64999999999998</c:v>
                </c:pt>
                <c:pt idx="85" formatCode="General">
                  <c:v>304.88</c:v>
                </c:pt>
                <c:pt idx="86" formatCode="General">
                  <c:v>304.35000000000002</c:v>
                </c:pt>
                <c:pt idx="87" formatCode="General">
                  <c:v>309.89499999999998</c:v>
                </c:pt>
                <c:pt idx="88" formatCode="General">
                  <c:v>305.35000000000002</c:v>
                </c:pt>
                <c:pt idx="89" formatCode="General">
                  <c:v>304.45</c:v>
                </c:pt>
                <c:pt idx="90" formatCode="General">
                  <c:v>304.25</c:v>
                </c:pt>
                <c:pt idx="91" formatCode="General">
                  <c:v>304.2</c:v>
                </c:pt>
                <c:pt idx="92" formatCode="General">
                  <c:v>304.25</c:v>
                </c:pt>
                <c:pt idx="93" formatCode="General">
                  <c:v>304.5</c:v>
                </c:pt>
                <c:pt idx="94" formatCode="General">
                  <c:v>304.5</c:v>
                </c:pt>
                <c:pt idx="95" formatCode="General">
                  <c:v>310</c:v>
                </c:pt>
                <c:pt idx="96" formatCode="General">
                  <c:v>318</c:v>
                </c:pt>
                <c:pt idx="97" formatCode="General">
                  <c:v>281.72000000000003</c:v>
                </c:pt>
                <c:pt idx="98" formatCode="General">
                  <c:v>198.8</c:v>
                </c:pt>
                <c:pt idx="99" formatCode="General">
                  <c:v>198.8</c:v>
                </c:pt>
                <c:pt idx="100" formatCode="General">
                  <c:v>198.8</c:v>
                </c:pt>
                <c:pt idx="101" formatCode="General">
                  <c:v>198.8</c:v>
                </c:pt>
                <c:pt idx="102" formatCode="General">
                  <c:v>198.8</c:v>
                </c:pt>
                <c:pt idx="103" formatCode="General">
                  <c:v>199</c:v>
                </c:pt>
                <c:pt idx="104" formatCode="General">
                  <c:v>198.8</c:v>
                </c:pt>
                <c:pt idx="105" formatCode="General">
                  <c:v>198.96</c:v>
                </c:pt>
                <c:pt idx="106" formatCode="General">
                  <c:v>198.98</c:v>
                </c:pt>
                <c:pt idx="107" formatCode="General">
                  <c:v>199</c:v>
                </c:pt>
                <c:pt idx="108" formatCode="General">
                  <c:v>198.95</c:v>
                </c:pt>
                <c:pt idx="109" formatCode="General">
                  <c:v>198.98</c:v>
                </c:pt>
                <c:pt idx="110" formatCode="General">
                  <c:v>199</c:v>
                </c:pt>
                <c:pt idx="111" formatCode="General">
                  <c:v>198</c:v>
                </c:pt>
                <c:pt idx="112" formatCode="General">
                  <c:v>199</c:v>
                </c:pt>
                <c:pt idx="113" formatCode="General">
                  <c:v>202.5</c:v>
                </c:pt>
                <c:pt idx="114" formatCode="General">
                  <c:v>187.5</c:v>
                </c:pt>
                <c:pt idx="115" formatCode="General">
                  <c:v>182.9</c:v>
                </c:pt>
                <c:pt idx="116" formatCode="General">
                  <c:v>178.5</c:v>
                </c:pt>
                <c:pt idx="117" formatCode="General">
                  <c:v>165.55</c:v>
                </c:pt>
                <c:pt idx="118" formatCode="General">
                  <c:v>163.5</c:v>
                </c:pt>
                <c:pt idx="119" formatCode="General">
                  <c:v>162.21</c:v>
                </c:pt>
                <c:pt idx="120" formatCode="General">
                  <c:v>161.80000000000001</c:v>
                </c:pt>
                <c:pt idx="121" formatCode="General">
                  <c:v>162.9</c:v>
                </c:pt>
                <c:pt idx="122" formatCode="General">
                  <c:v>162.69</c:v>
                </c:pt>
                <c:pt idx="123" formatCode="General">
                  <c:v>160.6</c:v>
                </c:pt>
                <c:pt idx="124" formatCode="General">
                  <c:v>165</c:v>
                </c:pt>
                <c:pt idx="125" formatCode="General">
                  <c:v>164.89</c:v>
                </c:pt>
                <c:pt idx="126" formatCode="General">
                  <c:v>162.61000000000001</c:v>
                </c:pt>
                <c:pt idx="127" formatCode="General">
                  <c:v>159.9</c:v>
                </c:pt>
                <c:pt idx="128" formatCode="General">
                  <c:v>158.35</c:v>
                </c:pt>
                <c:pt idx="129" formatCode="General">
                  <c:v>158.69999999999999</c:v>
                </c:pt>
                <c:pt idx="130" formatCode="General">
                  <c:v>161.19999999999999</c:v>
                </c:pt>
                <c:pt idx="131" formatCode="General">
                  <c:v>162.1</c:v>
                </c:pt>
                <c:pt idx="132" formatCode="General">
                  <c:v>160.5</c:v>
                </c:pt>
                <c:pt idx="133" formatCode="General">
                  <c:v>162.47999999999999</c:v>
                </c:pt>
                <c:pt idx="134" formatCode="General">
                  <c:v>158.1</c:v>
                </c:pt>
                <c:pt idx="135" formatCode="General">
                  <c:v>157.9</c:v>
                </c:pt>
                <c:pt idx="136" formatCode="General">
                  <c:v>158.44999999999999</c:v>
                </c:pt>
                <c:pt idx="137" formatCode="General">
                  <c:v>158.25</c:v>
                </c:pt>
                <c:pt idx="138" formatCode="General">
                  <c:v>157.1</c:v>
                </c:pt>
                <c:pt idx="139" formatCode="General">
                  <c:v>156.1</c:v>
                </c:pt>
                <c:pt idx="140" formatCode="General">
                  <c:v>157.30000000000001</c:v>
                </c:pt>
                <c:pt idx="141" formatCode="General">
                  <c:v>157.01</c:v>
                </c:pt>
                <c:pt idx="142" formatCode="General">
                  <c:v>157.1</c:v>
                </c:pt>
                <c:pt idx="143" formatCode="General">
                  <c:v>157.9</c:v>
                </c:pt>
                <c:pt idx="144" formatCode="General">
                  <c:v>160.5</c:v>
                </c:pt>
                <c:pt idx="145" formatCode="General">
                  <c:v>162.5</c:v>
                </c:pt>
                <c:pt idx="146" formatCode="General">
                  <c:v>159.6</c:v>
                </c:pt>
                <c:pt idx="147" formatCode="General">
                  <c:v>157.30000000000001</c:v>
                </c:pt>
                <c:pt idx="148" formatCode="General">
                  <c:v>157.75</c:v>
                </c:pt>
                <c:pt idx="149" formatCode="General">
                  <c:v>157.19999999999999</c:v>
                </c:pt>
                <c:pt idx="150" formatCode="General">
                  <c:v>160.9</c:v>
                </c:pt>
                <c:pt idx="151" formatCode="General">
                  <c:v>162.19999999999999</c:v>
                </c:pt>
                <c:pt idx="152" formatCode="General">
                  <c:v>161.19999999999999</c:v>
                </c:pt>
                <c:pt idx="153" formatCode="General">
                  <c:v>159.19999999999999</c:v>
                </c:pt>
                <c:pt idx="154" formatCode="General">
                  <c:v>159.85</c:v>
                </c:pt>
                <c:pt idx="155" formatCode="General">
                  <c:v>154.65</c:v>
                </c:pt>
                <c:pt idx="156" formatCode="General">
                  <c:v>152.69999999999999</c:v>
                </c:pt>
                <c:pt idx="157" formatCode="General">
                  <c:v>152.44999999999999</c:v>
                </c:pt>
                <c:pt idx="158" formatCode="General">
                  <c:v>156.35</c:v>
                </c:pt>
                <c:pt idx="159" formatCode="General">
                  <c:v>154.65</c:v>
                </c:pt>
                <c:pt idx="160" formatCode="General">
                  <c:v>155.1</c:v>
                </c:pt>
                <c:pt idx="161" formatCode="General">
                  <c:v>153.30000000000001</c:v>
                </c:pt>
                <c:pt idx="162" formatCode="General">
                  <c:v>152.15</c:v>
                </c:pt>
                <c:pt idx="163" formatCode="General">
                  <c:v>152</c:v>
                </c:pt>
                <c:pt idx="164" formatCode="General">
                  <c:v>150.85</c:v>
                </c:pt>
                <c:pt idx="165" formatCode="General">
                  <c:v>150.80000000000001</c:v>
                </c:pt>
                <c:pt idx="166" formatCode="General">
                  <c:v>154.35</c:v>
                </c:pt>
                <c:pt idx="167" formatCode="General">
                  <c:v>151.65</c:v>
                </c:pt>
                <c:pt idx="168" formatCode="General">
                  <c:v>150.15</c:v>
                </c:pt>
                <c:pt idx="169" formatCode="General">
                  <c:v>150.19999999999999</c:v>
                </c:pt>
                <c:pt idx="170" formatCode="General">
                  <c:v>151.25</c:v>
                </c:pt>
                <c:pt idx="171" formatCode="General">
                  <c:v>150.875</c:v>
                </c:pt>
                <c:pt idx="172" formatCode="General">
                  <c:v>150</c:v>
                </c:pt>
                <c:pt idx="173" formatCode="General">
                  <c:v>150.35</c:v>
                </c:pt>
                <c:pt idx="174" formatCode="General">
                  <c:v>150.93</c:v>
                </c:pt>
                <c:pt idx="175" formatCode="General">
                  <c:v>149.5</c:v>
                </c:pt>
                <c:pt idx="176" formatCode="General">
                  <c:v>148.25</c:v>
                </c:pt>
                <c:pt idx="177" formatCode="General">
                  <c:v>150.9</c:v>
                </c:pt>
                <c:pt idx="178" formatCode="General">
                  <c:v>147.25</c:v>
                </c:pt>
                <c:pt idx="179" formatCode="General">
                  <c:v>154.07499999999999</c:v>
                </c:pt>
                <c:pt idx="180" formatCode="General">
                  <c:v>156.85</c:v>
                </c:pt>
                <c:pt idx="181" formatCode="General">
                  <c:v>148.15</c:v>
                </c:pt>
                <c:pt idx="182" formatCode="General">
                  <c:v>148</c:v>
                </c:pt>
                <c:pt idx="183" formatCode="General">
                  <c:v>149.55000000000001</c:v>
                </c:pt>
                <c:pt idx="184" formatCode="General">
                  <c:v>148.75</c:v>
                </c:pt>
                <c:pt idx="185" formatCode="General">
                  <c:v>148</c:v>
                </c:pt>
                <c:pt idx="186" formatCode="General">
                  <c:v>148.875</c:v>
                </c:pt>
                <c:pt idx="187" formatCode="General">
                  <c:v>138</c:v>
                </c:pt>
                <c:pt idx="188" formatCode="General">
                  <c:v>119.6</c:v>
                </c:pt>
                <c:pt idx="189" formatCode="General">
                  <c:v>117.7</c:v>
                </c:pt>
                <c:pt idx="190" formatCode="General">
                  <c:v>117.625</c:v>
                </c:pt>
                <c:pt idx="191" formatCode="General">
                  <c:v>117.625</c:v>
                </c:pt>
                <c:pt idx="192" formatCode="General">
                  <c:v>117.77500000000001</c:v>
                </c:pt>
                <c:pt idx="193" formatCode="General">
                  <c:v>117.875</c:v>
                </c:pt>
                <c:pt idx="194" formatCode="General">
                  <c:v>117.825</c:v>
                </c:pt>
                <c:pt idx="195" formatCode="General">
                  <c:v>117.895</c:v>
                </c:pt>
                <c:pt idx="196" formatCode="General">
                  <c:v>117.065</c:v>
                </c:pt>
                <c:pt idx="197" formatCode="General">
                  <c:v>117.02500000000001</c:v>
                </c:pt>
                <c:pt idx="198" formatCode="General">
                  <c:v>117.95</c:v>
                </c:pt>
                <c:pt idx="199" formatCode="General">
                  <c:v>118.45</c:v>
                </c:pt>
                <c:pt idx="200" formatCode="General">
                  <c:v>119.15</c:v>
                </c:pt>
                <c:pt idx="201" formatCode="General">
                  <c:v>121.2</c:v>
                </c:pt>
                <c:pt idx="202" formatCode="General">
                  <c:v>125.15</c:v>
                </c:pt>
                <c:pt idx="203" formatCode="General">
                  <c:v>126.175</c:v>
                </c:pt>
                <c:pt idx="204" formatCode="General">
                  <c:v>127.05</c:v>
                </c:pt>
                <c:pt idx="205" formatCode="General">
                  <c:v>127.25</c:v>
                </c:pt>
                <c:pt idx="206" formatCode="General">
                  <c:v>127.65</c:v>
                </c:pt>
                <c:pt idx="207" formatCode="General">
                  <c:v>127.45</c:v>
                </c:pt>
                <c:pt idx="208" formatCode="General">
                  <c:v>127.95</c:v>
                </c:pt>
                <c:pt idx="209" formatCode="General">
                  <c:v>128.25</c:v>
                </c:pt>
                <c:pt idx="210" formatCode="General">
                  <c:v>128.19999999999999</c:v>
                </c:pt>
                <c:pt idx="211" formatCode="General">
                  <c:v>128.80000000000001</c:v>
                </c:pt>
                <c:pt idx="212" formatCode="General">
                  <c:v>128.25</c:v>
                </c:pt>
                <c:pt idx="213" formatCode="General">
                  <c:v>128.25</c:v>
                </c:pt>
                <c:pt idx="214" formatCode="General">
                  <c:v>128.35</c:v>
                </c:pt>
                <c:pt idx="215" formatCode="General">
                  <c:v>128.15</c:v>
                </c:pt>
                <c:pt idx="216" formatCode="General">
                  <c:v>128.25</c:v>
                </c:pt>
                <c:pt idx="217" formatCode="General">
                  <c:v>128.25</c:v>
                </c:pt>
                <c:pt idx="218" formatCode="General">
                  <c:v>128.75</c:v>
                </c:pt>
                <c:pt idx="219" formatCode="General">
                  <c:v>128.375</c:v>
                </c:pt>
                <c:pt idx="220" formatCode="General">
                  <c:v>128</c:v>
                </c:pt>
                <c:pt idx="221" formatCode="General">
                  <c:v>128.25</c:v>
                </c:pt>
                <c:pt idx="222" formatCode="General">
                  <c:v>129.25</c:v>
                </c:pt>
                <c:pt idx="223" formatCode="General">
                  <c:v>130.375</c:v>
                </c:pt>
                <c:pt idx="224" formatCode="General">
                  <c:v>129.75</c:v>
                </c:pt>
                <c:pt idx="225" formatCode="General">
                  <c:v>130.25</c:v>
                </c:pt>
                <c:pt idx="226" formatCode="General">
                  <c:v>130</c:v>
                </c:pt>
                <c:pt idx="227" formatCode="General">
                  <c:v>131.75</c:v>
                </c:pt>
                <c:pt idx="228" formatCode="General">
                  <c:v>136.5</c:v>
                </c:pt>
                <c:pt idx="229" formatCode="General">
                  <c:v>133.1</c:v>
                </c:pt>
                <c:pt idx="230" formatCode="General">
                  <c:v>131.85</c:v>
                </c:pt>
                <c:pt idx="231" formatCode="General">
                  <c:v>131.75</c:v>
                </c:pt>
                <c:pt idx="232" formatCode="General">
                  <c:v>131.65</c:v>
                </c:pt>
                <c:pt idx="233" formatCode="General">
                  <c:v>131.75</c:v>
                </c:pt>
                <c:pt idx="234" formatCode="General">
                  <c:v>132.25</c:v>
                </c:pt>
                <c:pt idx="235" formatCode="General">
                  <c:v>132</c:v>
                </c:pt>
                <c:pt idx="236" formatCode="General">
                  <c:v>132.55000000000001</c:v>
                </c:pt>
                <c:pt idx="237" formatCode="General">
                  <c:v>132.25</c:v>
                </c:pt>
                <c:pt idx="238" formatCode="General">
                  <c:v>132.25</c:v>
                </c:pt>
                <c:pt idx="239" formatCode="General">
                  <c:v>132.25</c:v>
                </c:pt>
                <c:pt idx="240" formatCode="General">
                  <c:v>132.5</c:v>
                </c:pt>
                <c:pt idx="241" formatCode="General">
                  <c:v>132.75</c:v>
                </c:pt>
                <c:pt idx="242" formatCode="General">
                  <c:v>133.4</c:v>
                </c:pt>
                <c:pt idx="243" formatCode="General">
                  <c:v>133.125</c:v>
                </c:pt>
                <c:pt idx="244" formatCode="General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9-45E4-97FB-842D2FAB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59719"/>
        <c:axId val="484661767"/>
      </c:scatterChart>
      <c:valAx>
        <c:axId val="484659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1767"/>
        <c:crosses val="autoZero"/>
        <c:crossBetween val="midCat"/>
      </c:valAx>
      <c:valAx>
        <c:axId val="484661767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9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initial!PivotTable2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initial'!$L$88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initial'!$K$89:$K$101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initial'!$L$89:$L$101</c:f>
              <c:numCache>
                <c:formatCode>General</c:formatCode>
                <c:ptCount val="12"/>
                <c:pt idx="0">
                  <c:v>842135.00000000012</c:v>
                </c:pt>
                <c:pt idx="1">
                  <c:v>833377.89</c:v>
                </c:pt>
                <c:pt idx="2">
                  <c:v>801299.3</c:v>
                </c:pt>
                <c:pt idx="3">
                  <c:v>776201.17</c:v>
                </c:pt>
                <c:pt idx="4">
                  <c:v>779892.05999999994</c:v>
                </c:pt>
                <c:pt idx="5">
                  <c:v>683525.70000000007</c:v>
                </c:pt>
                <c:pt idx="6">
                  <c:v>684287.91</c:v>
                </c:pt>
                <c:pt idx="7">
                  <c:v>697739.77</c:v>
                </c:pt>
                <c:pt idx="8">
                  <c:v>700950.42999999993</c:v>
                </c:pt>
                <c:pt idx="9">
                  <c:v>699669.20000000007</c:v>
                </c:pt>
                <c:pt idx="10">
                  <c:v>665690.18999999994</c:v>
                </c:pt>
                <c:pt idx="11">
                  <c:v>653958.84000000008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4E21-B55F-74DE75D5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92167"/>
        <c:axId val="343644167"/>
      </c:lineChart>
      <c:catAx>
        <c:axId val="766492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4167"/>
        <c:crosses val="autoZero"/>
        <c:auto val="1"/>
        <c:lblAlgn val="ctr"/>
        <c:lblOffset val="100"/>
        <c:noMultiLvlLbl val="0"/>
      </c:catAx>
      <c:valAx>
        <c:axId val="34364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2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7539.7550000000001</c:v>
              </c:pt>
              <c:pt idx="1">
                <c:v>7025.7149999999992</c:v>
              </c:pt>
              <c:pt idx="2">
                <c:v>6637.7849999999989</c:v>
              </c:pt>
              <c:pt idx="3">
                <c:v>6416.8600000000006</c:v>
              </c:pt>
              <c:pt idx="4">
                <c:v>6309.23</c:v>
              </c:pt>
              <c:pt idx="5">
                <c:v>4988.4249999999993</c:v>
              </c:pt>
              <c:pt idx="6">
                <c:v>4989.7649999999994</c:v>
              </c:pt>
              <c:pt idx="7">
                <c:v>4983.625</c:v>
              </c:pt>
              <c:pt idx="8">
                <c:v>4919.1750000000002</c:v>
              </c:pt>
              <c:pt idx="9">
                <c:v>4535.0149999999994</c:v>
              </c:pt>
              <c:pt idx="10">
                <c:v>4502.5950000000003</c:v>
              </c:pt>
              <c:pt idx="11">
                <c:v>4501.5549999999994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2AC-4AB1-AEEC-48DACA55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055"/>
        <c:axId val="722068487"/>
      </c:lineChart>
      <c:catAx>
        <c:axId val="722050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68487"/>
        <c:crosses val="autoZero"/>
        <c:auto val="1"/>
        <c:lblAlgn val="ctr"/>
        <c:lblOffset val="100"/>
        <c:noMultiLvlLbl val="0"/>
      </c:catAx>
      <c:valAx>
        <c:axId val="72206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0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initial!PivotTable5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initial'!$S$26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initial'!$R$27:$R$39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initial'!$S$27:$S$39</c:f>
              <c:numCache>
                <c:formatCode>General</c:formatCode>
                <c:ptCount val="12"/>
                <c:pt idx="0">
                  <c:v>318.42000000000007</c:v>
                </c:pt>
                <c:pt idx="1">
                  <c:v>290.35999999999996</c:v>
                </c:pt>
                <c:pt idx="2">
                  <c:v>295.53999999999996</c:v>
                </c:pt>
                <c:pt idx="3">
                  <c:v>299.50000000000006</c:v>
                </c:pt>
                <c:pt idx="4">
                  <c:v>296.86</c:v>
                </c:pt>
                <c:pt idx="5">
                  <c:v>263.89</c:v>
                </c:pt>
                <c:pt idx="6">
                  <c:v>260.52999999999997</c:v>
                </c:pt>
                <c:pt idx="7">
                  <c:v>260.42</c:v>
                </c:pt>
                <c:pt idx="8">
                  <c:v>265.62</c:v>
                </c:pt>
                <c:pt idx="9">
                  <c:v>262.28000000000003</c:v>
                </c:pt>
                <c:pt idx="10">
                  <c:v>262.84999999999997</c:v>
                </c:pt>
                <c:pt idx="11">
                  <c:v>263.54000000000008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45EE-B5C2-E8DE6F66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62856"/>
        <c:axId val="1539665416"/>
      </c:lineChart>
      <c:catAx>
        <c:axId val="153966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5416"/>
        <c:crosses val="autoZero"/>
        <c:auto val="1"/>
        <c:lblAlgn val="ctr"/>
        <c:lblOffset val="100"/>
        <c:noMultiLvlLbl val="0"/>
      </c:catAx>
      <c:valAx>
        <c:axId val="15396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Vs Stock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Stock 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Data!$F$2:$F$246</c:f>
              <c:numCache>
                <c:formatCode>General</c:formatCode>
                <c:ptCount val="245"/>
                <c:pt idx="0">
                  <c:v>31555882.239999998</c:v>
                </c:pt>
                <c:pt idx="1">
                  <c:v>30277249.260000002</c:v>
                </c:pt>
                <c:pt idx="2">
                  <c:v>32489908.18</c:v>
                </c:pt>
                <c:pt idx="3">
                  <c:v>33818990.810000002</c:v>
                </c:pt>
                <c:pt idx="4">
                  <c:v>33382632.879999999</c:v>
                </c:pt>
                <c:pt idx="5">
                  <c:v>20911067.859999999</c:v>
                </c:pt>
                <c:pt idx="6">
                  <c:v>20958760.949999999</c:v>
                </c:pt>
                <c:pt idx="7">
                  <c:v>21399593.91</c:v>
                </c:pt>
                <c:pt idx="8">
                  <c:v>22542268.960000001</c:v>
                </c:pt>
                <c:pt idx="9">
                  <c:v>22485401.489999998</c:v>
                </c:pt>
                <c:pt idx="10">
                  <c:v>24494926.030000001</c:v>
                </c:pt>
                <c:pt idx="11">
                  <c:v>24368017.710000001</c:v>
                </c:pt>
                <c:pt idx="12">
                  <c:v>24438603.190000001</c:v>
                </c:pt>
                <c:pt idx="13">
                  <c:v>25320016.940000001</c:v>
                </c:pt>
                <c:pt idx="14">
                  <c:v>26426950.559999999</c:v>
                </c:pt>
                <c:pt idx="15">
                  <c:v>26279684.73</c:v>
                </c:pt>
                <c:pt idx="16">
                  <c:v>30122288.890000001</c:v>
                </c:pt>
                <c:pt idx="17">
                  <c:v>18589692.219999999</c:v>
                </c:pt>
                <c:pt idx="18">
                  <c:v>18897327.739999998</c:v>
                </c:pt>
                <c:pt idx="19">
                  <c:v>19610356.829999998</c:v>
                </c:pt>
                <c:pt idx="20">
                  <c:v>19821327.969999999</c:v>
                </c:pt>
                <c:pt idx="21">
                  <c:v>20561700.359999999</c:v>
                </c:pt>
                <c:pt idx="22">
                  <c:v>20348209.510000002</c:v>
                </c:pt>
                <c:pt idx="23">
                  <c:v>20386382.93</c:v>
                </c:pt>
                <c:pt idx="24">
                  <c:v>21436316.140000001</c:v>
                </c:pt>
                <c:pt idx="25">
                  <c:v>21197371.649999999</c:v>
                </c:pt>
                <c:pt idx="26">
                  <c:v>21342768.460000001</c:v>
                </c:pt>
                <c:pt idx="27">
                  <c:v>21453900.68</c:v>
                </c:pt>
                <c:pt idx="28">
                  <c:v>20727946.420000002</c:v>
                </c:pt>
                <c:pt idx="29">
                  <c:v>15855542.74</c:v>
                </c:pt>
                <c:pt idx="30">
                  <c:v>16484070.119999999</c:v>
                </c:pt>
                <c:pt idx="31">
                  <c:v>16138206.970000001</c:v>
                </c:pt>
                <c:pt idx="32">
                  <c:v>15995932.43</c:v>
                </c:pt>
                <c:pt idx="33">
                  <c:v>16256641.720000001</c:v>
                </c:pt>
                <c:pt idx="34">
                  <c:v>16024393.65</c:v>
                </c:pt>
                <c:pt idx="35">
                  <c:v>16261001.439999999</c:v>
                </c:pt>
                <c:pt idx="36">
                  <c:v>16426893.609999999</c:v>
                </c:pt>
                <c:pt idx="37">
                  <c:v>15961286.609999999</c:v>
                </c:pt>
                <c:pt idx="38">
                  <c:v>16510450.609999999</c:v>
                </c:pt>
                <c:pt idx="39">
                  <c:v>17118885.100000001</c:v>
                </c:pt>
                <c:pt idx="40">
                  <c:v>18055860.829999998</c:v>
                </c:pt>
                <c:pt idx="41">
                  <c:v>10324564.92</c:v>
                </c:pt>
                <c:pt idx="42">
                  <c:v>10397772.25</c:v>
                </c:pt>
                <c:pt idx="43">
                  <c:v>11107001.84</c:v>
                </c:pt>
                <c:pt idx="44">
                  <c:v>11659870.470000001</c:v>
                </c:pt>
                <c:pt idx="45">
                  <c:v>12553304.029999999</c:v>
                </c:pt>
                <c:pt idx="46">
                  <c:v>12381367.68</c:v>
                </c:pt>
                <c:pt idx="47">
                  <c:v>12775602.49</c:v>
                </c:pt>
                <c:pt idx="48">
                  <c:v>13133475.59</c:v>
                </c:pt>
                <c:pt idx="49">
                  <c:v>13555672.34</c:v>
                </c:pt>
                <c:pt idx="50">
                  <c:v>14193844.060000001</c:v>
                </c:pt>
                <c:pt idx="51">
                  <c:v>14819010.85</c:v>
                </c:pt>
                <c:pt idx="52">
                  <c:v>15838395.800000001</c:v>
                </c:pt>
                <c:pt idx="53">
                  <c:v>11142014.49</c:v>
                </c:pt>
                <c:pt idx="54">
                  <c:v>11030117.470000001</c:v>
                </c:pt>
                <c:pt idx="55">
                  <c:v>10943876.42</c:v>
                </c:pt>
                <c:pt idx="56">
                  <c:v>11256202.279999999</c:v>
                </c:pt>
                <c:pt idx="57">
                  <c:v>11384007.189999999</c:v>
                </c:pt>
                <c:pt idx="58">
                  <c:v>11161250.34</c:v>
                </c:pt>
                <c:pt idx="59">
                  <c:v>11448386.720000001</c:v>
                </c:pt>
                <c:pt idx="60">
                  <c:v>11230396.33</c:v>
                </c:pt>
                <c:pt idx="61">
                  <c:v>11120799.529999999</c:v>
                </c:pt>
                <c:pt idx="62">
                  <c:v>10617420.140000001</c:v>
                </c:pt>
                <c:pt idx="63">
                  <c:v>10930572.57</c:v>
                </c:pt>
                <c:pt idx="64">
                  <c:v>10533132.42</c:v>
                </c:pt>
                <c:pt idx="65">
                  <c:v>10911059.529999999</c:v>
                </c:pt>
                <c:pt idx="66">
                  <c:v>10854779.76</c:v>
                </c:pt>
                <c:pt idx="67">
                  <c:v>11033976.380000001</c:v>
                </c:pt>
                <c:pt idx="68">
                  <c:v>10624148.109999999</c:v>
                </c:pt>
                <c:pt idx="69">
                  <c:v>11226313.09</c:v>
                </c:pt>
                <c:pt idx="70">
                  <c:v>10701110</c:v>
                </c:pt>
                <c:pt idx="71">
                  <c:v>10668002.07</c:v>
                </c:pt>
                <c:pt idx="72">
                  <c:v>10448156.83</c:v>
                </c:pt>
                <c:pt idx="73">
                  <c:v>10757685.140000001</c:v>
                </c:pt>
                <c:pt idx="74">
                  <c:v>11241391.380000001</c:v>
                </c:pt>
                <c:pt idx="75">
                  <c:v>10688208.65</c:v>
                </c:pt>
                <c:pt idx="76">
                  <c:v>11752557.98</c:v>
                </c:pt>
                <c:pt idx="77">
                  <c:v>10983298.529999999</c:v>
                </c:pt>
                <c:pt idx="78">
                  <c:v>10057954.5</c:v>
                </c:pt>
                <c:pt idx="79">
                  <c:v>10234531.59</c:v>
                </c:pt>
                <c:pt idx="80">
                  <c:v>9815679.4900000002</c:v>
                </c:pt>
                <c:pt idx="81">
                  <c:v>10257331.42</c:v>
                </c:pt>
                <c:pt idx="82">
                  <c:v>10190190.92</c:v>
                </c:pt>
                <c:pt idx="83">
                  <c:v>10320681.74</c:v>
                </c:pt>
                <c:pt idx="84">
                  <c:v>9890813.0999999996</c:v>
                </c:pt>
                <c:pt idx="85">
                  <c:v>10064248.189999999</c:v>
                </c:pt>
                <c:pt idx="86">
                  <c:v>10393062.49</c:v>
                </c:pt>
                <c:pt idx="87">
                  <c:v>10115050.310000001</c:v>
                </c:pt>
                <c:pt idx="88">
                  <c:v>11175573.960000001</c:v>
                </c:pt>
                <c:pt idx="89">
                  <c:v>8250773.3099999996</c:v>
                </c:pt>
                <c:pt idx="90">
                  <c:v>9066713.1899999995</c:v>
                </c:pt>
                <c:pt idx="91">
                  <c:v>9040817.6799999997</c:v>
                </c:pt>
                <c:pt idx="92">
                  <c:v>9136068.4600000009</c:v>
                </c:pt>
                <c:pt idx="93">
                  <c:v>9705090.3399999999</c:v>
                </c:pt>
                <c:pt idx="94">
                  <c:v>9518981.3900000006</c:v>
                </c:pt>
                <c:pt idx="95">
                  <c:v>9583936.0299999993</c:v>
                </c:pt>
                <c:pt idx="96">
                  <c:v>9535573.0700000003</c:v>
                </c:pt>
                <c:pt idx="97">
                  <c:v>9829688.0399999991</c:v>
                </c:pt>
                <c:pt idx="98">
                  <c:v>9928176.4499999993</c:v>
                </c:pt>
                <c:pt idx="99">
                  <c:v>10432674.720000001</c:v>
                </c:pt>
                <c:pt idx="100">
                  <c:v>11271506.82</c:v>
                </c:pt>
                <c:pt idx="101">
                  <c:v>7109045.29</c:v>
                </c:pt>
                <c:pt idx="102">
                  <c:v>6724590.5800000001</c:v>
                </c:pt>
                <c:pt idx="103">
                  <c:v>6983923.3899999997</c:v>
                </c:pt>
                <c:pt idx="104">
                  <c:v>7185238.71</c:v>
                </c:pt>
                <c:pt idx="105">
                  <c:v>6672236.8700000001</c:v>
                </c:pt>
                <c:pt idx="106">
                  <c:v>6542392.2000000002</c:v>
                </c:pt>
                <c:pt idx="107">
                  <c:v>6471057.2000000002</c:v>
                </c:pt>
                <c:pt idx="108">
                  <c:v>6969591.5199999996</c:v>
                </c:pt>
                <c:pt idx="109">
                  <c:v>7148592.6699999999</c:v>
                </c:pt>
                <c:pt idx="110">
                  <c:v>6689645.8700000001</c:v>
                </c:pt>
                <c:pt idx="111">
                  <c:v>6980496.75</c:v>
                </c:pt>
                <c:pt idx="112">
                  <c:v>8571701.3000000007</c:v>
                </c:pt>
                <c:pt idx="113">
                  <c:v>6782016.1500000004</c:v>
                </c:pt>
                <c:pt idx="114">
                  <c:v>6739403.75</c:v>
                </c:pt>
                <c:pt idx="115">
                  <c:v>7617909.5099999998</c:v>
                </c:pt>
                <c:pt idx="116">
                  <c:v>7677107.8300000001</c:v>
                </c:pt>
                <c:pt idx="117">
                  <c:v>7348680.9100000001</c:v>
                </c:pt>
                <c:pt idx="118">
                  <c:v>7096437.0499999998</c:v>
                </c:pt>
                <c:pt idx="119">
                  <c:v>7218916.4199999999</c:v>
                </c:pt>
                <c:pt idx="120">
                  <c:v>7060019.8399999999</c:v>
                </c:pt>
                <c:pt idx="121">
                  <c:v>7352576.8399999999</c:v>
                </c:pt>
                <c:pt idx="122">
                  <c:v>7261036.2699999996</c:v>
                </c:pt>
                <c:pt idx="123">
                  <c:v>7084121.4900000002</c:v>
                </c:pt>
                <c:pt idx="124">
                  <c:v>6904791.4100000001</c:v>
                </c:pt>
                <c:pt idx="125">
                  <c:v>7078745.96</c:v>
                </c:pt>
                <c:pt idx="126">
                  <c:v>6914399.3799999999</c:v>
                </c:pt>
                <c:pt idx="127">
                  <c:v>6938532.4900000002</c:v>
                </c:pt>
                <c:pt idx="128">
                  <c:v>6776177.4199999999</c:v>
                </c:pt>
                <c:pt idx="129">
                  <c:v>6744554.5300000003</c:v>
                </c:pt>
                <c:pt idx="130">
                  <c:v>6939549.21</c:v>
                </c:pt>
                <c:pt idx="131">
                  <c:v>6522552.9199999999</c:v>
                </c:pt>
                <c:pt idx="132">
                  <c:v>6270342.25</c:v>
                </c:pt>
                <c:pt idx="133">
                  <c:v>6293476.7300000004</c:v>
                </c:pt>
                <c:pt idx="134">
                  <c:v>6460005.1799999997</c:v>
                </c:pt>
                <c:pt idx="135">
                  <c:v>6378038.8300000001</c:v>
                </c:pt>
                <c:pt idx="136">
                  <c:v>7032838.75</c:v>
                </c:pt>
                <c:pt idx="137">
                  <c:v>6826905.3899999997</c:v>
                </c:pt>
                <c:pt idx="138">
                  <c:v>6420603.0499999998</c:v>
                </c:pt>
                <c:pt idx="139">
                  <c:v>6522940.3700000001</c:v>
                </c:pt>
                <c:pt idx="140">
                  <c:v>6668824.4299999997</c:v>
                </c:pt>
                <c:pt idx="141">
                  <c:v>6534503.5700000003</c:v>
                </c:pt>
                <c:pt idx="142">
                  <c:v>6596726.3799999999</c:v>
                </c:pt>
                <c:pt idx="143">
                  <c:v>6403787.5599999996</c:v>
                </c:pt>
                <c:pt idx="144">
                  <c:v>6244358.3700000001</c:v>
                </c:pt>
                <c:pt idx="145">
                  <c:v>6392454.8700000001</c:v>
                </c:pt>
                <c:pt idx="146">
                  <c:v>6542100.0300000003</c:v>
                </c:pt>
                <c:pt idx="147">
                  <c:v>6880644.29</c:v>
                </c:pt>
                <c:pt idx="148">
                  <c:v>7420946.1900000004</c:v>
                </c:pt>
                <c:pt idx="149">
                  <c:v>5567074.8600000003</c:v>
                </c:pt>
                <c:pt idx="150">
                  <c:v>5389129.71</c:v>
                </c:pt>
                <c:pt idx="151">
                  <c:v>5424517.2000000002</c:v>
                </c:pt>
                <c:pt idx="152">
                  <c:v>5616622.2999999998</c:v>
                </c:pt>
                <c:pt idx="153">
                  <c:v>5551087.4400000004</c:v>
                </c:pt>
                <c:pt idx="154">
                  <c:v>5637264.54</c:v>
                </c:pt>
                <c:pt idx="155">
                  <c:v>5868318.0599999996</c:v>
                </c:pt>
                <c:pt idx="156">
                  <c:v>5871231.7199999997</c:v>
                </c:pt>
                <c:pt idx="157">
                  <c:v>6002260.1299999999</c:v>
                </c:pt>
                <c:pt idx="158">
                  <c:v>5798198.3799999999</c:v>
                </c:pt>
                <c:pt idx="159">
                  <c:v>5773221.9500000002</c:v>
                </c:pt>
                <c:pt idx="160">
                  <c:v>6771581.4900000002</c:v>
                </c:pt>
                <c:pt idx="161">
                  <c:v>4640919.0199999996</c:v>
                </c:pt>
                <c:pt idx="162">
                  <c:v>4800716.63</c:v>
                </c:pt>
                <c:pt idx="163">
                  <c:v>4966453.87</c:v>
                </c:pt>
                <c:pt idx="164">
                  <c:v>5043288.6900000004</c:v>
                </c:pt>
                <c:pt idx="165">
                  <c:v>5018270.0199999996</c:v>
                </c:pt>
                <c:pt idx="166">
                  <c:v>4917989.92</c:v>
                </c:pt>
                <c:pt idx="167">
                  <c:v>4958349.6900000004</c:v>
                </c:pt>
                <c:pt idx="168">
                  <c:v>5422502.2699999996</c:v>
                </c:pt>
                <c:pt idx="169">
                  <c:v>5255890.8</c:v>
                </c:pt>
                <c:pt idx="170">
                  <c:v>5332749.8</c:v>
                </c:pt>
                <c:pt idx="171">
                  <c:v>5274242.1500000004</c:v>
                </c:pt>
                <c:pt idx="172">
                  <c:v>5571269.8899999997</c:v>
                </c:pt>
                <c:pt idx="173">
                  <c:v>4724886.5</c:v>
                </c:pt>
                <c:pt idx="174">
                  <c:v>4659007.8</c:v>
                </c:pt>
                <c:pt idx="175">
                  <c:v>4666715</c:v>
                </c:pt>
                <c:pt idx="176">
                  <c:v>4569664.5999999996</c:v>
                </c:pt>
                <c:pt idx="177">
                  <c:v>4322456.5</c:v>
                </c:pt>
                <c:pt idx="178">
                  <c:v>4484615.7</c:v>
                </c:pt>
                <c:pt idx="179">
                  <c:v>4303788.5999999996</c:v>
                </c:pt>
                <c:pt idx="180">
                  <c:v>4515350</c:v>
                </c:pt>
                <c:pt idx="181">
                  <c:v>4333500.0999999996</c:v>
                </c:pt>
                <c:pt idx="182">
                  <c:v>4390646.4000000004</c:v>
                </c:pt>
                <c:pt idx="183">
                  <c:v>4721896.7</c:v>
                </c:pt>
                <c:pt idx="184">
                  <c:v>5017115.93</c:v>
                </c:pt>
                <c:pt idx="185">
                  <c:v>3472107.6</c:v>
                </c:pt>
                <c:pt idx="186">
                  <c:v>3783352</c:v>
                </c:pt>
                <c:pt idx="187">
                  <c:v>4546138.5999999996</c:v>
                </c:pt>
                <c:pt idx="188">
                  <c:v>4055597.1</c:v>
                </c:pt>
                <c:pt idx="189">
                  <c:v>3993272.6</c:v>
                </c:pt>
                <c:pt idx="190">
                  <c:v>4328511.7</c:v>
                </c:pt>
                <c:pt idx="191">
                  <c:v>4098962.2</c:v>
                </c:pt>
                <c:pt idx="192">
                  <c:v>4264860.5999999996</c:v>
                </c:pt>
                <c:pt idx="193">
                  <c:v>4521790.3</c:v>
                </c:pt>
                <c:pt idx="194">
                  <c:v>4235811</c:v>
                </c:pt>
                <c:pt idx="195">
                  <c:v>4268983.9000000004</c:v>
                </c:pt>
                <c:pt idx="196">
                  <c:v>4857312.2</c:v>
                </c:pt>
                <c:pt idx="197">
                  <c:v>2177219.2000000002</c:v>
                </c:pt>
                <c:pt idx="198">
                  <c:v>2252995.2000000002</c:v>
                </c:pt>
                <c:pt idx="199">
                  <c:v>2602432.4</c:v>
                </c:pt>
                <c:pt idx="200">
                  <c:v>2849409.4</c:v>
                </c:pt>
                <c:pt idx="201">
                  <c:v>2558687.5</c:v>
                </c:pt>
                <c:pt idx="202">
                  <c:v>2639061</c:v>
                </c:pt>
                <c:pt idx="203">
                  <c:v>2750506.5</c:v>
                </c:pt>
                <c:pt idx="204">
                  <c:v>2872266.8</c:v>
                </c:pt>
                <c:pt idx="205">
                  <c:v>3038607.9</c:v>
                </c:pt>
                <c:pt idx="206">
                  <c:v>2938873.1</c:v>
                </c:pt>
                <c:pt idx="207">
                  <c:v>2955103.6</c:v>
                </c:pt>
                <c:pt idx="208">
                  <c:v>3116272.1</c:v>
                </c:pt>
                <c:pt idx="209">
                  <c:v>1720638.2</c:v>
                </c:pt>
                <c:pt idx="210">
                  <c:v>1394585.6000000001</c:v>
                </c:pt>
                <c:pt idx="211">
                  <c:v>1837470.4</c:v>
                </c:pt>
                <c:pt idx="212">
                  <c:v>2026073.8</c:v>
                </c:pt>
                <c:pt idx="213">
                  <c:v>2078572.2</c:v>
                </c:pt>
                <c:pt idx="214">
                  <c:v>2216931.5</c:v>
                </c:pt>
                <c:pt idx="215">
                  <c:v>2255149.4</c:v>
                </c:pt>
                <c:pt idx="216">
                  <c:v>2236580.9</c:v>
                </c:pt>
                <c:pt idx="217">
                  <c:v>2328993.1</c:v>
                </c:pt>
                <c:pt idx="218">
                  <c:v>2568334.1</c:v>
                </c:pt>
                <c:pt idx="219">
                  <c:v>2435239.7999999998</c:v>
                </c:pt>
                <c:pt idx="220">
                  <c:v>2280648.9</c:v>
                </c:pt>
                <c:pt idx="221">
                  <c:v>1373084.1</c:v>
                </c:pt>
                <c:pt idx="222">
                  <c:v>1394971.5</c:v>
                </c:pt>
                <c:pt idx="223">
                  <c:v>1469579.9</c:v>
                </c:pt>
                <c:pt idx="224">
                  <c:v>1404892.2</c:v>
                </c:pt>
                <c:pt idx="225">
                  <c:v>1442715.6</c:v>
                </c:pt>
                <c:pt idx="226">
                  <c:v>1454232.6</c:v>
                </c:pt>
                <c:pt idx="227">
                  <c:v>1515005.3</c:v>
                </c:pt>
                <c:pt idx="228">
                  <c:v>1534764.5</c:v>
                </c:pt>
                <c:pt idx="229">
                  <c:v>1557007.1</c:v>
                </c:pt>
                <c:pt idx="230">
                  <c:v>1514515.3</c:v>
                </c:pt>
                <c:pt idx="231">
                  <c:v>1480433.5</c:v>
                </c:pt>
                <c:pt idx="232">
                  <c:v>1725395.8</c:v>
                </c:pt>
                <c:pt idx="233">
                  <c:v>1121224.6000000001</c:v>
                </c:pt>
                <c:pt idx="234">
                  <c:v>1188048.7</c:v>
                </c:pt>
                <c:pt idx="235">
                  <c:v>1201540.2</c:v>
                </c:pt>
                <c:pt idx="236">
                  <c:v>1178469</c:v>
                </c:pt>
                <c:pt idx="237">
                  <c:v>1187078.6000000001</c:v>
                </c:pt>
                <c:pt idx="238">
                  <c:v>1214834.8999999999</c:v>
                </c:pt>
                <c:pt idx="239">
                  <c:v>1226385.7</c:v>
                </c:pt>
                <c:pt idx="240">
                  <c:v>1243015</c:v>
                </c:pt>
                <c:pt idx="241">
                  <c:v>1262912.3999999999</c:v>
                </c:pt>
                <c:pt idx="242">
                  <c:v>1290453.8999999999</c:v>
                </c:pt>
                <c:pt idx="243">
                  <c:v>1324688</c:v>
                </c:pt>
                <c:pt idx="244">
                  <c:v>1330657.8</c:v>
                </c:pt>
              </c:numCache>
            </c:numRef>
          </c:xVal>
          <c:yVal>
            <c:numRef>
              <c:f>Data!$O$2:$O$246</c:f>
              <c:numCache>
                <c:formatCode>#,##0.00</c:formatCode>
                <c:ptCount val="245"/>
                <c:pt idx="0">
                  <c:v>100568.6</c:v>
                </c:pt>
                <c:pt idx="1">
                  <c:v>100057.49</c:v>
                </c:pt>
                <c:pt idx="2">
                  <c:v>99300.62</c:v>
                </c:pt>
                <c:pt idx="3">
                  <c:v>98225.63</c:v>
                </c:pt>
                <c:pt idx="4">
                  <c:v>104562.06</c:v>
                </c:pt>
                <c:pt idx="5">
                  <c:v>99980.3</c:v>
                </c:pt>
                <c:pt idx="6">
                  <c:v>101154.46</c:v>
                </c:pt>
                <c:pt idx="7">
                  <c:v>74773.850000000006</c:v>
                </c:pt>
                <c:pt idx="8">
                  <c:v>71365.25</c:v>
                </c:pt>
                <c:pt idx="9">
                  <c:v>69236.19</c:v>
                </c:pt>
                <c:pt idx="10">
                  <c:v>66382.14</c:v>
                </c:pt>
                <c:pt idx="11">
                  <c:v>66548.990000000005</c:v>
                </c:pt>
                <c:pt idx="12">
                  <c:v>64337.52</c:v>
                </c:pt>
                <c:pt idx="13">
                  <c:v>60968.27</c:v>
                </c:pt>
                <c:pt idx="14">
                  <c:v>55769.279999999999</c:v>
                </c:pt>
                <c:pt idx="15">
                  <c:v>52403.51</c:v>
                </c:pt>
                <c:pt idx="16">
                  <c:v>54857.96</c:v>
                </c:pt>
                <c:pt idx="17">
                  <c:v>55806.26</c:v>
                </c:pt>
                <c:pt idx="18">
                  <c:v>53238.67</c:v>
                </c:pt>
                <c:pt idx="19">
                  <c:v>51251.06</c:v>
                </c:pt>
                <c:pt idx="20">
                  <c:v>47660.04</c:v>
                </c:pt>
                <c:pt idx="21">
                  <c:v>43839.08</c:v>
                </c:pt>
                <c:pt idx="22">
                  <c:v>49024.160000000003</c:v>
                </c:pt>
                <c:pt idx="23">
                  <c:v>49836.51</c:v>
                </c:pt>
                <c:pt idx="24">
                  <c:v>50370.25</c:v>
                </c:pt>
                <c:pt idx="25">
                  <c:v>51817.59</c:v>
                </c:pt>
                <c:pt idx="26">
                  <c:v>53637.14</c:v>
                </c:pt>
                <c:pt idx="27">
                  <c:v>49638.94</c:v>
                </c:pt>
                <c:pt idx="28">
                  <c:v>46965.48</c:v>
                </c:pt>
                <c:pt idx="29">
                  <c:v>47394.53</c:v>
                </c:pt>
                <c:pt idx="30">
                  <c:v>46624.67</c:v>
                </c:pt>
                <c:pt idx="31">
                  <c:v>42716.44</c:v>
                </c:pt>
                <c:pt idx="32">
                  <c:v>43248.05</c:v>
                </c:pt>
                <c:pt idx="33">
                  <c:v>42038.6</c:v>
                </c:pt>
                <c:pt idx="34">
                  <c:v>40221.17</c:v>
                </c:pt>
                <c:pt idx="35">
                  <c:v>39219.61</c:v>
                </c:pt>
                <c:pt idx="36">
                  <c:v>38547.08</c:v>
                </c:pt>
                <c:pt idx="37">
                  <c:v>37907.279999999999</c:v>
                </c:pt>
                <c:pt idx="38">
                  <c:v>38437.879999999997</c:v>
                </c:pt>
                <c:pt idx="39">
                  <c:v>39840.28</c:v>
                </c:pt>
                <c:pt idx="40">
                  <c:v>39045.129999999997</c:v>
                </c:pt>
                <c:pt idx="41">
                  <c:v>39799.89</c:v>
                </c:pt>
                <c:pt idx="42">
                  <c:v>42412.66</c:v>
                </c:pt>
                <c:pt idx="43">
                  <c:v>40270.720000000001</c:v>
                </c:pt>
                <c:pt idx="44">
                  <c:v>35042.14</c:v>
                </c:pt>
                <c:pt idx="45">
                  <c:v>30530.69</c:v>
                </c:pt>
                <c:pt idx="46">
                  <c:v>26837.42</c:v>
                </c:pt>
                <c:pt idx="47">
                  <c:v>25327.13</c:v>
                </c:pt>
                <c:pt idx="48">
                  <c:v>24693.73</c:v>
                </c:pt>
                <c:pt idx="49">
                  <c:v>24479.16</c:v>
                </c:pt>
                <c:pt idx="50">
                  <c:v>25267.82</c:v>
                </c:pt>
                <c:pt idx="51">
                  <c:v>23021.01</c:v>
                </c:pt>
                <c:pt idx="52">
                  <c:v>21300.47</c:v>
                </c:pt>
                <c:pt idx="53">
                  <c:v>26216.46</c:v>
                </c:pt>
                <c:pt idx="54">
                  <c:v>28843.53</c:v>
                </c:pt>
                <c:pt idx="55">
                  <c:v>26842.07</c:v>
                </c:pt>
                <c:pt idx="56">
                  <c:v>27002.15</c:v>
                </c:pt>
                <c:pt idx="57">
                  <c:v>26355.35</c:v>
                </c:pt>
                <c:pt idx="58">
                  <c:v>27630.560000000001</c:v>
                </c:pt>
                <c:pt idx="59">
                  <c:v>27525.81</c:v>
                </c:pt>
                <c:pt idx="60">
                  <c:v>27718.26</c:v>
                </c:pt>
                <c:pt idx="61">
                  <c:v>29966.87</c:v>
                </c:pt>
                <c:pt idx="62">
                  <c:v>31069.37</c:v>
                </c:pt>
                <c:pt idx="63">
                  <c:v>29159.74</c:v>
                </c:pt>
                <c:pt idx="64">
                  <c:v>31041.42</c:v>
                </c:pt>
                <c:pt idx="65">
                  <c:v>31718.7</c:v>
                </c:pt>
                <c:pt idx="66">
                  <c:v>30557.200000000001</c:v>
                </c:pt>
                <c:pt idx="67">
                  <c:v>31430.5</c:v>
                </c:pt>
                <c:pt idx="68">
                  <c:v>30874.17</c:v>
                </c:pt>
                <c:pt idx="69">
                  <c:v>32466.27</c:v>
                </c:pt>
                <c:pt idx="70">
                  <c:v>32766.37</c:v>
                </c:pt>
                <c:pt idx="71">
                  <c:v>34848.449999999997</c:v>
                </c:pt>
                <c:pt idx="72">
                  <c:v>37017.78</c:v>
                </c:pt>
                <c:pt idx="73">
                  <c:v>38278.550000000003</c:v>
                </c:pt>
                <c:pt idx="74">
                  <c:v>38104.54</c:v>
                </c:pt>
                <c:pt idx="75">
                  <c:v>41268.01</c:v>
                </c:pt>
                <c:pt idx="76">
                  <c:v>41504.51</c:v>
                </c:pt>
                <c:pt idx="77">
                  <c:v>43330.54</c:v>
                </c:pt>
                <c:pt idx="78">
                  <c:v>44343.65</c:v>
                </c:pt>
                <c:pt idx="79">
                  <c:v>38243.19</c:v>
                </c:pt>
                <c:pt idx="80">
                  <c:v>37944.6</c:v>
                </c:pt>
                <c:pt idx="81">
                  <c:v>36680.29</c:v>
                </c:pt>
                <c:pt idx="82">
                  <c:v>35439.980000000003</c:v>
                </c:pt>
                <c:pt idx="83">
                  <c:v>35504.620000000003</c:v>
                </c:pt>
                <c:pt idx="84">
                  <c:v>35847.75</c:v>
                </c:pt>
                <c:pt idx="85">
                  <c:v>33117.480000000003</c:v>
                </c:pt>
                <c:pt idx="86">
                  <c:v>29498.31</c:v>
                </c:pt>
                <c:pt idx="87">
                  <c:v>25767.26</c:v>
                </c:pt>
                <c:pt idx="88">
                  <c:v>25516.34</c:v>
                </c:pt>
                <c:pt idx="89">
                  <c:v>25329.08</c:v>
                </c:pt>
                <c:pt idx="90">
                  <c:v>26036.240000000002</c:v>
                </c:pt>
                <c:pt idx="91">
                  <c:v>26874.62</c:v>
                </c:pt>
                <c:pt idx="92">
                  <c:v>25241.63</c:v>
                </c:pt>
                <c:pt idx="93">
                  <c:v>27220.09</c:v>
                </c:pt>
                <c:pt idx="94">
                  <c:v>28335.4</c:v>
                </c:pt>
                <c:pt idx="95">
                  <c:v>27599.03</c:v>
                </c:pt>
                <c:pt idx="96">
                  <c:v>28009.93</c:v>
                </c:pt>
                <c:pt idx="97">
                  <c:v>29597.79</c:v>
                </c:pt>
                <c:pt idx="98">
                  <c:v>27671.08</c:v>
                </c:pt>
                <c:pt idx="99">
                  <c:v>25062.41</c:v>
                </c:pt>
                <c:pt idx="100">
                  <c:v>25306.22</c:v>
                </c:pt>
                <c:pt idx="101">
                  <c:v>24570.73</c:v>
                </c:pt>
                <c:pt idx="102">
                  <c:v>23916.15</c:v>
                </c:pt>
                <c:pt idx="103">
                  <c:v>28642.25</c:v>
                </c:pt>
                <c:pt idx="104">
                  <c:v>27385.69</c:v>
                </c:pt>
                <c:pt idx="105">
                  <c:v>29177.72</c:v>
                </c:pt>
                <c:pt idx="106">
                  <c:v>31217.77</c:v>
                </c:pt>
                <c:pt idx="107">
                  <c:v>29684.84</c:v>
                </c:pt>
                <c:pt idx="108">
                  <c:v>30180.27</c:v>
                </c:pt>
                <c:pt idx="109">
                  <c:v>33456.83</c:v>
                </c:pt>
                <c:pt idx="110">
                  <c:v>34310.370000000003</c:v>
                </c:pt>
                <c:pt idx="111">
                  <c:v>34708.11</c:v>
                </c:pt>
                <c:pt idx="112">
                  <c:v>31753.15</c:v>
                </c:pt>
                <c:pt idx="113">
                  <c:v>30103.81</c:v>
                </c:pt>
                <c:pt idx="114">
                  <c:v>29562.07</c:v>
                </c:pt>
                <c:pt idx="115">
                  <c:v>34657.15</c:v>
                </c:pt>
                <c:pt idx="116">
                  <c:v>34543.050000000003</c:v>
                </c:pt>
                <c:pt idx="117">
                  <c:v>37550.239999999998</c:v>
                </c:pt>
                <c:pt idx="118">
                  <c:v>41210.1</c:v>
                </c:pt>
                <c:pt idx="119">
                  <c:v>41532.33</c:v>
                </c:pt>
                <c:pt idx="120">
                  <c:v>42097.49</c:v>
                </c:pt>
                <c:pt idx="121">
                  <c:v>42482.48</c:v>
                </c:pt>
                <c:pt idx="122">
                  <c:v>41474.400000000001</c:v>
                </c:pt>
                <c:pt idx="123">
                  <c:v>38485.56</c:v>
                </c:pt>
                <c:pt idx="124">
                  <c:v>38748.01</c:v>
                </c:pt>
                <c:pt idx="125">
                  <c:v>39558.89</c:v>
                </c:pt>
                <c:pt idx="126">
                  <c:v>40571.620000000003</c:v>
                </c:pt>
                <c:pt idx="127">
                  <c:v>41329.19</c:v>
                </c:pt>
                <c:pt idx="128">
                  <c:v>38920.85</c:v>
                </c:pt>
                <c:pt idx="129">
                  <c:v>37622.74</c:v>
                </c:pt>
                <c:pt idx="130">
                  <c:v>36585.08</c:v>
                </c:pt>
                <c:pt idx="131">
                  <c:v>36248.53</c:v>
                </c:pt>
                <c:pt idx="132">
                  <c:v>37914.33</c:v>
                </c:pt>
                <c:pt idx="133">
                  <c:v>36159.870000000003</c:v>
                </c:pt>
                <c:pt idx="134">
                  <c:v>37794.75</c:v>
                </c:pt>
                <c:pt idx="135">
                  <c:v>33440.57</c:v>
                </c:pt>
                <c:pt idx="136">
                  <c:v>33536.25</c:v>
                </c:pt>
                <c:pt idx="137">
                  <c:v>33075.14</c:v>
                </c:pt>
                <c:pt idx="138">
                  <c:v>31853.19</c:v>
                </c:pt>
                <c:pt idx="139">
                  <c:v>28078.81</c:v>
                </c:pt>
                <c:pt idx="140">
                  <c:v>26495.1</c:v>
                </c:pt>
                <c:pt idx="141">
                  <c:v>26430.92</c:v>
                </c:pt>
                <c:pt idx="142">
                  <c:v>26011.64</c:v>
                </c:pt>
                <c:pt idx="143">
                  <c:v>23750.82</c:v>
                </c:pt>
                <c:pt idx="144">
                  <c:v>23061.38</c:v>
                </c:pt>
                <c:pt idx="145">
                  <c:v>21599.57</c:v>
                </c:pt>
                <c:pt idx="146">
                  <c:v>22066.400000000001</c:v>
                </c:pt>
                <c:pt idx="147">
                  <c:v>22045.66</c:v>
                </c:pt>
                <c:pt idx="148">
                  <c:v>20652.47</c:v>
                </c:pt>
                <c:pt idx="149">
                  <c:v>20123.509999999998</c:v>
                </c:pt>
                <c:pt idx="150">
                  <c:v>20875.830000000002</c:v>
                </c:pt>
                <c:pt idx="151">
                  <c:v>20730.63</c:v>
                </c:pt>
                <c:pt idx="152">
                  <c:v>20003.37</c:v>
                </c:pt>
                <c:pt idx="153">
                  <c:v>20934.96</c:v>
                </c:pt>
                <c:pt idx="154">
                  <c:v>20373</c:v>
                </c:pt>
                <c:pt idx="155">
                  <c:v>21497.61</c:v>
                </c:pt>
                <c:pt idx="156">
                  <c:v>23826.99</c:v>
                </c:pt>
                <c:pt idx="157">
                  <c:v>24980.2</c:v>
                </c:pt>
                <c:pt idx="158">
                  <c:v>25866.62</c:v>
                </c:pt>
                <c:pt idx="159">
                  <c:v>25041.68</c:v>
                </c:pt>
                <c:pt idx="160">
                  <c:v>24621.21</c:v>
                </c:pt>
                <c:pt idx="161">
                  <c:v>26016.84</c:v>
                </c:pt>
                <c:pt idx="162">
                  <c:v>26827.279999999999</c:v>
                </c:pt>
                <c:pt idx="163">
                  <c:v>24770.52</c:v>
                </c:pt>
                <c:pt idx="164">
                  <c:v>24764.65</c:v>
                </c:pt>
                <c:pt idx="165">
                  <c:v>25042.16</c:v>
                </c:pt>
                <c:pt idx="166">
                  <c:v>23050.59</c:v>
                </c:pt>
                <c:pt idx="167">
                  <c:v>24268.240000000002</c:v>
                </c:pt>
                <c:pt idx="168">
                  <c:v>25844.18</c:v>
                </c:pt>
                <c:pt idx="169">
                  <c:v>25384.14</c:v>
                </c:pt>
                <c:pt idx="170">
                  <c:v>26183.21</c:v>
                </c:pt>
                <c:pt idx="171">
                  <c:v>26453.200000000001</c:v>
                </c:pt>
                <c:pt idx="172">
                  <c:v>25966.25</c:v>
                </c:pt>
                <c:pt idx="173">
                  <c:v>22985</c:v>
                </c:pt>
                <c:pt idx="174">
                  <c:v>22594.9</c:v>
                </c:pt>
                <c:pt idx="175">
                  <c:v>20827.169999999998</c:v>
                </c:pt>
                <c:pt idx="176">
                  <c:v>21010.29</c:v>
                </c:pt>
                <c:pt idx="177">
                  <c:v>21804.69</c:v>
                </c:pt>
                <c:pt idx="178">
                  <c:v>22065</c:v>
                </c:pt>
                <c:pt idx="179">
                  <c:v>23009.1</c:v>
                </c:pt>
                <c:pt idx="180">
                  <c:v>25286.61</c:v>
                </c:pt>
                <c:pt idx="181">
                  <c:v>26861.55</c:v>
                </c:pt>
                <c:pt idx="182">
                  <c:v>29700.240000000002</c:v>
                </c:pt>
                <c:pt idx="183">
                  <c:v>21491.11</c:v>
                </c:pt>
                <c:pt idx="184">
                  <c:v>19851.89</c:v>
                </c:pt>
                <c:pt idx="185">
                  <c:v>23377.14</c:v>
                </c:pt>
                <c:pt idx="186">
                  <c:v>21813.759999999998</c:v>
                </c:pt>
                <c:pt idx="187">
                  <c:v>31450.78</c:v>
                </c:pt>
                <c:pt idx="188">
                  <c:v>33025.75</c:v>
                </c:pt>
                <c:pt idx="189">
                  <c:v>36325.86</c:v>
                </c:pt>
                <c:pt idx="190">
                  <c:v>46216.13</c:v>
                </c:pt>
                <c:pt idx="191">
                  <c:v>47789.2</c:v>
                </c:pt>
                <c:pt idx="192">
                  <c:v>53110.91</c:v>
                </c:pt>
                <c:pt idx="193">
                  <c:v>55949</c:v>
                </c:pt>
                <c:pt idx="194">
                  <c:v>58929.02</c:v>
                </c:pt>
                <c:pt idx="195">
                  <c:v>59440.91</c:v>
                </c:pt>
                <c:pt idx="196">
                  <c:v>63016.56</c:v>
                </c:pt>
                <c:pt idx="197">
                  <c:v>65652.38</c:v>
                </c:pt>
                <c:pt idx="198">
                  <c:v>58570.55</c:v>
                </c:pt>
                <c:pt idx="199">
                  <c:v>57990.22</c:v>
                </c:pt>
                <c:pt idx="200">
                  <c:v>54189.919999999998</c:v>
                </c:pt>
                <c:pt idx="201">
                  <c:v>50201.82</c:v>
                </c:pt>
                <c:pt idx="202">
                  <c:v>50229</c:v>
                </c:pt>
                <c:pt idx="203">
                  <c:v>50291.09</c:v>
                </c:pt>
                <c:pt idx="204">
                  <c:v>53021.68</c:v>
                </c:pt>
                <c:pt idx="205">
                  <c:v>51330.46</c:v>
                </c:pt>
                <c:pt idx="206">
                  <c:v>49930.19</c:v>
                </c:pt>
                <c:pt idx="207">
                  <c:v>47123.99</c:v>
                </c:pt>
                <c:pt idx="208">
                  <c:v>43456.14</c:v>
                </c:pt>
                <c:pt idx="209">
                  <c:v>40730.71</c:v>
                </c:pt>
                <c:pt idx="210">
                  <c:v>36784.51</c:v>
                </c:pt>
                <c:pt idx="211">
                  <c:v>33189.300000000003</c:v>
                </c:pt>
                <c:pt idx="212">
                  <c:v>31632.54</c:v>
                </c:pt>
                <c:pt idx="213">
                  <c:v>32643.68</c:v>
                </c:pt>
                <c:pt idx="214">
                  <c:v>32554.6</c:v>
                </c:pt>
                <c:pt idx="215">
                  <c:v>33096.370000000003</c:v>
                </c:pt>
                <c:pt idx="216">
                  <c:v>27880.5</c:v>
                </c:pt>
                <c:pt idx="217">
                  <c:v>26161.15</c:v>
                </c:pt>
                <c:pt idx="218">
                  <c:v>24745.66</c:v>
                </c:pt>
                <c:pt idx="219">
                  <c:v>23301.22</c:v>
                </c:pt>
                <c:pt idx="220">
                  <c:v>23336.6</c:v>
                </c:pt>
                <c:pt idx="221">
                  <c:v>23842.99</c:v>
                </c:pt>
                <c:pt idx="222">
                  <c:v>23679.439999999999</c:v>
                </c:pt>
                <c:pt idx="223">
                  <c:v>24085.759999999998</c:v>
                </c:pt>
                <c:pt idx="224">
                  <c:v>24355.85</c:v>
                </c:pt>
                <c:pt idx="225">
                  <c:v>25873.81</c:v>
                </c:pt>
                <c:pt idx="226">
                  <c:v>24635.91</c:v>
                </c:pt>
                <c:pt idx="227">
                  <c:v>22935.360000000001</c:v>
                </c:pt>
                <c:pt idx="228">
                  <c:v>21911</c:v>
                </c:pt>
                <c:pt idx="229">
                  <c:v>21564.78</c:v>
                </c:pt>
                <c:pt idx="230">
                  <c:v>21482.080000000002</c:v>
                </c:pt>
                <c:pt idx="231">
                  <c:v>22204.05</c:v>
                </c:pt>
                <c:pt idx="232">
                  <c:v>20682.37</c:v>
                </c:pt>
                <c:pt idx="233">
                  <c:v>21953.5</c:v>
                </c:pt>
                <c:pt idx="234">
                  <c:v>23060.02</c:v>
                </c:pt>
                <c:pt idx="235">
                  <c:v>23844.45</c:v>
                </c:pt>
                <c:pt idx="236">
                  <c:v>23270.45</c:v>
                </c:pt>
                <c:pt idx="237">
                  <c:v>23354.84</c:v>
                </c:pt>
                <c:pt idx="238">
                  <c:v>22739.68</c:v>
                </c:pt>
                <c:pt idx="239">
                  <c:v>23774.27</c:v>
                </c:pt>
                <c:pt idx="240">
                  <c:v>27062.13</c:v>
                </c:pt>
                <c:pt idx="241">
                  <c:v>28887.41</c:v>
                </c:pt>
                <c:pt idx="242">
                  <c:v>27730.84</c:v>
                </c:pt>
                <c:pt idx="243">
                  <c:v>25792.97</c:v>
                </c:pt>
                <c:pt idx="244">
                  <c:v>22800.41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3-446B-AB6C-8CE75CB1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07624"/>
        <c:axId val="1927464456"/>
      </c:scatterChart>
      <c:valAx>
        <c:axId val="212260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64456"/>
        <c:crosses val="autoZero"/>
        <c:crossBetween val="midCat"/>
      </c:valAx>
      <c:valAx>
        <c:axId val="19274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0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market Vs Exchange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Stock 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Data!$I$2:$I$246</c:f>
              <c:numCache>
                <c:formatCode>#,##0.00</c:formatCode>
                <c:ptCount val="245"/>
                <c:pt idx="0">
                  <c:v>1607</c:v>
                </c:pt>
                <c:pt idx="1">
                  <c:v>1529.01</c:v>
                </c:pt>
                <c:pt idx="2">
                  <c:v>1484</c:v>
                </c:pt>
                <c:pt idx="3">
                  <c:v>1389</c:v>
                </c:pt>
                <c:pt idx="4">
                  <c:v>1303</c:v>
                </c:pt>
                <c:pt idx="5">
                  <c:v>1616.55</c:v>
                </c:pt>
                <c:pt idx="6">
                  <c:v>1191.94</c:v>
                </c:pt>
                <c:pt idx="7" formatCode="General">
                  <c:v>881.03</c:v>
                </c:pt>
                <c:pt idx="8" formatCode="General">
                  <c:v>790</c:v>
                </c:pt>
                <c:pt idx="9" formatCode="General">
                  <c:v>785</c:v>
                </c:pt>
                <c:pt idx="10" formatCode="General">
                  <c:v>768</c:v>
                </c:pt>
                <c:pt idx="11" formatCode="General">
                  <c:v>773</c:v>
                </c:pt>
                <c:pt idx="12" formatCode="General">
                  <c:v>758.9</c:v>
                </c:pt>
                <c:pt idx="13" formatCode="General">
                  <c:v>758.77</c:v>
                </c:pt>
                <c:pt idx="14" formatCode="General">
                  <c:v>460.6</c:v>
                </c:pt>
                <c:pt idx="15" formatCode="General">
                  <c:v>459.97</c:v>
                </c:pt>
                <c:pt idx="16" formatCode="General">
                  <c:v>459.84</c:v>
                </c:pt>
                <c:pt idx="17" formatCode="General">
                  <c:v>459.97</c:v>
                </c:pt>
                <c:pt idx="18" formatCode="General">
                  <c:v>460.02</c:v>
                </c:pt>
                <c:pt idx="19" formatCode="General">
                  <c:v>447.58</c:v>
                </c:pt>
                <c:pt idx="20" formatCode="General">
                  <c:v>443.44</c:v>
                </c:pt>
                <c:pt idx="21" formatCode="General">
                  <c:v>437.85</c:v>
                </c:pt>
                <c:pt idx="22" formatCode="General">
                  <c:v>431.87</c:v>
                </c:pt>
                <c:pt idx="23" formatCode="General">
                  <c:v>421.38</c:v>
                </c:pt>
                <c:pt idx="24" formatCode="General">
                  <c:v>415.37</c:v>
                </c:pt>
                <c:pt idx="25" formatCode="General">
                  <c:v>414.77</c:v>
                </c:pt>
                <c:pt idx="26" formatCode="General">
                  <c:v>414.7</c:v>
                </c:pt>
                <c:pt idx="27" formatCode="General">
                  <c:v>414.76</c:v>
                </c:pt>
                <c:pt idx="28" formatCode="General">
                  <c:v>415.25</c:v>
                </c:pt>
                <c:pt idx="29" formatCode="General">
                  <c:v>415.52</c:v>
                </c:pt>
                <c:pt idx="30" formatCode="General">
                  <c:v>415.33</c:v>
                </c:pt>
                <c:pt idx="31" formatCode="General">
                  <c:v>411.7</c:v>
                </c:pt>
                <c:pt idx="32" formatCode="General">
                  <c:v>409.64</c:v>
                </c:pt>
                <c:pt idx="33" formatCode="General">
                  <c:v>410.06</c:v>
                </c:pt>
                <c:pt idx="34" formatCode="General">
                  <c:v>409.8</c:v>
                </c:pt>
                <c:pt idx="35" formatCode="General">
                  <c:v>411</c:v>
                </c:pt>
                <c:pt idx="36" formatCode="General">
                  <c:v>411</c:v>
                </c:pt>
                <c:pt idx="37" formatCode="General">
                  <c:v>411</c:v>
                </c:pt>
                <c:pt idx="38" formatCode="General">
                  <c:v>410.5</c:v>
                </c:pt>
                <c:pt idx="39" formatCode="General">
                  <c:v>380.55</c:v>
                </c:pt>
                <c:pt idx="40" formatCode="General">
                  <c:v>380.55</c:v>
                </c:pt>
                <c:pt idx="41" formatCode="General">
                  <c:v>380.58</c:v>
                </c:pt>
                <c:pt idx="42" formatCode="General">
                  <c:v>380.7</c:v>
                </c:pt>
                <c:pt idx="43" formatCode="General">
                  <c:v>380.7</c:v>
                </c:pt>
                <c:pt idx="44" formatCode="General">
                  <c:v>380.7</c:v>
                </c:pt>
                <c:pt idx="45" formatCode="General">
                  <c:v>380.7</c:v>
                </c:pt>
                <c:pt idx="46" formatCode="General">
                  <c:v>380.6</c:v>
                </c:pt>
                <c:pt idx="47" formatCode="General">
                  <c:v>380.7</c:v>
                </c:pt>
                <c:pt idx="48" formatCode="General">
                  <c:v>380.5</c:v>
                </c:pt>
                <c:pt idx="49" formatCode="General">
                  <c:v>360</c:v>
                </c:pt>
                <c:pt idx="50" formatCode="General">
                  <c:v>360</c:v>
                </c:pt>
                <c:pt idx="51" formatCode="General">
                  <c:v>360</c:v>
                </c:pt>
                <c:pt idx="52" formatCode="General">
                  <c:v>360</c:v>
                </c:pt>
                <c:pt idx="53" formatCode="General">
                  <c:v>305.89999999999998</c:v>
                </c:pt>
                <c:pt idx="54" formatCode="General">
                  <c:v>306</c:v>
                </c:pt>
                <c:pt idx="55" formatCode="General">
                  <c:v>306</c:v>
                </c:pt>
                <c:pt idx="56" formatCode="General">
                  <c:v>306</c:v>
                </c:pt>
                <c:pt idx="57" formatCode="General">
                  <c:v>306</c:v>
                </c:pt>
                <c:pt idx="58" formatCode="General">
                  <c:v>305.95</c:v>
                </c:pt>
                <c:pt idx="59" formatCode="General">
                  <c:v>306</c:v>
                </c:pt>
                <c:pt idx="60" formatCode="General">
                  <c:v>305.8</c:v>
                </c:pt>
                <c:pt idx="61" formatCode="General">
                  <c:v>305.89999999999998</c:v>
                </c:pt>
                <c:pt idx="62" formatCode="General">
                  <c:v>305.89999999999998</c:v>
                </c:pt>
                <c:pt idx="63" formatCode="General">
                  <c:v>305.95</c:v>
                </c:pt>
                <c:pt idx="64" formatCode="General">
                  <c:v>305.89999999999998</c:v>
                </c:pt>
                <c:pt idx="65" formatCode="General">
                  <c:v>305.82</c:v>
                </c:pt>
                <c:pt idx="66" formatCode="General">
                  <c:v>306.75</c:v>
                </c:pt>
                <c:pt idx="67" formatCode="General">
                  <c:v>307</c:v>
                </c:pt>
                <c:pt idx="68" formatCode="General">
                  <c:v>305.77999999999997</c:v>
                </c:pt>
                <c:pt idx="69" formatCode="General">
                  <c:v>305.55</c:v>
                </c:pt>
                <c:pt idx="70" formatCode="General">
                  <c:v>306.35000000000002</c:v>
                </c:pt>
                <c:pt idx="71" formatCode="General">
                  <c:v>305.14999999999998</c:v>
                </c:pt>
                <c:pt idx="72" formatCode="General">
                  <c:v>304.88</c:v>
                </c:pt>
                <c:pt idx="73" formatCode="General">
                  <c:v>305.25</c:v>
                </c:pt>
                <c:pt idx="74" formatCode="General">
                  <c:v>305.7</c:v>
                </c:pt>
                <c:pt idx="75" formatCode="General">
                  <c:v>305.2</c:v>
                </c:pt>
                <c:pt idx="76" formatCode="General">
                  <c:v>305.14999999999998</c:v>
                </c:pt>
                <c:pt idx="77" formatCode="General">
                  <c:v>305.39999999999998</c:v>
                </c:pt>
                <c:pt idx="78" formatCode="General">
                  <c:v>305.2</c:v>
                </c:pt>
                <c:pt idx="79" formatCode="General">
                  <c:v>306.35000000000002</c:v>
                </c:pt>
                <c:pt idx="80" formatCode="General">
                  <c:v>305.5</c:v>
                </c:pt>
                <c:pt idx="81" formatCode="General">
                  <c:v>305.8</c:v>
                </c:pt>
                <c:pt idx="82" formatCode="General">
                  <c:v>305.75</c:v>
                </c:pt>
                <c:pt idx="83" formatCode="General">
                  <c:v>305</c:v>
                </c:pt>
                <c:pt idx="84" formatCode="General">
                  <c:v>305.64999999999998</c:v>
                </c:pt>
                <c:pt idx="85" formatCode="General">
                  <c:v>304.88</c:v>
                </c:pt>
                <c:pt idx="86" formatCode="General">
                  <c:v>304.35000000000002</c:v>
                </c:pt>
                <c:pt idx="87" formatCode="General">
                  <c:v>309.89499999999998</c:v>
                </c:pt>
                <c:pt idx="88" formatCode="General">
                  <c:v>305.35000000000002</c:v>
                </c:pt>
                <c:pt idx="89" formatCode="General">
                  <c:v>304.45</c:v>
                </c:pt>
                <c:pt idx="90" formatCode="General">
                  <c:v>304.25</c:v>
                </c:pt>
                <c:pt idx="91" formatCode="General">
                  <c:v>304.2</c:v>
                </c:pt>
                <c:pt idx="92" formatCode="General">
                  <c:v>304.25</c:v>
                </c:pt>
                <c:pt idx="93" formatCode="General">
                  <c:v>304.5</c:v>
                </c:pt>
                <c:pt idx="94" formatCode="General">
                  <c:v>304.5</c:v>
                </c:pt>
                <c:pt idx="95" formatCode="General">
                  <c:v>310</c:v>
                </c:pt>
                <c:pt idx="96" formatCode="General">
                  <c:v>318</c:v>
                </c:pt>
                <c:pt idx="97" formatCode="General">
                  <c:v>281.72000000000003</c:v>
                </c:pt>
                <c:pt idx="98" formatCode="General">
                  <c:v>198.8</c:v>
                </c:pt>
                <c:pt idx="99" formatCode="General">
                  <c:v>198.8</c:v>
                </c:pt>
                <c:pt idx="100" formatCode="General">
                  <c:v>198.8</c:v>
                </c:pt>
                <c:pt idx="101" formatCode="General">
                  <c:v>198.8</c:v>
                </c:pt>
                <c:pt idx="102" formatCode="General">
                  <c:v>198.8</c:v>
                </c:pt>
                <c:pt idx="103" formatCode="General">
                  <c:v>199</c:v>
                </c:pt>
                <c:pt idx="104" formatCode="General">
                  <c:v>198.8</c:v>
                </c:pt>
                <c:pt idx="105" formatCode="General">
                  <c:v>198.96</c:v>
                </c:pt>
                <c:pt idx="106" formatCode="General">
                  <c:v>198.98</c:v>
                </c:pt>
                <c:pt idx="107" formatCode="General">
                  <c:v>199</c:v>
                </c:pt>
                <c:pt idx="108" formatCode="General">
                  <c:v>198.95</c:v>
                </c:pt>
                <c:pt idx="109" formatCode="General">
                  <c:v>198.98</c:v>
                </c:pt>
                <c:pt idx="110" formatCode="General">
                  <c:v>199</c:v>
                </c:pt>
                <c:pt idx="111" formatCode="General">
                  <c:v>198</c:v>
                </c:pt>
                <c:pt idx="112" formatCode="General">
                  <c:v>199</c:v>
                </c:pt>
                <c:pt idx="113" formatCode="General">
                  <c:v>202.5</c:v>
                </c:pt>
                <c:pt idx="114" formatCode="General">
                  <c:v>187.5</c:v>
                </c:pt>
                <c:pt idx="115" formatCode="General">
                  <c:v>182.9</c:v>
                </c:pt>
                <c:pt idx="116" formatCode="General">
                  <c:v>178.5</c:v>
                </c:pt>
                <c:pt idx="117" formatCode="General">
                  <c:v>165.55</c:v>
                </c:pt>
                <c:pt idx="118" formatCode="General">
                  <c:v>163.5</c:v>
                </c:pt>
                <c:pt idx="119" formatCode="General">
                  <c:v>162.21</c:v>
                </c:pt>
                <c:pt idx="120" formatCode="General">
                  <c:v>161.80000000000001</c:v>
                </c:pt>
                <c:pt idx="121" formatCode="General">
                  <c:v>162.9</c:v>
                </c:pt>
                <c:pt idx="122" formatCode="General">
                  <c:v>162.69</c:v>
                </c:pt>
                <c:pt idx="123" formatCode="General">
                  <c:v>160.6</c:v>
                </c:pt>
                <c:pt idx="124" formatCode="General">
                  <c:v>165</c:v>
                </c:pt>
                <c:pt idx="125" formatCode="General">
                  <c:v>164.89</c:v>
                </c:pt>
                <c:pt idx="126" formatCode="General">
                  <c:v>162.61000000000001</c:v>
                </c:pt>
                <c:pt idx="127" formatCode="General">
                  <c:v>159.9</c:v>
                </c:pt>
                <c:pt idx="128" formatCode="General">
                  <c:v>158.35</c:v>
                </c:pt>
                <c:pt idx="129" formatCode="General">
                  <c:v>158.69999999999999</c:v>
                </c:pt>
                <c:pt idx="130" formatCode="General">
                  <c:v>161.19999999999999</c:v>
                </c:pt>
                <c:pt idx="131" formatCode="General">
                  <c:v>162.1</c:v>
                </c:pt>
                <c:pt idx="132" formatCode="General">
                  <c:v>160.5</c:v>
                </c:pt>
                <c:pt idx="133" formatCode="General">
                  <c:v>162.47999999999999</c:v>
                </c:pt>
                <c:pt idx="134" formatCode="General">
                  <c:v>158.1</c:v>
                </c:pt>
                <c:pt idx="135" formatCode="General">
                  <c:v>157.9</c:v>
                </c:pt>
                <c:pt idx="136" formatCode="General">
                  <c:v>158.44999999999999</c:v>
                </c:pt>
                <c:pt idx="137" formatCode="General">
                  <c:v>158.25</c:v>
                </c:pt>
                <c:pt idx="138" formatCode="General">
                  <c:v>157.1</c:v>
                </c:pt>
                <c:pt idx="139" formatCode="General">
                  <c:v>156.1</c:v>
                </c:pt>
                <c:pt idx="140" formatCode="General">
                  <c:v>157.30000000000001</c:v>
                </c:pt>
                <c:pt idx="141" formatCode="General">
                  <c:v>157.01</c:v>
                </c:pt>
                <c:pt idx="142" formatCode="General">
                  <c:v>157.1</c:v>
                </c:pt>
                <c:pt idx="143" formatCode="General">
                  <c:v>157.9</c:v>
                </c:pt>
                <c:pt idx="144" formatCode="General">
                  <c:v>160.5</c:v>
                </c:pt>
                <c:pt idx="145" formatCode="General">
                  <c:v>162.5</c:v>
                </c:pt>
                <c:pt idx="146" formatCode="General">
                  <c:v>159.6</c:v>
                </c:pt>
                <c:pt idx="147" formatCode="General">
                  <c:v>157.30000000000001</c:v>
                </c:pt>
                <c:pt idx="148" formatCode="General">
                  <c:v>157.75</c:v>
                </c:pt>
                <c:pt idx="149" formatCode="General">
                  <c:v>157.19999999999999</c:v>
                </c:pt>
                <c:pt idx="150" formatCode="General">
                  <c:v>160.9</c:v>
                </c:pt>
                <c:pt idx="151" formatCode="General">
                  <c:v>162.19999999999999</c:v>
                </c:pt>
                <c:pt idx="152" formatCode="General">
                  <c:v>161.19999999999999</c:v>
                </c:pt>
                <c:pt idx="153" formatCode="General">
                  <c:v>159.19999999999999</c:v>
                </c:pt>
                <c:pt idx="154" formatCode="General">
                  <c:v>159.85</c:v>
                </c:pt>
                <c:pt idx="155" formatCode="General">
                  <c:v>154.65</c:v>
                </c:pt>
                <c:pt idx="156" formatCode="General">
                  <c:v>152.69999999999999</c:v>
                </c:pt>
                <c:pt idx="157" formatCode="General">
                  <c:v>152.44999999999999</c:v>
                </c:pt>
                <c:pt idx="158" formatCode="General">
                  <c:v>156.35</c:v>
                </c:pt>
                <c:pt idx="159" formatCode="General">
                  <c:v>154.65</c:v>
                </c:pt>
                <c:pt idx="160" formatCode="General">
                  <c:v>155.1</c:v>
                </c:pt>
                <c:pt idx="161" formatCode="General">
                  <c:v>153.30000000000001</c:v>
                </c:pt>
                <c:pt idx="162" formatCode="General">
                  <c:v>152.15</c:v>
                </c:pt>
                <c:pt idx="163" formatCode="General">
                  <c:v>152</c:v>
                </c:pt>
                <c:pt idx="164" formatCode="General">
                  <c:v>150.85</c:v>
                </c:pt>
                <c:pt idx="165" formatCode="General">
                  <c:v>150.80000000000001</c:v>
                </c:pt>
                <c:pt idx="166" formatCode="General">
                  <c:v>154.35</c:v>
                </c:pt>
                <c:pt idx="167" formatCode="General">
                  <c:v>151.65</c:v>
                </c:pt>
                <c:pt idx="168" formatCode="General">
                  <c:v>150.15</c:v>
                </c:pt>
                <c:pt idx="169" formatCode="General">
                  <c:v>150.19999999999999</c:v>
                </c:pt>
                <c:pt idx="170" formatCode="General">
                  <c:v>151.25</c:v>
                </c:pt>
                <c:pt idx="171" formatCode="General">
                  <c:v>150.875</c:v>
                </c:pt>
                <c:pt idx="172" formatCode="General">
                  <c:v>150</c:v>
                </c:pt>
                <c:pt idx="173" formatCode="General">
                  <c:v>150.35</c:v>
                </c:pt>
                <c:pt idx="174" formatCode="General">
                  <c:v>150.93</c:v>
                </c:pt>
                <c:pt idx="175" formatCode="General">
                  <c:v>149.5</c:v>
                </c:pt>
                <c:pt idx="176" formatCode="General">
                  <c:v>148.25</c:v>
                </c:pt>
                <c:pt idx="177" formatCode="General">
                  <c:v>150.9</c:v>
                </c:pt>
                <c:pt idx="178" formatCode="General">
                  <c:v>147.25</c:v>
                </c:pt>
                <c:pt idx="179" formatCode="General">
                  <c:v>154.07499999999999</c:v>
                </c:pt>
                <c:pt idx="180" formatCode="General">
                  <c:v>156.85</c:v>
                </c:pt>
                <c:pt idx="181" formatCode="General">
                  <c:v>148.15</c:v>
                </c:pt>
                <c:pt idx="182" formatCode="General">
                  <c:v>148</c:v>
                </c:pt>
                <c:pt idx="183" formatCode="General">
                  <c:v>149.55000000000001</c:v>
                </c:pt>
                <c:pt idx="184" formatCode="General">
                  <c:v>148.75</c:v>
                </c:pt>
                <c:pt idx="185" formatCode="General">
                  <c:v>148</c:v>
                </c:pt>
                <c:pt idx="186" formatCode="General">
                  <c:v>148.875</c:v>
                </c:pt>
                <c:pt idx="187" formatCode="General">
                  <c:v>138</c:v>
                </c:pt>
                <c:pt idx="188" formatCode="General">
                  <c:v>119.6</c:v>
                </c:pt>
                <c:pt idx="189" formatCode="General">
                  <c:v>117.7</c:v>
                </c:pt>
                <c:pt idx="190" formatCode="General">
                  <c:v>117.625</c:v>
                </c:pt>
                <c:pt idx="191" formatCode="General">
                  <c:v>117.625</c:v>
                </c:pt>
                <c:pt idx="192" formatCode="General">
                  <c:v>117.77500000000001</c:v>
                </c:pt>
                <c:pt idx="193" formatCode="General">
                  <c:v>117.875</c:v>
                </c:pt>
                <c:pt idx="194" formatCode="General">
                  <c:v>117.825</c:v>
                </c:pt>
                <c:pt idx="195" formatCode="General">
                  <c:v>117.895</c:v>
                </c:pt>
                <c:pt idx="196" formatCode="General">
                  <c:v>117.065</c:v>
                </c:pt>
                <c:pt idx="197" formatCode="General">
                  <c:v>117.02500000000001</c:v>
                </c:pt>
                <c:pt idx="198" formatCode="General">
                  <c:v>117.95</c:v>
                </c:pt>
                <c:pt idx="199" formatCode="General">
                  <c:v>118.45</c:v>
                </c:pt>
                <c:pt idx="200" formatCode="General">
                  <c:v>119.15</c:v>
                </c:pt>
                <c:pt idx="201" formatCode="General">
                  <c:v>121.2</c:v>
                </c:pt>
                <c:pt idx="202" formatCode="General">
                  <c:v>125.15</c:v>
                </c:pt>
                <c:pt idx="203" formatCode="General">
                  <c:v>126.175</c:v>
                </c:pt>
                <c:pt idx="204" formatCode="General">
                  <c:v>127.05</c:v>
                </c:pt>
                <c:pt idx="205" formatCode="General">
                  <c:v>127.25</c:v>
                </c:pt>
                <c:pt idx="206" formatCode="General">
                  <c:v>127.65</c:v>
                </c:pt>
                <c:pt idx="207" formatCode="General">
                  <c:v>127.45</c:v>
                </c:pt>
                <c:pt idx="208" formatCode="General">
                  <c:v>127.95</c:v>
                </c:pt>
                <c:pt idx="209" formatCode="General">
                  <c:v>128.25</c:v>
                </c:pt>
                <c:pt idx="210" formatCode="General">
                  <c:v>128.19999999999999</c:v>
                </c:pt>
                <c:pt idx="211" formatCode="General">
                  <c:v>128.80000000000001</c:v>
                </c:pt>
                <c:pt idx="212" formatCode="General">
                  <c:v>128.25</c:v>
                </c:pt>
                <c:pt idx="213" formatCode="General">
                  <c:v>128.25</c:v>
                </c:pt>
                <c:pt idx="214" formatCode="General">
                  <c:v>128.35</c:v>
                </c:pt>
                <c:pt idx="215" formatCode="General">
                  <c:v>128.15</c:v>
                </c:pt>
                <c:pt idx="216" formatCode="General">
                  <c:v>128.25</c:v>
                </c:pt>
                <c:pt idx="217" formatCode="General">
                  <c:v>128.25</c:v>
                </c:pt>
                <c:pt idx="218" formatCode="General">
                  <c:v>128.75</c:v>
                </c:pt>
                <c:pt idx="219" formatCode="General">
                  <c:v>128.375</c:v>
                </c:pt>
                <c:pt idx="220" formatCode="General">
                  <c:v>128</c:v>
                </c:pt>
                <c:pt idx="221" formatCode="General">
                  <c:v>128.25</c:v>
                </c:pt>
                <c:pt idx="222" formatCode="General">
                  <c:v>129.25</c:v>
                </c:pt>
                <c:pt idx="223" formatCode="General">
                  <c:v>130.375</c:v>
                </c:pt>
                <c:pt idx="224" formatCode="General">
                  <c:v>129.75</c:v>
                </c:pt>
                <c:pt idx="225" formatCode="General">
                  <c:v>130.25</c:v>
                </c:pt>
                <c:pt idx="226" formatCode="General">
                  <c:v>130</c:v>
                </c:pt>
                <c:pt idx="227" formatCode="General">
                  <c:v>131.75</c:v>
                </c:pt>
                <c:pt idx="228" formatCode="General">
                  <c:v>136.5</c:v>
                </c:pt>
                <c:pt idx="229" formatCode="General">
                  <c:v>133.1</c:v>
                </c:pt>
                <c:pt idx="230" formatCode="General">
                  <c:v>131.85</c:v>
                </c:pt>
                <c:pt idx="231" formatCode="General">
                  <c:v>131.75</c:v>
                </c:pt>
                <c:pt idx="232" formatCode="General">
                  <c:v>131.65</c:v>
                </c:pt>
                <c:pt idx="233" formatCode="General">
                  <c:v>131.75</c:v>
                </c:pt>
                <c:pt idx="234" formatCode="General">
                  <c:v>132.25</c:v>
                </c:pt>
                <c:pt idx="235" formatCode="General">
                  <c:v>132</c:v>
                </c:pt>
                <c:pt idx="236" formatCode="General">
                  <c:v>132.55000000000001</c:v>
                </c:pt>
                <c:pt idx="237" formatCode="General">
                  <c:v>132.25</c:v>
                </c:pt>
                <c:pt idx="238" formatCode="General">
                  <c:v>132.25</c:v>
                </c:pt>
                <c:pt idx="239" formatCode="General">
                  <c:v>132.25</c:v>
                </c:pt>
                <c:pt idx="240" formatCode="General">
                  <c:v>132.5</c:v>
                </c:pt>
                <c:pt idx="241" formatCode="General">
                  <c:v>132.75</c:v>
                </c:pt>
                <c:pt idx="242" formatCode="General">
                  <c:v>133.4</c:v>
                </c:pt>
                <c:pt idx="243" formatCode="General">
                  <c:v>133.125</c:v>
                </c:pt>
                <c:pt idx="244" formatCode="General">
                  <c:v>132</c:v>
                </c:pt>
              </c:numCache>
            </c:numRef>
          </c:xVal>
          <c:yVal>
            <c:numRef>
              <c:f>Data!$O$2:$O$246</c:f>
              <c:numCache>
                <c:formatCode>#,##0.00</c:formatCode>
                <c:ptCount val="245"/>
                <c:pt idx="0">
                  <c:v>100568.6</c:v>
                </c:pt>
                <c:pt idx="1">
                  <c:v>100057.49</c:v>
                </c:pt>
                <c:pt idx="2">
                  <c:v>99300.62</c:v>
                </c:pt>
                <c:pt idx="3">
                  <c:v>98225.63</c:v>
                </c:pt>
                <c:pt idx="4">
                  <c:v>104562.06</c:v>
                </c:pt>
                <c:pt idx="5">
                  <c:v>99980.3</c:v>
                </c:pt>
                <c:pt idx="6">
                  <c:v>101154.46</c:v>
                </c:pt>
                <c:pt idx="7">
                  <c:v>74773.850000000006</c:v>
                </c:pt>
                <c:pt idx="8">
                  <c:v>71365.25</c:v>
                </c:pt>
                <c:pt idx="9">
                  <c:v>69236.19</c:v>
                </c:pt>
                <c:pt idx="10">
                  <c:v>66382.14</c:v>
                </c:pt>
                <c:pt idx="11">
                  <c:v>66548.990000000005</c:v>
                </c:pt>
                <c:pt idx="12">
                  <c:v>64337.52</c:v>
                </c:pt>
                <c:pt idx="13">
                  <c:v>60968.27</c:v>
                </c:pt>
                <c:pt idx="14">
                  <c:v>55769.279999999999</c:v>
                </c:pt>
                <c:pt idx="15">
                  <c:v>52403.51</c:v>
                </c:pt>
                <c:pt idx="16">
                  <c:v>54857.96</c:v>
                </c:pt>
                <c:pt idx="17">
                  <c:v>55806.26</c:v>
                </c:pt>
                <c:pt idx="18">
                  <c:v>53238.67</c:v>
                </c:pt>
                <c:pt idx="19">
                  <c:v>51251.06</c:v>
                </c:pt>
                <c:pt idx="20">
                  <c:v>47660.04</c:v>
                </c:pt>
                <c:pt idx="21">
                  <c:v>43839.08</c:v>
                </c:pt>
                <c:pt idx="22">
                  <c:v>49024.160000000003</c:v>
                </c:pt>
                <c:pt idx="23">
                  <c:v>49836.51</c:v>
                </c:pt>
                <c:pt idx="24">
                  <c:v>50370.25</c:v>
                </c:pt>
                <c:pt idx="25">
                  <c:v>51817.59</c:v>
                </c:pt>
                <c:pt idx="26">
                  <c:v>53637.14</c:v>
                </c:pt>
                <c:pt idx="27">
                  <c:v>49638.94</c:v>
                </c:pt>
                <c:pt idx="28">
                  <c:v>46965.48</c:v>
                </c:pt>
                <c:pt idx="29">
                  <c:v>47394.53</c:v>
                </c:pt>
                <c:pt idx="30">
                  <c:v>46624.67</c:v>
                </c:pt>
                <c:pt idx="31">
                  <c:v>42716.44</c:v>
                </c:pt>
                <c:pt idx="32">
                  <c:v>43248.05</c:v>
                </c:pt>
                <c:pt idx="33">
                  <c:v>42038.6</c:v>
                </c:pt>
                <c:pt idx="34">
                  <c:v>40221.17</c:v>
                </c:pt>
                <c:pt idx="35">
                  <c:v>39219.61</c:v>
                </c:pt>
                <c:pt idx="36">
                  <c:v>38547.08</c:v>
                </c:pt>
                <c:pt idx="37">
                  <c:v>37907.279999999999</c:v>
                </c:pt>
                <c:pt idx="38">
                  <c:v>38437.879999999997</c:v>
                </c:pt>
                <c:pt idx="39">
                  <c:v>39840.28</c:v>
                </c:pt>
                <c:pt idx="40">
                  <c:v>39045.129999999997</c:v>
                </c:pt>
                <c:pt idx="41">
                  <c:v>39799.89</c:v>
                </c:pt>
                <c:pt idx="42">
                  <c:v>42412.66</c:v>
                </c:pt>
                <c:pt idx="43">
                  <c:v>40270.720000000001</c:v>
                </c:pt>
                <c:pt idx="44">
                  <c:v>35042.14</c:v>
                </c:pt>
                <c:pt idx="45">
                  <c:v>30530.69</c:v>
                </c:pt>
                <c:pt idx="46">
                  <c:v>26837.42</c:v>
                </c:pt>
                <c:pt idx="47">
                  <c:v>25327.13</c:v>
                </c:pt>
                <c:pt idx="48">
                  <c:v>24693.73</c:v>
                </c:pt>
                <c:pt idx="49">
                  <c:v>24479.16</c:v>
                </c:pt>
                <c:pt idx="50">
                  <c:v>25267.82</c:v>
                </c:pt>
                <c:pt idx="51">
                  <c:v>23021.01</c:v>
                </c:pt>
                <c:pt idx="52">
                  <c:v>21300.47</c:v>
                </c:pt>
                <c:pt idx="53">
                  <c:v>26216.46</c:v>
                </c:pt>
                <c:pt idx="54">
                  <c:v>28843.53</c:v>
                </c:pt>
                <c:pt idx="55">
                  <c:v>26842.07</c:v>
                </c:pt>
                <c:pt idx="56">
                  <c:v>27002.15</c:v>
                </c:pt>
                <c:pt idx="57">
                  <c:v>26355.35</c:v>
                </c:pt>
                <c:pt idx="58">
                  <c:v>27630.560000000001</c:v>
                </c:pt>
                <c:pt idx="59">
                  <c:v>27525.81</c:v>
                </c:pt>
                <c:pt idx="60">
                  <c:v>27718.26</c:v>
                </c:pt>
                <c:pt idx="61">
                  <c:v>29966.87</c:v>
                </c:pt>
                <c:pt idx="62">
                  <c:v>31069.37</c:v>
                </c:pt>
                <c:pt idx="63">
                  <c:v>29159.74</c:v>
                </c:pt>
                <c:pt idx="64">
                  <c:v>31041.42</c:v>
                </c:pt>
                <c:pt idx="65">
                  <c:v>31718.7</c:v>
                </c:pt>
                <c:pt idx="66">
                  <c:v>30557.200000000001</c:v>
                </c:pt>
                <c:pt idx="67">
                  <c:v>31430.5</c:v>
                </c:pt>
                <c:pt idx="68">
                  <c:v>30874.17</c:v>
                </c:pt>
                <c:pt idx="69">
                  <c:v>32466.27</c:v>
                </c:pt>
                <c:pt idx="70">
                  <c:v>32766.37</c:v>
                </c:pt>
                <c:pt idx="71">
                  <c:v>34848.449999999997</c:v>
                </c:pt>
                <c:pt idx="72">
                  <c:v>37017.78</c:v>
                </c:pt>
                <c:pt idx="73">
                  <c:v>38278.550000000003</c:v>
                </c:pt>
                <c:pt idx="74">
                  <c:v>38104.54</c:v>
                </c:pt>
                <c:pt idx="75">
                  <c:v>41268.01</c:v>
                </c:pt>
                <c:pt idx="76">
                  <c:v>41504.51</c:v>
                </c:pt>
                <c:pt idx="77">
                  <c:v>43330.54</c:v>
                </c:pt>
                <c:pt idx="78">
                  <c:v>44343.65</c:v>
                </c:pt>
                <c:pt idx="79">
                  <c:v>38243.19</c:v>
                </c:pt>
                <c:pt idx="80">
                  <c:v>37944.6</c:v>
                </c:pt>
                <c:pt idx="81">
                  <c:v>36680.29</c:v>
                </c:pt>
                <c:pt idx="82">
                  <c:v>35439.980000000003</c:v>
                </c:pt>
                <c:pt idx="83">
                  <c:v>35504.620000000003</c:v>
                </c:pt>
                <c:pt idx="84">
                  <c:v>35847.75</c:v>
                </c:pt>
                <c:pt idx="85">
                  <c:v>33117.480000000003</c:v>
                </c:pt>
                <c:pt idx="86">
                  <c:v>29498.31</c:v>
                </c:pt>
                <c:pt idx="87">
                  <c:v>25767.26</c:v>
                </c:pt>
                <c:pt idx="88">
                  <c:v>25516.34</c:v>
                </c:pt>
                <c:pt idx="89">
                  <c:v>25329.08</c:v>
                </c:pt>
                <c:pt idx="90">
                  <c:v>26036.240000000002</c:v>
                </c:pt>
                <c:pt idx="91">
                  <c:v>26874.62</c:v>
                </c:pt>
                <c:pt idx="92">
                  <c:v>25241.63</c:v>
                </c:pt>
                <c:pt idx="93">
                  <c:v>27220.09</c:v>
                </c:pt>
                <c:pt idx="94">
                  <c:v>28335.4</c:v>
                </c:pt>
                <c:pt idx="95">
                  <c:v>27599.03</c:v>
                </c:pt>
                <c:pt idx="96">
                  <c:v>28009.93</c:v>
                </c:pt>
                <c:pt idx="97">
                  <c:v>29597.79</c:v>
                </c:pt>
                <c:pt idx="98">
                  <c:v>27671.08</c:v>
                </c:pt>
                <c:pt idx="99">
                  <c:v>25062.41</c:v>
                </c:pt>
                <c:pt idx="100">
                  <c:v>25306.22</c:v>
                </c:pt>
                <c:pt idx="101">
                  <c:v>24570.73</c:v>
                </c:pt>
                <c:pt idx="102">
                  <c:v>23916.15</c:v>
                </c:pt>
                <c:pt idx="103">
                  <c:v>28642.25</c:v>
                </c:pt>
                <c:pt idx="104">
                  <c:v>27385.69</c:v>
                </c:pt>
                <c:pt idx="105">
                  <c:v>29177.72</c:v>
                </c:pt>
                <c:pt idx="106">
                  <c:v>31217.77</c:v>
                </c:pt>
                <c:pt idx="107">
                  <c:v>29684.84</c:v>
                </c:pt>
                <c:pt idx="108">
                  <c:v>30180.27</c:v>
                </c:pt>
                <c:pt idx="109">
                  <c:v>33456.83</c:v>
                </c:pt>
                <c:pt idx="110">
                  <c:v>34310.370000000003</c:v>
                </c:pt>
                <c:pt idx="111">
                  <c:v>34708.11</c:v>
                </c:pt>
                <c:pt idx="112">
                  <c:v>31753.15</c:v>
                </c:pt>
                <c:pt idx="113">
                  <c:v>30103.81</c:v>
                </c:pt>
                <c:pt idx="114">
                  <c:v>29562.07</c:v>
                </c:pt>
                <c:pt idx="115">
                  <c:v>34657.15</c:v>
                </c:pt>
                <c:pt idx="116">
                  <c:v>34543.050000000003</c:v>
                </c:pt>
                <c:pt idx="117">
                  <c:v>37550.239999999998</c:v>
                </c:pt>
                <c:pt idx="118">
                  <c:v>41210.1</c:v>
                </c:pt>
                <c:pt idx="119">
                  <c:v>41532.33</c:v>
                </c:pt>
                <c:pt idx="120">
                  <c:v>42097.49</c:v>
                </c:pt>
                <c:pt idx="121">
                  <c:v>42482.48</c:v>
                </c:pt>
                <c:pt idx="122">
                  <c:v>41474.400000000001</c:v>
                </c:pt>
                <c:pt idx="123">
                  <c:v>38485.56</c:v>
                </c:pt>
                <c:pt idx="124">
                  <c:v>38748.01</c:v>
                </c:pt>
                <c:pt idx="125">
                  <c:v>39558.89</c:v>
                </c:pt>
                <c:pt idx="126">
                  <c:v>40571.620000000003</c:v>
                </c:pt>
                <c:pt idx="127">
                  <c:v>41329.19</c:v>
                </c:pt>
                <c:pt idx="128">
                  <c:v>38920.85</c:v>
                </c:pt>
                <c:pt idx="129">
                  <c:v>37622.74</c:v>
                </c:pt>
                <c:pt idx="130">
                  <c:v>36585.08</c:v>
                </c:pt>
                <c:pt idx="131">
                  <c:v>36248.53</c:v>
                </c:pt>
                <c:pt idx="132">
                  <c:v>37914.33</c:v>
                </c:pt>
                <c:pt idx="133">
                  <c:v>36159.870000000003</c:v>
                </c:pt>
                <c:pt idx="134">
                  <c:v>37794.75</c:v>
                </c:pt>
                <c:pt idx="135">
                  <c:v>33440.57</c:v>
                </c:pt>
                <c:pt idx="136">
                  <c:v>33536.25</c:v>
                </c:pt>
                <c:pt idx="137">
                  <c:v>33075.14</c:v>
                </c:pt>
                <c:pt idx="138">
                  <c:v>31853.19</c:v>
                </c:pt>
                <c:pt idx="139">
                  <c:v>28078.81</c:v>
                </c:pt>
                <c:pt idx="140">
                  <c:v>26495.1</c:v>
                </c:pt>
                <c:pt idx="141">
                  <c:v>26430.92</c:v>
                </c:pt>
                <c:pt idx="142">
                  <c:v>26011.64</c:v>
                </c:pt>
                <c:pt idx="143">
                  <c:v>23750.82</c:v>
                </c:pt>
                <c:pt idx="144">
                  <c:v>23061.38</c:v>
                </c:pt>
                <c:pt idx="145">
                  <c:v>21599.57</c:v>
                </c:pt>
                <c:pt idx="146">
                  <c:v>22066.400000000001</c:v>
                </c:pt>
                <c:pt idx="147">
                  <c:v>22045.66</c:v>
                </c:pt>
                <c:pt idx="148">
                  <c:v>20652.47</c:v>
                </c:pt>
                <c:pt idx="149">
                  <c:v>20123.509999999998</c:v>
                </c:pt>
                <c:pt idx="150">
                  <c:v>20875.830000000002</c:v>
                </c:pt>
                <c:pt idx="151">
                  <c:v>20730.63</c:v>
                </c:pt>
                <c:pt idx="152">
                  <c:v>20003.37</c:v>
                </c:pt>
                <c:pt idx="153">
                  <c:v>20934.96</c:v>
                </c:pt>
                <c:pt idx="154">
                  <c:v>20373</c:v>
                </c:pt>
                <c:pt idx="155">
                  <c:v>21497.61</c:v>
                </c:pt>
                <c:pt idx="156">
                  <c:v>23826.99</c:v>
                </c:pt>
                <c:pt idx="157">
                  <c:v>24980.2</c:v>
                </c:pt>
                <c:pt idx="158">
                  <c:v>25866.62</c:v>
                </c:pt>
                <c:pt idx="159">
                  <c:v>25041.68</c:v>
                </c:pt>
                <c:pt idx="160">
                  <c:v>24621.21</c:v>
                </c:pt>
                <c:pt idx="161">
                  <c:v>26016.84</c:v>
                </c:pt>
                <c:pt idx="162">
                  <c:v>26827.279999999999</c:v>
                </c:pt>
                <c:pt idx="163">
                  <c:v>24770.52</c:v>
                </c:pt>
                <c:pt idx="164">
                  <c:v>24764.65</c:v>
                </c:pt>
                <c:pt idx="165">
                  <c:v>25042.16</c:v>
                </c:pt>
                <c:pt idx="166">
                  <c:v>23050.59</c:v>
                </c:pt>
                <c:pt idx="167">
                  <c:v>24268.240000000002</c:v>
                </c:pt>
                <c:pt idx="168">
                  <c:v>25844.18</c:v>
                </c:pt>
                <c:pt idx="169">
                  <c:v>25384.14</c:v>
                </c:pt>
                <c:pt idx="170">
                  <c:v>26183.21</c:v>
                </c:pt>
                <c:pt idx="171">
                  <c:v>26453.200000000001</c:v>
                </c:pt>
                <c:pt idx="172">
                  <c:v>25966.25</c:v>
                </c:pt>
                <c:pt idx="173">
                  <c:v>22985</c:v>
                </c:pt>
                <c:pt idx="174">
                  <c:v>22594.9</c:v>
                </c:pt>
                <c:pt idx="175">
                  <c:v>20827.169999999998</c:v>
                </c:pt>
                <c:pt idx="176">
                  <c:v>21010.29</c:v>
                </c:pt>
                <c:pt idx="177">
                  <c:v>21804.69</c:v>
                </c:pt>
                <c:pt idx="178">
                  <c:v>22065</c:v>
                </c:pt>
                <c:pt idx="179">
                  <c:v>23009.1</c:v>
                </c:pt>
                <c:pt idx="180">
                  <c:v>25286.61</c:v>
                </c:pt>
                <c:pt idx="181">
                  <c:v>26861.55</c:v>
                </c:pt>
                <c:pt idx="182">
                  <c:v>29700.240000000002</c:v>
                </c:pt>
                <c:pt idx="183">
                  <c:v>21491.11</c:v>
                </c:pt>
                <c:pt idx="184">
                  <c:v>19851.89</c:v>
                </c:pt>
                <c:pt idx="185">
                  <c:v>23377.14</c:v>
                </c:pt>
                <c:pt idx="186">
                  <c:v>21813.759999999998</c:v>
                </c:pt>
                <c:pt idx="187">
                  <c:v>31450.78</c:v>
                </c:pt>
                <c:pt idx="188">
                  <c:v>33025.75</c:v>
                </c:pt>
                <c:pt idx="189">
                  <c:v>36325.86</c:v>
                </c:pt>
                <c:pt idx="190">
                  <c:v>46216.13</c:v>
                </c:pt>
                <c:pt idx="191">
                  <c:v>47789.2</c:v>
                </c:pt>
                <c:pt idx="192">
                  <c:v>53110.91</c:v>
                </c:pt>
                <c:pt idx="193">
                  <c:v>55949</c:v>
                </c:pt>
                <c:pt idx="194">
                  <c:v>58929.02</c:v>
                </c:pt>
                <c:pt idx="195">
                  <c:v>59440.91</c:v>
                </c:pt>
                <c:pt idx="196">
                  <c:v>63016.56</c:v>
                </c:pt>
                <c:pt idx="197">
                  <c:v>65652.38</c:v>
                </c:pt>
                <c:pt idx="198">
                  <c:v>58570.55</c:v>
                </c:pt>
                <c:pt idx="199">
                  <c:v>57990.22</c:v>
                </c:pt>
                <c:pt idx="200">
                  <c:v>54189.919999999998</c:v>
                </c:pt>
                <c:pt idx="201">
                  <c:v>50201.82</c:v>
                </c:pt>
                <c:pt idx="202">
                  <c:v>50229</c:v>
                </c:pt>
                <c:pt idx="203">
                  <c:v>50291.09</c:v>
                </c:pt>
                <c:pt idx="204">
                  <c:v>53021.68</c:v>
                </c:pt>
                <c:pt idx="205">
                  <c:v>51330.46</c:v>
                </c:pt>
                <c:pt idx="206">
                  <c:v>49930.19</c:v>
                </c:pt>
                <c:pt idx="207">
                  <c:v>47123.99</c:v>
                </c:pt>
                <c:pt idx="208">
                  <c:v>43456.14</c:v>
                </c:pt>
                <c:pt idx="209">
                  <c:v>40730.71</c:v>
                </c:pt>
                <c:pt idx="210">
                  <c:v>36784.51</c:v>
                </c:pt>
                <c:pt idx="211">
                  <c:v>33189.300000000003</c:v>
                </c:pt>
                <c:pt idx="212">
                  <c:v>31632.54</c:v>
                </c:pt>
                <c:pt idx="213">
                  <c:v>32643.68</c:v>
                </c:pt>
                <c:pt idx="214">
                  <c:v>32554.6</c:v>
                </c:pt>
                <c:pt idx="215">
                  <c:v>33096.370000000003</c:v>
                </c:pt>
                <c:pt idx="216">
                  <c:v>27880.5</c:v>
                </c:pt>
                <c:pt idx="217">
                  <c:v>26161.15</c:v>
                </c:pt>
                <c:pt idx="218">
                  <c:v>24745.66</c:v>
                </c:pt>
                <c:pt idx="219">
                  <c:v>23301.22</c:v>
                </c:pt>
                <c:pt idx="220">
                  <c:v>23336.6</c:v>
                </c:pt>
                <c:pt idx="221">
                  <c:v>23842.99</c:v>
                </c:pt>
                <c:pt idx="222">
                  <c:v>23679.439999999999</c:v>
                </c:pt>
                <c:pt idx="223">
                  <c:v>24085.759999999998</c:v>
                </c:pt>
                <c:pt idx="224">
                  <c:v>24355.85</c:v>
                </c:pt>
                <c:pt idx="225">
                  <c:v>25873.81</c:v>
                </c:pt>
                <c:pt idx="226">
                  <c:v>24635.91</c:v>
                </c:pt>
                <c:pt idx="227">
                  <c:v>22935.360000000001</c:v>
                </c:pt>
                <c:pt idx="228">
                  <c:v>21911</c:v>
                </c:pt>
                <c:pt idx="229">
                  <c:v>21564.78</c:v>
                </c:pt>
                <c:pt idx="230">
                  <c:v>21482.080000000002</c:v>
                </c:pt>
                <c:pt idx="231">
                  <c:v>22204.05</c:v>
                </c:pt>
                <c:pt idx="232">
                  <c:v>20682.37</c:v>
                </c:pt>
                <c:pt idx="233">
                  <c:v>21953.5</c:v>
                </c:pt>
                <c:pt idx="234">
                  <c:v>23060.02</c:v>
                </c:pt>
                <c:pt idx="235">
                  <c:v>23844.45</c:v>
                </c:pt>
                <c:pt idx="236">
                  <c:v>23270.45</c:v>
                </c:pt>
                <c:pt idx="237">
                  <c:v>23354.84</c:v>
                </c:pt>
                <c:pt idx="238">
                  <c:v>22739.68</c:v>
                </c:pt>
                <c:pt idx="239">
                  <c:v>23774.27</c:v>
                </c:pt>
                <c:pt idx="240">
                  <c:v>27062.13</c:v>
                </c:pt>
                <c:pt idx="241">
                  <c:v>28887.41</c:v>
                </c:pt>
                <c:pt idx="242">
                  <c:v>27730.84</c:v>
                </c:pt>
                <c:pt idx="243">
                  <c:v>25792.97</c:v>
                </c:pt>
                <c:pt idx="244">
                  <c:v>22800.41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2-49DA-BEDF-71DC746B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31591"/>
        <c:axId val="1931337735"/>
      </c:scatterChart>
      <c:valAx>
        <c:axId val="1931331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37735"/>
        <c:crosses val="autoZero"/>
        <c:crossBetween val="midCat"/>
      </c:valAx>
      <c:valAx>
        <c:axId val="193133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31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Vs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Data!$F$2:$F$246</c:f>
              <c:numCache>
                <c:formatCode>General</c:formatCode>
                <c:ptCount val="245"/>
                <c:pt idx="0">
                  <c:v>31555882.239999998</c:v>
                </c:pt>
                <c:pt idx="1">
                  <c:v>30277249.260000002</c:v>
                </c:pt>
                <c:pt idx="2">
                  <c:v>32489908.18</c:v>
                </c:pt>
                <c:pt idx="3">
                  <c:v>33818990.810000002</c:v>
                </c:pt>
                <c:pt idx="4">
                  <c:v>33382632.879999999</c:v>
                </c:pt>
                <c:pt idx="5">
                  <c:v>20911067.859999999</c:v>
                </c:pt>
                <c:pt idx="6">
                  <c:v>20958760.949999999</c:v>
                </c:pt>
                <c:pt idx="7">
                  <c:v>21399593.91</c:v>
                </c:pt>
                <c:pt idx="8">
                  <c:v>22542268.960000001</c:v>
                </c:pt>
                <c:pt idx="9">
                  <c:v>22485401.489999998</c:v>
                </c:pt>
                <c:pt idx="10">
                  <c:v>24494926.030000001</c:v>
                </c:pt>
                <c:pt idx="11">
                  <c:v>24368017.710000001</c:v>
                </c:pt>
                <c:pt idx="12">
                  <c:v>24438603.190000001</c:v>
                </c:pt>
                <c:pt idx="13">
                  <c:v>25320016.940000001</c:v>
                </c:pt>
                <c:pt idx="14">
                  <c:v>26426950.559999999</c:v>
                </c:pt>
                <c:pt idx="15">
                  <c:v>26279684.73</c:v>
                </c:pt>
                <c:pt idx="16">
                  <c:v>30122288.890000001</c:v>
                </c:pt>
                <c:pt idx="17">
                  <c:v>18589692.219999999</c:v>
                </c:pt>
                <c:pt idx="18">
                  <c:v>18897327.739999998</c:v>
                </c:pt>
                <c:pt idx="19">
                  <c:v>19610356.829999998</c:v>
                </c:pt>
                <c:pt idx="20">
                  <c:v>19821327.969999999</c:v>
                </c:pt>
                <c:pt idx="21">
                  <c:v>20561700.359999999</c:v>
                </c:pt>
                <c:pt idx="22">
                  <c:v>20348209.510000002</c:v>
                </c:pt>
                <c:pt idx="23">
                  <c:v>20386382.93</c:v>
                </c:pt>
                <c:pt idx="24">
                  <c:v>21436316.140000001</c:v>
                </c:pt>
                <c:pt idx="25">
                  <c:v>21197371.649999999</c:v>
                </c:pt>
                <c:pt idx="26">
                  <c:v>21342768.460000001</c:v>
                </c:pt>
                <c:pt idx="27">
                  <c:v>21453900.68</c:v>
                </c:pt>
                <c:pt idx="28">
                  <c:v>20727946.420000002</c:v>
                </c:pt>
                <c:pt idx="29">
                  <c:v>15855542.74</c:v>
                </c:pt>
                <c:pt idx="30">
                  <c:v>16484070.119999999</c:v>
                </c:pt>
                <c:pt idx="31">
                  <c:v>16138206.970000001</c:v>
                </c:pt>
                <c:pt idx="32">
                  <c:v>15995932.43</c:v>
                </c:pt>
                <c:pt idx="33">
                  <c:v>16256641.720000001</c:v>
                </c:pt>
                <c:pt idx="34">
                  <c:v>16024393.65</c:v>
                </c:pt>
                <c:pt idx="35">
                  <c:v>16261001.439999999</c:v>
                </c:pt>
                <c:pt idx="36">
                  <c:v>16426893.609999999</c:v>
                </c:pt>
                <c:pt idx="37">
                  <c:v>15961286.609999999</c:v>
                </c:pt>
                <c:pt idx="38">
                  <c:v>16510450.609999999</c:v>
                </c:pt>
                <c:pt idx="39">
                  <c:v>17118885.100000001</c:v>
                </c:pt>
                <c:pt idx="40">
                  <c:v>18055860.829999998</c:v>
                </c:pt>
                <c:pt idx="41">
                  <c:v>10324564.92</c:v>
                </c:pt>
                <c:pt idx="42">
                  <c:v>10397772.25</c:v>
                </c:pt>
                <c:pt idx="43">
                  <c:v>11107001.84</c:v>
                </c:pt>
                <c:pt idx="44">
                  <c:v>11659870.470000001</c:v>
                </c:pt>
                <c:pt idx="45">
                  <c:v>12553304.029999999</c:v>
                </c:pt>
                <c:pt idx="46">
                  <c:v>12381367.68</c:v>
                </c:pt>
                <c:pt idx="47">
                  <c:v>12775602.49</c:v>
                </c:pt>
                <c:pt idx="48">
                  <c:v>13133475.59</c:v>
                </c:pt>
                <c:pt idx="49">
                  <c:v>13555672.34</c:v>
                </c:pt>
                <c:pt idx="50">
                  <c:v>14193844.060000001</c:v>
                </c:pt>
                <c:pt idx="51">
                  <c:v>14819010.85</c:v>
                </c:pt>
                <c:pt idx="52">
                  <c:v>15838395.800000001</c:v>
                </c:pt>
                <c:pt idx="53">
                  <c:v>11142014.49</c:v>
                </c:pt>
                <c:pt idx="54">
                  <c:v>11030117.470000001</c:v>
                </c:pt>
                <c:pt idx="55">
                  <c:v>10943876.42</c:v>
                </c:pt>
                <c:pt idx="56">
                  <c:v>11256202.279999999</c:v>
                </c:pt>
                <c:pt idx="57">
                  <c:v>11384007.189999999</c:v>
                </c:pt>
                <c:pt idx="58">
                  <c:v>11161250.34</c:v>
                </c:pt>
                <c:pt idx="59">
                  <c:v>11448386.720000001</c:v>
                </c:pt>
                <c:pt idx="60">
                  <c:v>11230396.33</c:v>
                </c:pt>
                <c:pt idx="61">
                  <c:v>11120799.529999999</c:v>
                </c:pt>
                <c:pt idx="62">
                  <c:v>10617420.140000001</c:v>
                </c:pt>
                <c:pt idx="63">
                  <c:v>10930572.57</c:v>
                </c:pt>
                <c:pt idx="64">
                  <c:v>10533132.42</c:v>
                </c:pt>
                <c:pt idx="65">
                  <c:v>10911059.529999999</c:v>
                </c:pt>
                <c:pt idx="66">
                  <c:v>10854779.76</c:v>
                </c:pt>
                <c:pt idx="67">
                  <c:v>11033976.380000001</c:v>
                </c:pt>
                <c:pt idx="68">
                  <c:v>10624148.109999999</c:v>
                </c:pt>
                <c:pt idx="69">
                  <c:v>11226313.09</c:v>
                </c:pt>
                <c:pt idx="70">
                  <c:v>10701110</c:v>
                </c:pt>
                <c:pt idx="71">
                  <c:v>10668002.07</c:v>
                </c:pt>
                <c:pt idx="72">
                  <c:v>10448156.83</c:v>
                </c:pt>
                <c:pt idx="73">
                  <c:v>10757685.140000001</c:v>
                </c:pt>
                <c:pt idx="74">
                  <c:v>11241391.380000001</c:v>
                </c:pt>
                <c:pt idx="75">
                  <c:v>10688208.65</c:v>
                </c:pt>
                <c:pt idx="76">
                  <c:v>11752557.98</c:v>
                </c:pt>
                <c:pt idx="77">
                  <c:v>10983298.529999999</c:v>
                </c:pt>
                <c:pt idx="78">
                  <c:v>10057954.5</c:v>
                </c:pt>
                <c:pt idx="79">
                  <c:v>10234531.59</c:v>
                </c:pt>
                <c:pt idx="80">
                  <c:v>9815679.4900000002</c:v>
                </c:pt>
                <c:pt idx="81">
                  <c:v>10257331.42</c:v>
                </c:pt>
                <c:pt idx="82">
                  <c:v>10190190.92</c:v>
                </c:pt>
                <c:pt idx="83">
                  <c:v>10320681.74</c:v>
                </c:pt>
                <c:pt idx="84">
                  <c:v>9890813.0999999996</c:v>
                </c:pt>
                <c:pt idx="85">
                  <c:v>10064248.189999999</c:v>
                </c:pt>
                <c:pt idx="86">
                  <c:v>10393062.49</c:v>
                </c:pt>
                <c:pt idx="87">
                  <c:v>10115050.310000001</c:v>
                </c:pt>
                <c:pt idx="88">
                  <c:v>11175573.960000001</c:v>
                </c:pt>
                <c:pt idx="89">
                  <c:v>8250773.3099999996</c:v>
                </c:pt>
                <c:pt idx="90">
                  <c:v>9066713.1899999995</c:v>
                </c:pt>
                <c:pt idx="91">
                  <c:v>9040817.6799999997</c:v>
                </c:pt>
                <c:pt idx="92">
                  <c:v>9136068.4600000009</c:v>
                </c:pt>
                <c:pt idx="93">
                  <c:v>9705090.3399999999</c:v>
                </c:pt>
                <c:pt idx="94">
                  <c:v>9518981.3900000006</c:v>
                </c:pt>
                <c:pt idx="95">
                  <c:v>9583936.0299999993</c:v>
                </c:pt>
                <c:pt idx="96">
                  <c:v>9535573.0700000003</c:v>
                </c:pt>
                <c:pt idx="97">
                  <c:v>9829688.0399999991</c:v>
                </c:pt>
                <c:pt idx="98">
                  <c:v>9928176.4499999993</c:v>
                </c:pt>
                <c:pt idx="99">
                  <c:v>10432674.720000001</c:v>
                </c:pt>
                <c:pt idx="100">
                  <c:v>11271506.82</c:v>
                </c:pt>
                <c:pt idx="101">
                  <c:v>7109045.29</c:v>
                </c:pt>
                <c:pt idx="102">
                  <c:v>6724590.5800000001</c:v>
                </c:pt>
                <c:pt idx="103">
                  <c:v>6983923.3899999997</c:v>
                </c:pt>
                <c:pt idx="104">
                  <c:v>7185238.71</c:v>
                </c:pt>
                <c:pt idx="105">
                  <c:v>6672236.8700000001</c:v>
                </c:pt>
                <c:pt idx="106">
                  <c:v>6542392.2000000002</c:v>
                </c:pt>
                <c:pt idx="107">
                  <c:v>6471057.2000000002</c:v>
                </c:pt>
                <c:pt idx="108">
                  <c:v>6969591.5199999996</c:v>
                </c:pt>
                <c:pt idx="109">
                  <c:v>7148592.6699999999</c:v>
                </c:pt>
                <c:pt idx="110">
                  <c:v>6689645.8700000001</c:v>
                </c:pt>
                <c:pt idx="111">
                  <c:v>6980496.75</c:v>
                </c:pt>
                <c:pt idx="112">
                  <c:v>8571701.3000000007</c:v>
                </c:pt>
                <c:pt idx="113">
                  <c:v>6782016.1500000004</c:v>
                </c:pt>
                <c:pt idx="114">
                  <c:v>6739403.75</c:v>
                </c:pt>
                <c:pt idx="115">
                  <c:v>7617909.5099999998</c:v>
                </c:pt>
                <c:pt idx="116">
                  <c:v>7677107.8300000001</c:v>
                </c:pt>
                <c:pt idx="117">
                  <c:v>7348680.9100000001</c:v>
                </c:pt>
                <c:pt idx="118">
                  <c:v>7096437.0499999998</c:v>
                </c:pt>
                <c:pt idx="119">
                  <c:v>7218916.4199999999</c:v>
                </c:pt>
                <c:pt idx="120">
                  <c:v>7060019.8399999999</c:v>
                </c:pt>
                <c:pt idx="121">
                  <c:v>7352576.8399999999</c:v>
                </c:pt>
                <c:pt idx="122">
                  <c:v>7261036.2699999996</c:v>
                </c:pt>
                <c:pt idx="123">
                  <c:v>7084121.4900000002</c:v>
                </c:pt>
                <c:pt idx="124">
                  <c:v>6904791.4100000001</c:v>
                </c:pt>
                <c:pt idx="125">
                  <c:v>7078745.96</c:v>
                </c:pt>
                <c:pt idx="126">
                  <c:v>6914399.3799999999</c:v>
                </c:pt>
                <c:pt idx="127">
                  <c:v>6938532.4900000002</c:v>
                </c:pt>
                <c:pt idx="128">
                  <c:v>6776177.4199999999</c:v>
                </c:pt>
                <c:pt idx="129">
                  <c:v>6744554.5300000003</c:v>
                </c:pt>
                <c:pt idx="130">
                  <c:v>6939549.21</c:v>
                </c:pt>
                <c:pt idx="131">
                  <c:v>6522552.9199999999</c:v>
                </c:pt>
                <c:pt idx="132">
                  <c:v>6270342.25</c:v>
                </c:pt>
                <c:pt idx="133">
                  <c:v>6293476.7300000004</c:v>
                </c:pt>
                <c:pt idx="134">
                  <c:v>6460005.1799999997</c:v>
                </c:pt>
                <c:pt idx="135">
                  <c:v>6378038.8300000001</c:v>
                </c:pt>
                <c:pt idx="136">
                  <c:v>7032838.75</c:v>
                </c:pt>
                <c:pt idx="137">
                  <c:v>6826905.3899999997</c:v>
                </c:pt>
                <c:pt idx="138">
                  <c:v>6420603.0499999998</c:v>
                </c:pt>
                <c:pt idx="139">
                  <c:v>6522940.3700000001</c:v>
                </c:pt>
                <c:pt idx="140">
                  <c:v>6668824.4299999997</c:v>
                </c:pt>
                <c:pt idx="141">
                  <c:v>6534503.5700000003</c:v>
                </c:pt>
                <c:pt idx="142">
                  <c:v>6596726.3799999999</c:v>
                </c:pt>
                <c:pt idx="143">
                  <c:v>6403787.5599999996</c:v>
                </c:pt>
                <c:pt idx="144">
                  <c:v>6244358.3700000001</c:v>
                </c:pt>
                <c:pt idx="145">
                  <c:v>6392454.8700000001</c:v>
                </c:pt>
                <c:pt idx="146">
                  <c:v>6542100.0300000003</c:v>
                </c:pt>
                <c:pt idx="147">
                  <c:v>6880644.29</c:v>
                </c:pt>
                <c:pt idx="148">
                  <c:v>7420946.1900000004</c:v>
                </c:pt>
                <c:pt idx="149">
                  <c:v>5567074.8600000003</c:v>
                </c:pt>
                <c:pt idx="150">
                  <c:v>5389129.71</c:v>
                </c:pt>
                <c:pt idx="151">
                  <c:v>5424517.2000000002</c:v>
                </c:pt>
                <c:pt idx="152">
                  <c:v>5616622.2999999998</c:v>
                </c:pt>
                <c:pt idx="153">
                  <c:v>5551087.4400000004</c:v>
                </c:pt>
                <c:pt idx="154">
                  <c:v>5637264.54</c:v>
                </c:pt>
                <c:pt idx="155">
                  <c:v>5868318.0599999996</c:v>
                </c:pt>
                <c:pt idx="156">
                  <c:v>5871231.7199999997</c:v>
                </c:pt>
                <c:pt idx="157">
                  <c:v>6002260.1299999999</c:v>
                </c:pt>
                <c:pt idx="158">
                  <c:v>5798198.3799999999</c:v>
                </c:pt>
                <c:pt idx="159">
                  <c:v>5773221.9500000002</c:v>
                </c:pt>
                <c:pt idx="160">
                  <c:v>6771581.4900000002</c:v>
                </c:pt>
                <c:pt idx="161">
                  <c:v>4640919.0199999996</c:v>
                </c:pt>
                <c:pt idx="162">
                  <c:v>4800716.63</c:v>
                </c:pt>
                <c:pt idx="163">
                  <c:v>4966453.87</c:v>
                </c:pt>
                <c:pt idx="164">
                  <c:v>5043288.6900000004</c:v>
                </c:pt>
                <c:pt idx="165">
                  <c:v>5018270.0199999996</c:v>
                </c:pt>
                <c:pt idx="166">
                  <c:v>4917989.92</c:v>
                </c:pt>
                <c:pt idx="167">
                  <c:v>4958349.6900000004</c:v>
                </c:pt>
                <c:pt idx="168">
                  <c:v>5422502.2699999996</c:v>
                </c:pt>
                <c:pt idx="169">
                  <c:v>5255890.8</c:v>
                </c:pt>
                <c:pt idx="170">
                  <c:v>5332749.8</c:v>
                </c:pt>
                <c:pt idx="171">
                  <c:v>5274242.1500000004</c:v>
                </c:pt>
                <c:pt idx="172">
                  <c:v>5571269.8899999997</c:v>
                </c:pt>
                <c:pt idx="173">
                  <c:v>4724886.5</c:v>
                </c:pt>
                <c:pt idx="174">
                  <c:v>4659007.8</c:v>
                </c:pt>
                <c:pt idx="175">
                  <c:v>4666715</c:v>
                </c:pt>
                <c:pt idx="176">
                  <c:v>4569664.5999999996</c:v>
                </c:pt>
                <c:pt idx="177">
                  <c:v>4322456.5</c:v>
                </c:pt>
                <c:pt idx="178">
                  <c:v>4484615.7</c:v>
                </c:pt>
                <c:pt idx="179">
                  <c:v>4303788.5999999996</c:v>
                </c:pt>
                <c:pt idx="180">
                  <c:v>4515350</c:v>
                </c:pt>
                <c:pt idx="181">
                  <c:v>4333500.0999999996</c:v>
                </c:pt>
                <c:pt idx="182">
                  <c:v>4390646.4000000004</c:v>
                </c:pt>
                <c:pt idx="183">
                  <c:v>4721896.7</c:v>
                </c:pt>
                <c:pt idx="184">
                  <c:v>5017115.93</c:v>
                </c:pt>
                <c:pt idx="185">
                  <c:v>3472107.6</c:v>
                </c:pt>
                <c:pt idx="186">
                  <c:v>3783352</c:v>
                </c:pt>
                <c:pt idx="187">
                  <c:v>4546138.5999999996</c:v>
                </c:pt>
                <c:pt idx="188">
                  <c:v>4055597.1</c:v>
                </c:pt>
                <c:pt idx="189">
                  <c:v>3993272.6</c:v>
                </c:pt>
                <c:pt idx="190">
                  <c:v>4328511.7</c:v>
                </c:pt>
                <c:pt idx="191">
                  <c:v>4098962.2</c:v>
                </c:pt>
                <c:pt idx="192">
                  <c:v>4264860.5999999996</c:v>
                </c:pt>
                <c:pt idx="193">
                  <c:v>4521790.3</c:v>
                </c:pt>
                <c:pt idx="194">
                  <c:v>4235811</c:v>
                </c:pt>
                <c:pt idx="195">
                  <c:v>4268983.9000000004</c:v>
                </c:pt>
                <c:pt idx="196">
                  <c:v>4857312.2</c:v>
                </c:pt>
                <c:pt idx="197">
                  <c:v>2177219.2000000002</c:v>
                </c:pt>
                <c:pt idx="198">
                  <c:v>2252995.2000000002</c:v>
                </c:pt>
                <c:pt idx="199">
                  <c:v>2602432.4</c:v>
                </c:pt>
                <c:pt idx="200">
                  <c:v>2849409.4</c:v>
                </c:pt>
                <c:pt idx="201">
                  <c:v>2558687.5</c:v>
                </c:pt>
                <c:pt idx="202">
                  <c:v>2639061</c:v>
                </c:pt>
                <c:pt idx="203">
                  <c:v>2750506.5</c:v>
                </c:pt>
                <c:pt idx="204">
                  <c:v>2872266.8</c:v>
                </c:pt>
                <c:pt idx="205">
                  <c:v>3038607.9</c:v>
                </c:pt>
                <c:pt idx="206">
                  <c:v>2938873.1</c:v>
                </c:pt>
                <c:pt idx="207">
                  <c:v>2955103.6</c:v>
                </c:pt>
                <c:pt idx="208">
                  <c:v>3116272.1</c:v>
                </c:pt>
                <c:pt idx="209">
                  <c:v>1720638.2</c:v>
                </c:pt>
                <c:pt idx="210">
                  <c:v>1394585.6000000001</c:v>
                </c:pt>
                <c:pt idx="211">
                  <c:v>1837470.4</c:v>
                </c:pt>
                <c:pt idx="212">
                  <c:v>2026073.8</c:v>
                </c:pt>
                <c:pt idx="213">
                  <c:v>2078572.2</c:v>
                </c:pt>
                <c:pt idx="214">
                  <c:v>2216931.5</c:v>
                </c:pt>
                <c:pt idx="215">
                  <c:v>2255149.4</c:v>
                </c:pt>
                <c:pt idx="216">
                  <c:v>2236580.9</c:v>
                </c:pt>
                <c:pt idx="217">
                  <c:v>2328993.1</c:v>
                </c:pt>
                <c:pt idx="218">
                  <c:v>2568334.1</c:v>
                </c:pt>
                <c:pt idx="219">
                  <c:v>2435239.7999999998</c:v>
                </c:pt>
                <c:pt idx="220">
                  <c:v>2280648.9</c:v>
                </c:pt>
                <c:pt idx="221">
                  <c:v>1373084.1</c:v>
                </c:pt>
                <c:pt idx="222">
                  <c:v>1394971.5</c:v>
                </c:pt>
                <c:pt idx="223">
                  <c:v>1469579.9</c:v>
                </c:pt>
                <c:pt idx="224">
                  <c:v>1404892.2</c:v>
                </c:pt>
                <c:pt idx="225">
                  <c:v>1442715.6</c:v>
                </c:pt>
                <c:pt idx="226">
                  <c:v>1454232.6</c:v>
                </c:pt>
                <c:pt idx="227">
                  <c:v>1515005.3</c:v>
                </c:pt>
                <c:pt idx="228">
                  <c:v>1534764.5</c:v>
                </c:pt>
                <c:pt idx="229">
                  <c:v>1557007.1</c:v>
                </c:pt>
                <c:pt idx="230">
                  <c:v>1514515.3</c:v>
                </c:pt>
                <c:pt idx="231">
                  <c:v>1480433.5</c:v>
                </c:pt>
                <c:pt idx="232">
                  <c:v>1725395.8</c:v>
                </c:pt>
                <c:pt idx="233">
                  <c:v>1121224.6000000001</c:v>
                </c:pt>
                <c:pt idx="234">
                  <c:v>1188048.7</c:v>
                </c:pt>
                <c:pt idx="235">
                  <c:v>1201540.2</c:v>
                </c:pt>
                <c:pt idx="236">
                  <c:v>1178469</c:v>
                </c:pt>
                <c:pt idx="237">
                  <c:v>1187078.6000000001</c:v>
                </c:pt>
                <c:pt idx="238">
                  <c:v>1214834.8999999999</c:v>
                </c:pt>
                <c:pt idx="239">
                  <c:v>1226385.7</c:v>
                </c:pt>
                <c:pt idx="240">
                  <c:v>1243015</c:v>
                </c:pt>
                <c:pt idx="241">
                  <c:v>1262912.3999999999</c:v>
                </c:pt>
                <c:pt idx="242">
                  <c:v>1290453.8999999999</c:v>
                </c:pt>
                <c:pt idx="243">
                  <c:v>1324688</c:v>
                </c:pt>
                <c:pt idx="244">
                  <c:v>1330657.8</c:v>
                </c:pt>
              </c:numCache>
            </c:numRef>
          </c:xVal>
          <c:yVal>
            <c:numRef>
              <c:f>Data!$L$2:$L$246</c:f>
              <c:numCache>
                <c:formatCode>General</c:formatCode>
                <c:ptCount val="245"/>
                <c:pt idx="0">
                  <c:v>29.9</c:v>
                </c:pt>
                <c:pt idx="1">
                  <c:v>31.7</c:v>
                </c:pt>
                <c:pt idx="2">
                  <c:v>33.200000000000003</c:v>
                </c:pt>
                <c:pt idx="3">
                  <c:v>33.69</c:v>
                </c:pt>
                <c:pt idx="4">
                  <c:v>33.950000000000003</c:v>
                </c:pt>
                <c:pt idx="5">
                  <c:v>34.19</c:v>
                </c:pt>
                <c:pt idx="6">
                  <c:v>21.82</c:v>
                </c:pt>
                <c:pt idx="7">
                  <c:v>21.91</c:v>
                </c:pt>
                <c:pt idx="8">
                  <c:v>22.04</c:v>
                </c:pt>
                <c:pt idx="9">
                  <c:v>22.22</c:v>
                </c:pt>
                <c:pt idx="10">
                  <c:v>22.41</c:v>
                </c:pt>
                <c:pt idx="11">
                  <c:v>22.79</c:v>
                </c:pt>
                <c:pt idx="12">
                  <c:v>24.08</c:v>
                </c:pt>
                <c:pt idx="13">
                  <c:v>25.8</c:v>
                </c:pt>
                <c:pt idx="14">
                  <c:v>26.72</c:v>
                </c:pt>
                <c:pt idx="15">
                  <c:v>27.33</c:v>
                </c:pt>
                <c:pt idx="16">
                  <c:v>28.2</c:v>
                </c:pt>
                <c:pt idx="17">
                  <c:v>28.92</c:v>
                </c:pt>
                <c:pt idx="18">
                  <c:v>15.6</c:v>
                </c:pt>
                <c:pt idx="19">
                  <c:v>15.7</c:v>
                </c:pt>
                <c:pt idx="20">
                  <c:v>15.92</c:v>
                </c:pt>
                <c:pt idx="21">
                  <c:v>16.82</c:v>
                </c:pt>
                <c:pt idx="22">
                  <c:v>17.71</c:v>
                </c:pt>
                <c:pt idx="23">
                  <c:v>18.600000000000001</c:v>
                </c:pt>
                <c:pt idx="24">
                  <c:v>19.64</c:v>
                </c:pt>
                <c:pt idx="25">
                  <c:v>20.52</c:v>
                </c:pt>
                <c:pt idx="26">
                  <c:v>20.77</c:v>
                </c:pt>
                <c:pt idx="27">
                  <c:v>21.09</c:v>
                </c:pt>
                <c:pt idx="28">
                  <c:v>21.47</c:v>
                </c:pt>
                <c:pt idx="29">
                  <c:v>21.34</c:v>
                </c:pt>
                <c:pt idx="30">
                  <c:v>16.47</c:v>
                </c:pt>
                <c:pt idx="31">
                  <c:v>17.329999999999998</c:v>
                </c:pt>
                <c:pt idx="32">
                  <c:v>18.170000000000002</c:v>
                </c:pt>
                <c:pt idx="33">
                  <c:v>18.12</c:v>
                </c:pt>
                <c:pt idx="34">
                  <c:v>17.93</c:v>
                </c:pt>
                <c:pt idx="35">
                  <c:v>17.75</c:v>
                </c:pt>
                <c:pt idx="36">
                  <c:v>17.38</c:v>
                </c:pt>
                <c:pt idx="37">
                  <c:v>17.010000000000002</c:v>
                </c:pt>
                <c:pt idx="38">
                  <c:v>16.63</c:v>
                </c:pt>
                <c:pt idx="39">
                  <c:v>15.99</c:v>
                </c:pt>
                <c:pt idx="40">
                  <c:v>15.4</c:v>
                </c:pt>
                <c:pt idx="41">
                  <c:v>15.63</c:v>
                </c:pt>
                <c:pt idx="42">
                  <c:v>12.13</c:v>
                </c:pt>
                <c:pt idx="43">
                  <c:v>12.2</c:v>
                </c:pt>
                <c:pt idx="44">
                  <c:v>12.26</c:v>
                </c:pt>
                <c:pt idx="45">
                  <c:v>12.34</c:v>
                </c:pt>
                <c:pt idx="46">
                  <c:v>12.4</c:v>
                </c:pt>
                <c:pt idx="47">
                  <c:v>12.56</c:v>
                </c:pt>
                <c:pt idx="48">
                  <c:v>12.82</c:v>
                </c:pt>
                <c:pt idx="49">
                  <c:v>13.22</c:v>
                </c:pt>
                <c:pt idx="50">
                  <c:v>13.71</c:v>
                </c:pt>
                <c:pt idx="51">
                  <c:v>14.23</c:v>
                </c:pt>
                <c:pt idx="52">
                  <c:v>14.89</c:v>
                </c:pt>
                <c:pt idx="53">
                  <c:v>15.75</c:v>
                </c:pt>
                <c:pt idx="54">
                  <c:v>11.37</c:v>
                </c:pt>
                <c:pt idx="55">
                  <c:v>11.31</c:v>
                </c:pt>
                <c:pt idx="56">
                  <c:v>11.25</c:v>
                </c:pt>
                <c:pt idx="57">
                  <c:v>11.37</c:v>
                </c:pt>
                <c:pt idx="58">
                  <c:v>11.4</c:v>
                </c:pt>
                <c:pt idx="59">
                  <c:v>11.22</c:v>
                </c:pt>
                <c:pt idx="60">
                  <c:v>11.08</c:v>
                </c:pt>
                <c:pt idx="61">
                  <c:v>11.02</c:v>
                </c:pt>
                <c:pt idx="62">
                  <c:v>11.24</c:v>
                </c:pt>
                <c:pt idx="63">
                  <c:v>11.61</c:v>
                </c:pt>
                <c:pt idx="64">
                  <c:v>11.85</c:v>
                </c:pt>
                <c:pt idx="65">
                  <c:v>11.98</c:v>
                </c:pt>
                <c:pt idx="66">
                  <c:v>15.13</c:v>
                </c:pt>
                <c:pt idx="67">
                  <c:v>14.33</c:v>
                </c:pt>
                <c:pt idx="68">
                  <c:v>13.34</c:v>
                </c:pt>
                <c:pt idx="69">
                  <c:v>12.48</c:v>
                </c:pt>
                <c:pt idx="70">
                  <c:v>11.61</c:v>
                </c:pt>
                <c:pt idx="71">
                  <c:v>11.23</c:v>
                </c:pt>
                <c:pt idx="72">
                  <c:v>11.14</c:v>
                </c:pt>
                <c:pt idx="73">
                  <c:v>11.23</c:v>
                </c:pt>
                <c:pt idx="74">
                  <c:v>11.28</c:v>
                </c:pt>
                <c:pt idx="75">
                  <c:v>11.26</c:v>
                </c:pt>
                <c:pt idx="76">
                  <c:v>11.28</c:v>
                </c:pt>
                <c:pt idx="77">
                  <c:v>11.44</c:v>
                </c:pt>
                <c:pt idx="78">
                  <c:v>18.72</c:v>
                </c:pt>
                <c:pt idx="79">
                  <c:v>17.78</c:v>
                </c:pt>
                <c:pt idx="80">
                  <c:v>17.260000000000002</c:v>
                </c:pt>
                <c:pt idx="81">
                  <c:v>17.239999999999998</c:v>
                </c:pt>
                <c:pt idx="82">
                  <c:v>16.25</c:v>
                </c:pt>
                <c:pt idx="83">
                  <c:v>16.100000000000001</c:v>
                </c:pt>
                <c:pt idx="84">
                  <c:v>16.05</c:v>
                </c:pt>
                <c:pt idx="85">
                  <c:v>16.010000000000002</c:v>
                </c:pt>
                <c:pt idx="86">
                  <c:v>15.98</c:v>
                </c:pt>
                <c:pt idx="87">
                  <c:v>15.91</c:v>
                </c:pt>
                <c:pt idx="88">
                  <c:v>15.9</c:v>
                </c:pt>
                <c:pt idx="89">
                  <c:v>15.37</c:v>
                </c:pt>
                <c:pt idx="90">
                  <c:v>9.6199999999999992</c:v>
                </c:pt>
                <c:pt idx="91">
                  <c:v>11.38</c:v>
                </c:pt>
                <c:pt idx="92">
                  <c:v>12.77</c:v>
                </c:pt>
                <c:pt idx="93">
                  <c:v>13.72</c:v>
                </c:pt>
                <c:pt idx="94">
                  <c:v>15.58</c:v>
                </c:pt>
                <c:pt idx="95">
                  <c:v>16.48</c:v>
                </c:pt>
                <c:pt idx="96">
                  <c:v>17.13</c:v>
                </c:pt>
                <c:pt idx="97">
                  <c:v>17.61</c:v>
                </c:pt>
                <c:pt idx="98">
                  <c:v>17.850000000000001</c:v>
                </c:pt>
                <c:pt idx="99">
                  <c:v>18.329999999999998</c:v>
                </c:pt>
                <c:pt idx="100">
                  <c:v>18.48</c:v>
                </c:pt>
                <c:pt idx="101">
                  <c:v>18.55</c:v>
                </c:pt>
                <c:pt idx="102">
                  <c:v>8.1999999999999993</c:v>
                </c:pt>
                <c:pt idx="103">
                  <c:v>8.4</c:v>
                </c:pt>
                <c:pt idx="104">
                  <c:v>8.5</c:v>
                </c:pt>
                <c:pt idx="105">
                  <c:v>8.6999999999999993</c:v>
                </c:pt>
                <c:pt idx="106">
                  <c:v>9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9.4</c:v>
                </c:pt>
                <c:pt idx="111">
                  <c:v>9.3000000000000007</c:v>
                </c:pt>
                <c:pt idx="112">
                  <c:v>9.3699999999999992</c:v>
                </c:pt>
                <c:pt idx="113">
                  <c:v>9.5500000000000007</c:v>
                </c:pt>
                <c:pt idx="114">
                  <c:v>8</c:v>
                </c:pt>
                <c:pt idx="115">
                  <c:v>7.7</c:v>
                </c:pt>
                <c:pt idx="116">
                  <c:v>7.8</c:v>
                </c:pt>
                <c:pt idx="117">
                  <c:v>7.9</c:v>
                </c:pt>
                <c:pt idx="118">
                  <c:v>8</c:v>
                </c:pt>
                <c:pt idx="119">
                  <c:v>8.1999999999999993</c:v>
                </c:pt>
                <c:pt idx="120">
                  <c:v>8.3000000000000007</c:v>
                </c:pt>
                <c:pt idx="121">
                  <c:v>8.5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7.9</c:v>
                </c:pt>
                <c:pt idx="125">
                  <c:v>8</c:v>
                </c:pt>
                <c:pt idx="126">
                  <c:v>9</c:v>
                </c:pt>
                <c:pt idx="127">
                  <c:v>9.5</c:v>
                </c:pt>
                <c:pt idx="128">
                  <c:v>8.6</c:v>
                </c:pt>
                <c:pt idx="129">
                  <c:v>9.1</c:v>
                </c:pt>
                <c:pt idx="130">
                  <c:v>9</c:v>
                </c:pt>
                <c:pt idx="131">
                  <c:v>8.4</c:v>
                </c:pt>
                <c:pt idx="132">
                  <c:v>8.6999999999999993</c:v>
                </c:pt>
                <c:pt idx="133">
                  <c:v>8.1999999999999993</c:v>
                </c:pt>
                <c:pt idx="134">
                  <c:v>8</c:v>
                </c:pt>
                <c:pt idx="135">
                  <c:v>7.8</c:v>
                </c:pt>
                <c:pt idx="136">
                  <c:v>7.9</c:v>
                </c:pt>
                <c:pt idx="137">
                  <c:v>8</c:v>
                </c:pt>
                <c:pt idx="138">
                  <c:v>12.6</c:v>
                </c:pt>
                <c:pt idx="139">
                  <c:v>11.9</c:v>
                </c:pt>
                <c:pt idx="140">
                  <c:v>12.1</c:v>
                </c:pt>
                <c:pt idx="141">
                  <c:v>12.9</c:v>
                </c:pt>
                <c:pt idx="142">
                  <c:v>12.7</c:v>
                </c:pt>
                <c:pt idx="143">
                  <c:v>12.9</c:v>
                </c:pt>
                <c:pt idx="144">
                  <c:v>12.8</c:v>
                </c:pt>
                <c:pt idx="145">
                  <c:v>11.7</c:v>
                </c:pt>
                <c:pt idx="146">
                  <c:v>11.3</c:v>
                </c:pt>
                <c:pt idx="147">
                  <c:v>11.7</c:v>
                </c:pt>
                <c:pt idx="148">
                  <c:v>12.3</c:v>
                </c:pt>
                <c:pt idx="149">
                  <c:v>12</c:v>
                </c:pt>
                <c:pt idx="150">
                  <c:v>12.1</c:v>
                </c:pt>
                <c:pt idx="151">
                  <c:v>11.1</c:v>
                </c:pt>
                <c:pt idx="152">
                  <c:v>12.8</c:v>
                </c:pt>
                <c:pt idx="153">
                  <c:v>11.3</c:v>
                </c:pt>
                <c:pt idx="154">
                  <c:v>12.4</c:v>
                </c:pt>
                <c:pt idx="155">
                  <c:v>10.199999999999999</c:v>
                </c:pt>
                <c:pt idx="156">
                  <c:v>9.4</c:v>
                </c:pt>
                <c:pt idx="157">
                  <c:v>9.3000000000000007</c:v>
                </c:pt>
                <c:pt idx="158">
                  <c:v>10.3</c:v>
                </c:pt>
                <c:pt idx="159">
                  <c:v>10.5</c:v>
                </c:pt>
                <c:pt idx="160">
                  <c:v>10.5</c:v>
                </c:pt>
                <c:pt idx="161">
                  <c:v>10.3</c:v>
                </c:pt>
                <c:pt idx="162">
                  <c:v>14.4</c:v>
                </c:pt>
                <c:pt idx="163">
                  <c:v>15.6</c:v>
                </c:pt>
                <c:pt idx="164">
                  <c:v>14.8</c:v>
                </c:pt>
                <c:pt idx="165">
                  <c:v>15</c:v>
                </c:pt>
                <c:pt idx="166">
                  <c:v>12.9</c:v>
                </c:pt>
                <c:pt idx="167">
                  <c:v>14.1</c:v>
                </c:pt>
                <c:pt idx="168">
                  <c:v>13</c:v>
                </c:pt>
                <c:pt idx="169">
                  <c:v>13.7</c:v>
                </c:pt>
                <c:pt idx="170">
                  <c:v>13.6</c:v>
                </c:pt>
                <c:pt idx="171">
                  <c:v>13.4</c:v>
                </c:pt>
                <c:pt idx="172">
                  <c:v>12.8</c:v>
                </c:pt>
                <c:pt idx="173">
                  <c:v>11.8</c:v>
                </c:pt>
                <c:pt idx="174">
                  <c:v>14</c:v>
                </c:pt>
                <c:pt idx="175">
                  <c:v>14.6</c:v>
                </c:pt>
                <c:pt idx="176">
                  <c:v>14.4</c:v>
                </c:pt>
                <c:pt idx="177">
                  <c:v>13.3</c:v>
                </c:pt>
                <c:pt idx="178">
                  <c:v>13.2</c:v>
                </c:pt>
                <c:pt idx="179">
                  <c:v>11.2</c:v>
                </c:pt>
                <c:pt idx="180">
                  <c:v>11.1</c:v>
                </c:pt>
                <c:pt idx="181">
                  <c:v>11</c:v>
                </c:pt>
                <c:pt idx="182">
                  <c:v>10.4</c:v>
                </c:pt>
                <c:pt idx="183">
                  <c:v>11.6</c:v>
                </c:pt>
                <c:pt idx="184">
                  <c:v>12.4</c:v>
                </c:pt>
                <c:pt idx="185">
                  <c:v>13.9</c:v>
                </c:pt>
                <c:pt idx="186">
                  <c:v>8.6</c:v>
                </c:pt>
                <c:pt idx="187">
                  <c:v>8</c:v>
                </c:pt>
                <c:pt idx="188">
                  <c:v>7.8</c:v>
                </c:pt>
                <c:pt idx="189">
                  <c:v>8.1999999999999993</c:v>
                </c:pt>
                <c:pt idx="190">
                  <c:v>9.6999999999999993</c:v>
                </c:pt>
                <c:pt idx="191">
                  <c:v>12</c:v>
                </c:pt>
                <c:pt idx="192">
                  <c:v>14</c:v>
                </c:pt>
                <c:pt idx="193">
                  <c:v>12.4</c:v>
                </c:pt>
                <c:pt idx="194">
                  <c:v>13</c:v>
                </c:pt>
                <c:pt idx="195">
                  <c:v>14.7</c:v>
                </c:pt>
                <c:pt idx="196">
                  <c:v>14.8</c:v>
                </c:pt>
                <c:pt idx="197">
                  <c:v>15.1</c:v>
                </c:pt>
                <c:pt idx="198">
                  <c:v>8</c:v>
                </c:pt>
                <c:pt idx="199">
                  <c:v>7.1</c:v>
                </c:pt>
                <c:pt idx="200">
                  <c:v>5.2</c:v>
                </c:pt>
                <c:pt idx="201">
                  <c:v>4.2</c:v>
                </c:pt>
                <c:pt idx="202">
                  <c:v>4.5999999999999996</c:v>
                </c:pt>
                <c:pt idx="203">
                  <c:v>6.4</c:v>
                </c:pt>
                <c:pt idx="204">
                  <c:v>4.8</c:v>
                </c:pt>
                <c:pt idx="205">
                  <c:v>4.2</c:v>
                </c:pt>
                <c:pt idx="206">
                  <c:v>4.0999999999999996</c:v>
                </c:pt>
                <c:pt idx="207">
                  <c:v>4.5999999999999996</c:v>
                </c:pt>
                <c:pt idx="208">
                  <c:v>5.2</c:v>
                </c:pt>
                <c:pt idx="209">
                  <c:v>6.6</c:v>
                </c:pt>
                <c:pt idx="210">
                  <c:v>10.7</c:v>
                </c:pt>
                <c:pt idx="211">
                  <c:v>10.8</c:v>
                </c:pt>
                <c:pt idx="212">
                  <c:v>12</c:v>
                </c:pt>
                <c:pt idx="213">
                  <c:v>12.6</c:v>
                </c:pt>
                <c:pt idx="214">
                  <c:v>10.5</c:v>
                </c:pt>
                <c:pt idx="215">
                  <c:v>8.5</c:v>
                </c:pt>
                <c:pt idx="216">
                  <c:v>3</c:v>
                </c:pt>
                <c:pt idx="217">
                  <c:v>3.7</c:v>
                </c:pt>
                <c:pt idx="218">
                  <c:v>6.3</c:v>
                </c:pt>
                <c:pt idx="219">
                  <c:v>6.1</c:v>
                </c:pt>
                <c:pt idx="220">
                  <c:v>7.8</c:v>
                </c:pt>
                <c:pt idx="221">
                  <c:v>8.5</c:v>
                </c:pt>
                <c:pt idx="222">
                  <c:v>9.8000000000000007</c:v>
                </c:pt>
                <c:pt idx="223">
                  <c:v>10.9</c:v>
                </c:pt>
                <c:pt idx="224">
                  <c:v>16.3</c:v>
                </c:pt>
                <c:pt idx="225">
                  <c:v>17.899999999999999</c:v>
                </c:pt>
                <c:pt idx="226">
                  <c:v>16.8</c:v>
                </c:pt>
                <c:pt idx="227">
                  <c:v>18.600000000000001</c:v>
                </c:pt>
                <c:pt idx="228">
                  <c:v>26.1</c:v>
                </c:pt>
                <c:pt idx="229">
                  <c:v>28.2</c:v>
                </c:pt>
                <c:pt idx="230">
                  <c:v>24.3</c:v>
                </c:pt>
                <c:pt idx="231">
                  <c:v>18.600000000000001</c:v>
                </c:pt>
                <c:pt idx="232">
                  <c:v>15.1</c:v>
                </c:pt>
                <c:pt idx="233">
                  <c:v>11.6</c:v>
                </c:pt>
                <c:pt idx="234">
                  <c:v>22.4</c:v>
                </c:pt>
                <c:pt idx="235">
                  <c:v>24.8</c:v>
                </c:pt>
                <c:pt idx="236">
                  <c:v>22.5</c:v>
                </c:pt>
                <c:pt idx="237">
                  <c:v>17.5</c:v>
                </c:pt>
                <c:pt idx="238">
                  <c:v>19.8</c:v>
                </c:pt>
                <c:pt idx="239">
                  <c:v>14.1</c:v>
                </c:pt>
                <c:pt idx="240">
                  <c:v>10.7</c:v>
                </c:pt>
                <c:pt idx="241">
                  <c:v>13</c:v>
                </c:pt>
                <c:pt idx="242">
                  <c:v>9.1</c:v>
                </c:pt>
                <c:pt idx="243">
                  <c:v>10.7</c:v>
                </c:pt>
                <c:pt idx="24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3-4952-B042-B2B02C93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10632"/>
        <c:axId val="1626012680"/>
      </c:scatterChart>
      <c:valAx>
        <c:axId val="162601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2680"/>
        <c:crosses val="autoZero"/>
        <c:crossBetween val="midCat"/>
      </c:valAx>
      <c:valAx>
        <c:axId val="16260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growth rates!PivotTable1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growth rates'!$V$2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growth rates'!$U$3:$U$15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growth rates'!$V$3:$V$15</c:f>
              <c:numCache>
                <c:formatCode>General</c:formatCode>
                <c:ptCount val="12"/>
                <c:pt idx="0">
                  <c:v>-0.11959638974369446</c:v>
                </c:pt>
                <c:pt idx="1">
                  <c:v>1.1726845028071302</c:v>
                </c:pt>
                <c:pt idx="2">
                  <c:v>0.19910420979413943</c:v>
                </c:pt>
                <c:pt idx="3">
                  <c:v>2.3192535505076245E-2</c:v>
                </c:pt>
                <c:pt idx="4">
                  <c:v>-0.18366534521909586</c:v>
                </c:pt>
                <c:pt idx="5">
                  <c:v>6.9187697037360496E-2</c:v>
                </c:pt>
                <c:pt idx="6">
                  <c:v>0.24410536046777828</c:v>
                </c:pt>
                <c:pt idx="7">
                  <c:v>0.33278739382882255</c:v>
                </c:pt>
                <c:pt idx="8">
                  <c:v>0.14269875644787269</c:v>
                </c:pt>
                <c:pt idx="9">
                  <c:v>0.16877753030727996</c:v>
                </c:pt>
                <c:pt idx="10">
                  <c:v>1.458814532984722</c:v>
                </c:pt>
                <c:pt idx="11">
                  <c:v>-5.9881416025242098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B-4F12-9A9F-26BA5A45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14088"/>
        <c:axId val="1231216136"/>
      </c:lineChart>
      <c:catAx>
        <c:axId val="12312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6136"/>
        <c:crosses val="autoZero"/>
        <c:auto val="1"/>
        <c:lblAlgn val="ctr"/>
        <c:lblOffset val="100"/>
        <c:noMultiLvlLbl val="0"/>
      </c:catAx>
      <c:valAx>
        <c:axId val="12312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growth rates!PivotTable2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growth rates'!$Y$2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growth rates'!$X$3:$X$15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growth rates'!$Y$3:$Y$15</c:f>
              <c:numCache>
                <c:formatCode>General</c:formatCode>
                <c:ptCount val="12"/>
                <c:pt idx="0">
                  <c:v>-0.10755869400606775</c:v>
                </c:pt>
                <c:pt idx="1">
                  <c:v>-9.2600420441596901E-2</c:v>
                </c:pt>
                <c:pt idx="2">
                  <c:v>-0.58776072220089326</c:v>
                </c:pt>
                <c:pt idx="3">
                  <c:v>0.20702231195360432</c:v>
                </c:pt>
                <c:pt idx="4">
                  <c:v>0.15922232177680806</c:v>
                </c:pt>
                <c:pt idx="5">
                  <c:v>1.5293870596183527E-2</c:v>
                </c:pt>
                <c:pt idx="6">
                  <c:v>0.45030737940020743</c:v>
                </c:pt>
                <c:pt idx="7">
                  <c:v>0.15923706778199709</c:v>
                </c:pt>
                <c:pt idx="8">
                  <c:v>2.3176670983360778E-2</c:v>
                </c:pt>
                <c:pt idx="9">
                  <c:v>-1.0032874877503031</c:v>
                </c:pt>
                <c:pt idx="10">
                  <c:v>-0.48230629145490989</c:v>
                </c:pt>
                <c:pt idx="11">
                  <c:v>-0.58270187217152547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6-411C-8A51-C4933EC2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84487"/>
        <c:axId val="1931287047"/>
      </c:lineChart>
      <c:catAx>
        <c:axId val="1931284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87047"/>
        <c:crosses val="autoZero"/>
        <c:auto val="1"/>
        <c:lblAlgn val="ctr"/>
        <c:lblOffset val="100"/>
        <c:noMultiLvlLbl val="0"/>
      </c:catAx>
      <c:valAx>
        <c:axId val="193128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84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growth rates!PivotTable3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growth rates'!$V$17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growth rates'!$U$18:$U$30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growth rates'!$V$18:$V$30</c:f>
              <c:numCache>
                <c:formatCode>General</c:formatCode>
                <c:ptCount val="12"/>
                <c:pt idx="0">
                  <c:v>-0.35942947736534375</c:v>
                </c:pt>
                <c:pt idx="1">
                  <c:v>-0.42789878059035757</c:v>
                </c:pt>
                <c:pt idx="2">
                  <c:v>-0.36965732417155989</c:v>
                </c:pt>
                <c:pt idx="3">
                  <c:v>-0.14210486163388744</c:v>
                </c:pt>
                <c:pt idx="4">
                  <c:v>0.24501136634207588</c:v>
                </c:pt>
                <c:pt idx="5">
                  <c:v>1.657348707760916E-2</c:v>
                </c:pt>
                <c:pt idx="6">
                  <c:v>3.9631659715970644E-2</c:v>
                </c:pt>
                <c:pt idx="7">
                  <c:v>-0.21618170223082167</c:v>
                </c:pt>
                <c:pt idx="8">
                  <c:v>-0.70125795840950356</c:v>
                </c:pt>
                <c:pt idx="9">
                  <c:v>-0.10056819750262209</c:v>
                </c:pt>
                <c:pt idx="10">
                  <c:v>1.2100359733655825E-3</c:v>
                </c:pt>
                <c:pt idx="11">
                  <c:v>-1.1490816115540896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7-4DF4-A1B4-FE41E53E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08935"/>
        <c:axId val="1034110983"/>
      </c:lineChart>
      <c:catAx>
        <c:axId val="1034108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10983"/>
        <c:crosses val="autoZero"/>
        <c:auto val="1"/>
        <c:lblAlgn val="ctr"/>
        <c:lblOffset val="100"/>
        <c:noMultiLvlLbl val="0"/>
      </c:catAx>
      <c:valAx>
        <c:axId val="103411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8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growth rates!PivotTable4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IInflation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growth rates'!$Y$17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growth rates'!$X$18:$X$30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growth rates'!$Y$18:$Y$30</c:f>
              <c:numCache>
                <c:formatCode>General</c:formatCode>
                <c:ptCount val="12"/>
                <c:pt idx="0">
                  <c:v>0.4590522680685114</c:v>
                </c:pt>
                <c:pt idx="1">
                  <c:v>0.26732907130552436</c:v>
                </c:pt>
                <c:pt idx="2">
                  <c:v>0.36291143896575218</c:v>
                </c:pt>
                <c:pt idx="3">
                  <c:v>-0.13892225377545928</c:v>
                </c:pt>
                <c:pt idx="4">
                  <c:v>0.22592951219511029</c:v>
                </c:pt>
                <c:pt idx="5">
                  <c:v>8.7688679163295646E-2</c:v>
                </c:pt>
                <c:pt idx="6">
                  <c:v>-0.56530025067882761</c:v>
                </c:pt>
                <c:pt idx="7">
                  <c:v>0.36955682867566114</c:v>
                </c:pt>
                <c:pt idx="8">
                  <c:v>0.36204781552968457</c:v>
                </c:pt>
                <c:pt idx="9">
                  <c:v>0.34932586025200785</c:v>
                </c:pt>
                <c:pt idx="10">
                  <c:v>0.32279770683574388</c:v>
                </c:pt>
                <c:pt idx="11">
                  <c:v>-0.72083356009355803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6-4272-94F1-425F6FC2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01288"/>
        <c:axId val="1166489095"/>
      </c:lineChart>
      <c:catAx>
        <c:axId val="123120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89095"/>
        <c:crosses val="autoZero"/>
        <c:auto val="1"/>
        <c:lblAlgn val="ctr"/>
        <c:lblOffset val="100"/>
        <c:noMultiLvlLbl val="0"/>
      </c:catAx>
      <c:valAx>
        <c:axId val="116648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Data!$E$2:$E$246</c:f>
              <c:strCache>
                <c:ptCount val="245"/>
                <c:pt idx="0">
                  <c:v>2024-January</c:v>
                </c:pt>
                <c:pt idx="1">
                  <c:v>2024-February</c:v>
                </c:pt>
                <c:pt idx="2">
                  <c:v>2024-March</c:v>
                </c:pt>
                <c:pt idx="3">
                  <c:v>2024-April</c:v>
                </c:pt>
                <c:pt idx="4">
                  <c:v>2024-May</c:v>
                </c:pt>
                <c:pt idx="5">
                  <c:v>2023-January</c:v>
                </c:pt>
                <c:pt idx="6">
                  <c:v>2023-February</c:v>
                </c:pt>
                <c:pt idx="7">
                  <c:v>2023-March</c:v>
                </c:pt>
                <c:pt idx="8">
                  <c:v>2023-April</c:v>
                </c:pt>
                <c:pt idx="9">
                  <c:v>2023-May</c:v>
                </c:pt>
                <c:pt idx="10">
                  <c:v>2023-June</c:v>
                </c:pt>
                <c:pt idx="11">
                  <c:v>2023-July</c:v>
                </c:pt>
                <c:pt idx="12">
                  <c:v>2023-August</c:v>
                </c:pt>
                <c:pt idx="13">
                  <c:v>2023-September</c:v>
                </c:pt>
                <c:pt idx="14">
                  <c:v>2023-October</c:v>
                </c:pt>
                <c:pt idx="15">
                  <c:v>2023-November</c:v>
                </c:pt>
                <c:pt idx="16">
                  <c:v>2023-December</c:v>
                </c:pt>
                <c:pt idx="17">
                  <c:v>2022-January</c:v>
                </c:pt>
                <c:pt idx="18">
                  <c:v>2022-February</c:v>
                </c:pt>
                <c:pt idx="19">
                  <c:v>2022-March</c:v>
                </c:pt>
                <c:pt idx="20">
                  <c:v>2022-April</c:v>
                </c:pt>
                <c:pt idx="21">
                  <c:v>2022-May</c:v>
                </c:pt>
                <c:pt idx="22">
                  <c:v>2022-June</c:v>
                </c:pt>
                <c:pt idx="23">
                  <c:v>2022-July</c:v>
                </c:pt>
                <c:pt idx="24">
                  <c:v>2022-August</c:v>
                </c:pt>
                <c:pt idx="25">
                  <c:v>2022-September</c:v>
                </c:pt>
                <c:pt idx="26">
                  <c:v>2022-October</c:v>
                </c:pt>
                <c:pt idx="27">
                  <c:v>2022-November</c:v>
                </c:pt>
                <c:pt idx="28">
                  <c:v>2022-December</c:v>
                </c:pt>
                <c:pt idx="29">
                  <c:v>2021-January</c:v>
                </c:pt>
                <c:pt idx="30">
                  <c:v>2021-February</c:v>
                </c:pt>
                <c:pt idx="31">
                  <c:v>2021-March</c:v>
                </c:pt>
                <c:pt idx="32">
                  <c:v>2021-April</c:v>
                </c:pt>
                <c:pt idx="33">
                  <c:v>2021-May</c:v>
                </c:pt>
                <c:pt idx="34">
                  <c:v>2021-June</c:v>
                </c:pt>
                <c:pt idx="35">
                  <c:v>2021-July</c:v>
                </c:pt>
                <c:pt idx="36">
                  <c:v>2021-August</c:v>
                </c:pt>
                <c:pt idx="37">
                  <c:v>2021-September</c:v>
                </c:pt>
                <c:pt idx="38">
                  <c:v>2021-October</c:v>
                </c:pt>
                <c:pt idx="39">
                  <c:v>2021-November</c:v>
                </c:pt>
                <c:pt idx="40">
                  <c:v>2021-December</c:v>
                </c:pt>
                <c:pt idx="41">
                  <c:v>2020-January</c:v>
                </c:pt>
                <c:pt idx="42">
                  <c:v>2020-February</c:v>
                </c:pt>
                <c:pt idx="43">
                  <c:v>2020-March</c:v>
                </c:pt>
                <c:pt idx="44">
                  <c:v>2020-April</c:v>
                </c:pt>
                <c:pt idx="45">
                  <c:v>2020-May</c:v>
                </c:pt>
                <c:pt idx="46">
                  <c:v>2020-June</c:v>
                </c:pt>
                <c:pt idx="47">
                  <c:v>2020-July</c:v>
                </c:pt>
                <c:pt idx="48">
                  <c:v>2020-August</c:v>
                </c:pt>
                <c:pt idx="49">
                  <c:v>2020-September</c:v>
                </c:pt>
                <c:pt idx="50">
                  <c:v>2020-October</c:v>
                </c:pt>
                <c:pt idx="51">
                  <c:v>2020-November</c:v>
                </c:pt>
                <c:pt idx="52">
                  <c:v>2020-December</c:v>
                </c:pt>
                <c:pt idx="53">
                  <c:v>2019-January</c:v>
                </c:pt>
                <c:pt idx="54">
                  <c:v>2019-February</c:v>
                </c:pt>
                <c:pt idx="55">
                  <c:v>2019-March</c:v>
                </c:pt>
                <c:pt idx="56">
                  <c:v>2019-April</c:v>
                </c:pt>
                <c:pt idx="57">
                  <c:v>2019-May</c:v>
                </c:pt>
                <c:pt idx="58">
                  <c:v>2019-June</c:v>
                </c:pt>
                <c:pt idx="59">
                  <c:v>2019-July</c:v>
                </c:pt>
                <c:pt idx="60">
                  <c:v>2019-August</c:v>
                </c:pt>
                <c:pt idx="61">
                  <c:v>2019-September</c:v>
                </c:pt>
                <c:pt idx="62">
                  <c:v>2019-October</c:v>
                </c:pt>
                <c:pt idx="63">
                  <c:v>2019-November</c:v>
                </c:pt>
                <c:pt idx="64">
                  <c:v>2019-December</c:v>
                </c:pt>
                <c:pt idx="65">
                  <c:v>2018-January</c:v>
                </c:pt>
                <c:pt idx="66">
                  <c:v>2018-February</c:v>
                </c:pt>
                <c:pt idx="67">
                  <c:v>2018-March</c:v>
                </c:pt>
                <c:pt idx="68">
                  <c:v>2018-April</c:v>
                </c:pt>
                <c:pt idx="69">
                  <c:v>2018-May</c:v>
                </c:pt>
                <c:pt idx="70">
                  <c:v>2018-June</c:v>
                </c:pt>
                <c:pt idx="71">
                  <c:v>2018-July</c:v>
                </c:pt>
                <c:pt idx="72">
                  <c:v>2018-August</c:v>
                </c:pt>
                <c:pt idx="73">
                  <c:v>2018-September</c:v>
                </c:pt>
                <c:pt idx="74">
                  <c:v>2018-October</c:v>
                </c:pt>
                <c:pt idx="75">
                  <c:v>2018-November</c:v>
                </c:pt>
                <c:pt idx="76">
                  <c:v>2018-December</c:v>
                </c:pt>
                <c:pt idx="77">
                  <c:v>2017-January</c:v>
                </c:pt>
                <c:pt idx="78">
                  <c:v>2017-February</c:v>
                </c:pt>
                <c:pt idx="79">
                  <c:v>2017-March</c:v>
                </c:pt>
                <c:pt idx="80">
                  <c:v>2017-April</c:v>
                </c:pt>
                <c:pt idx="81">
                  <c:v>2017-May</c:v>
                </c:pt>
                <c:pt idx="82">
                  <c:v>2017-June</c:v>
                </c:pt>
                <c:pt idx="83">
                  <c:v>2017-July</c:v>
                </c:pt>
                <c:pt idx="84">
                  <c:v>2017-August</c:v>
                </c:pt>
                <c:pt idx="85">
                  <c:v>2017-September</c:v>
                </c:pt>
                <c:pt idx="86">
                  <c:v>2017-October</c:v>
                </c:pt>
                <c:pt idx="87">
                  <c:v>2017-November</c:v>
                </c:pt>
                <c:pt idx="88">
                  <c:v>2017-December</c:v>
                </c:pt>
                <c:pt idx="89">
                  <c:v>2016-January</c:v>
                </c:pt>
                <c:pt idx="90">
                  <c:v>2016-February</c:v>
                </c:pt>
                <c:pt idx="91">
                  <c:v>2016-March</c:v>
                </c:pt>
                <c:pt idx="92">
                  <c:v>2016-April</c:v>
                </c:pt>
                <c:pt idx="93">
                  <c:v>2016-May</c:v>
                </c:pt>
                <c:pt idx="94">
                  <c:v>2016-June</c:v>
                </c:pt>
                <c:pt idx="95">
                  <c:v>2016-July</c:v>
                </c:pt>
                <c:pt idx="96">
                  <c:v>2016-August</c:v>
                </c:pt>
                <c:pt idx="97">
                  <c:v>2016-September</c:v>
                </c:pt>
                <c:pt idx="98">
                  <c:v>2016-October</c:v>
                </c:pt>
                <c:pt idx="99">
                  <c:v>2016-November</c:v>
                </c:pt>
                <c:pt idx="100">
                  <c:v>2016-December</c:v>
                </c:pt>
                <c:pt idx="101">
                  <c:v>2015-January</c:v>
                </c:pt>
                <c:pt idx="102">
                  <c:v>2015-February</c:v>
                </c:pt>
                <c:pt idx="103">
                  <c:v>2015-March</c:v>
                </c:pt>
                <c:pt idx="104">
                  <c:v>2015-April</c:v>
                </c:pt>
                <c:pt idx="105">
                  <c:v>2015-May</c:v>
                </c:pt>
                <c:pt idx="106">
                  <c:v>2015-June</c:v>
                </c:pt>
                <c:pt idx="107">
                  <c:v>2015-July</c:v>
                </c:pt>
                <c:pt idx="108">
                  <c:v>2015-August</c:v>
                </c:pt>
                <c:pt idx="109">
                  <c:v>2015-September</c:v>
                </c:pt>
                <c:pt idx="110">
                  <c:v>2015-October</c:v>
                </c:pt>
                <c:pt idx="111">
                  <c:v>2015-November</c:v>
                </c:pt>
                <c:pt idx="112">
                  <c:v>2015-December</c:v>
                </c:pt>
                <c:pt idx="113">
                  <c:v>2014-January</c:v>
                </c:pt>
                <c:pt idx="114">
                  <c:v>2014-February</c:v>
                </c:pt>
                <c:pt idx="115">
                  <c:v>2014-March</c:v>
                </c:pt>
                <c:pt idx="116">
                  <c:v>2014-April</c:v>
                </c:pt>
                <c:pt idx="117">
                  <c:v>2014-May</c:v>
                </c:pt>
                <c:pt idx="118">
                  <c:v>2014-June</c:v>
                </c:pt>
                <c:pt idx="119">
                  <c:v>2014-July</c:v>
                </c:pt>
                <c:pt idx="120">
                  <c:v>2014-August</c:v>
                </c:pt>
                <c:pt idx="121">
                  <c:v>2014-September</c:v>
                </c:pt>
                <c:pt idx="122">
                  <c:v>2014-October</c:v>
                </c:pt>
                <c:pt idx="123">
                  <c:v>2014-November</c:v>
                </c:pt>
                <c:pt idx="124">
                  <c:v>2014-December</c:v>
                </c:pt>
                <c:pt idx="125">
                  <c:v>2013-January</c:v>
                </c:pt>
                <c:pt idx="126">
                  <c:v>2013-February</c:v>
                </c:pt>
                <c:pt idx="127">
                  <c:v>2013-March</c:v>
                </c:pt>
                <c:pt idx="128">
                  <c:v>2013-April</c:v>
                </c:pt>
                <c:pt idx="129">
                  <c:v>2013-May</c:v>
                </c:pt>
                <c:pt idx="130">
                  <c:v>2013-June</c:v>
                </c:pt>
                <c:pt idx="131">
                  <c:v>2013-July</c:v>
                </c:pt>
                <c:pt idx="132">
                  <c:v>2013-August</c:v>
                </c:pt>
                <c:pt idx="133">
                  <c:v>2013-September</c:v>
                </c:pt>
                <c:pt idx="134">
                  <c:v>2013-October</c:v>
                </c:pt>
                <c:pt idx="135">
                  <c:v>2013-November</c:v>
                </c:pt>
                <c:pt idx="136">
                  <c:v>2013-December</c:v>
                </c:pt>
                <c:pt idx="137">
                  <c:v>2012-January</c:v>
                </c:pt>
                <c:pt idx="138">
                  <c:v>2012-February</c:v>
                </c:pt>
                <c:pt idx="139">
                  <c:v>2012-March</c:v>
                </c:pt>
                <c:pt idx="140">
                  <c:v>2012-April</c:v>
                </c:pt>
                <c:pt idx="141">
                  <c:v>2012-May</c:v>
                </c:pt>
                <c:pt idx="142">
                  <c:v>2012-June</c:v>
                </c:pt>
                <c:pt idx="143">
                  <c:v>2012-July</c:v>
                </c:pt>
                <c:pt idx="144">
                  <c:v>2012-August</c:v>
                </c:pt>
                <c:pt idx="145">
                  <c:v>2012-September</c:v>
                </c:pt>
                <c:pt idx="146">
                  <c:v>2012-October</c:v>
                </c:pt>
                <c:pt idx="147">
                  <c:v>2012-November</c:v>
                </c:pt>
                <c:pt idx="148">
                  <c:v>2012-December</c:v>
                </c:pt>
                <c:pt idx="149">
                  <c:v>2011-January</c:v>
                </c:pt>
                <c:pt idx="150">
                  <c:v>2011-February</c:v>
                </c:pt>
                <c:pt idx="151">
                  <c:v>2011-March</c:v>
                </c:pt>
                <c:pt idx="152">
                  <c:v>2011-April</c:v>
                </c:pt>
                <c:pt idx="153">
                  <c:v>2011-May</c:v>
                </c:pt>
                <c:pt idx="154">
                  <c:v>2011-June</c:v>
                </c:pt>
                <c:pt idx="155">
                  <c:v>2011-July</c:v>
                </c:pt>
                <c:pt idx="156">
                  <c:v>2011-August</c:v>
                </c:pt>
                <c:pt idx="157">
                  <c:v>2011-September</c:v>
                </c:pt>
                <c:pt idx="158">
                  <c:v>2011-October</c:v>
                </c:pt>
                <c:pt idx="159">
                  <c:v>2011-November</c:v>
                </c:pt>
                <c:pt idx="160">
                  <c:v>2011-December</c:v>
                </c:pt>
                <c:pt idx="161">
                  <c:v>2010-January</c:v>
                </c:pt>
                <c:pt idx="162">
                  <c:v>2010-February</c:v>
                </c:pt>
                <c:pt idx="163">
                  <c:v>2010-March</c:v>
                </c:pt>
                <c:pt idx="164">
                  <c:v>2010-April</c:v>
                </c:pt>
                <c:pt idx="165">
                  <c:v>2010-May</c:v>
                </c:pt>
                <c:pt idx="166">
                  <c:v>2010-June</c:v>
                </c:pt>
                <c:pt idx="167">
                  <c:v>2010-July</c:v>
                </c:pt>
                <c:pt idx="168">
                  <c:v>2010-August</c:v>
                </c:pt>
                <c:pt idx="169">
                  <c:v>2010-September</c:v>
                </c:pt>
                <c:pt idx="170">
                  <c:v>2010-October</c:v>
                </c:pt>
                <c:pt idx="171">
                  <c:v>2010-November</c:v>
                </c:pt>
                <c:pt idx="172">
                  <c:v>2010-December</c:v>
                </c:pt>
                <c:pt idx="173">
                  <c:v>2009-January</c:v>
                </c:pt>
                <c:pt idx="174">
                  <c:v>2009-February</c:v>
                </c:pt>
                <c:pt idx="175">
                  <c:v>2009-March</c:v>
                </c:pt>
                <c:pt idx="176">
                  <c:v>2009-April</c:v>
                </c:pt>
                <c:pt idx="177">
                  <c:v>2009-May</c:v>
                </c:pt>
                <c:pt idx="178">
                  <c:v>2009-June</c:v>
                </c:pt>
                <c:pt idx="179">
                  <c:v>2009-July</c:v>
                </c:pt>
                <c:pt idx="180">
                  <c:v>2009-August</c:v>
                </c:pt>
                <c:pt idx="181">
                  <c:v>2009-September</c:v>
                </c:pt>
                <c:pt idx="182">
                  <c:v>2009-October</c:v>
                </c:pt>
                <c:pt idx="183">
                  <c:v>2009-November</c:v>
                </c:pt>
                <c:pt idx="184">
                  <c:v>2009-December</c:v>
                </c:pt>
                <c:pt idx="185">
                  <c:v>2008-January</c:v>
                </c:pt>
                <c:pt idx="186">
                  <c:v>2008-February</c:v>
                </c:pt>
                <c:pt idx="187">
                  <c:v>2008-March</c:v>
                </c:pt>
                <c:pt idx="188">
                  <c:v>2008-April</c:v>
                </c:pt>
                <c:pt idx="189">
                  <c:v>2008-May</c:v>
                </c:pt>
                <c:pt idx="190">
                  <c:v>2008-June</c:v>
                </c:pt>
                <c:pt idx="191">
                  <c:v>2008-July</c:v>
                </c:pt>
                <c:pt idx="192">
                  <c:v>2008-August</c:v>
                </c:pt>
                <c:pt idx="193">
                  <c:v>2008-September</c:v>
                </c:pt>
                <c:pt idx="194">
                  <c:v>2008-October</c:v>
                </c:pt>
                <c:pt idx="195">
                  <c:v>2008-November</c:v>
                </c:pt>
                <c:pt idx="196">
                  <c:v>2008-December</c:v>
                </c:pt>
                <c:pt idx="197">
                  <c:v>2007-January</c:v>
                </c:pt>
                <c:pt idx="198">
                  <c:v>2007-February</c:v>
                </c:pt>
                <c:pt idx="199">
                  <c:v>2007-March</c:v>
                </c:pt>
                <c:pt idx="200">
                  <c:v>2007-April</c:v>
                </c:pt>
                <c:pt idx="201">
                  <c:v>2007-May</c:v>
                </c:pt>
                <c:pt idx="202">
                  <c:v>2007-June</c:v>
                </c:pt>
                <c:pt idx="203">
                  <c:v>2007-July</c:v>
                </c:pt>
                <c:pt idx="204">
                  <c:v>2007-August</c:v>
                </c:pt>
                <c:pt idx="205">
                  <c:v>2007-September</c:v>
                </c:pt>
                <c:pt idx="206">
                  <c:v>2007-October</c:v>
                </c:pt>
                <c:pt idx="207">
                  <c:v>2007-November</c:v>
                </c:pt>
                <c:pt idx="208">
                  <c:v>2007-December</c:v>
                </c:pt>
                <c:pt idx="209">
                  <c:v>2006-January</c:v>
                </c:pt>
                <c:pt idx="210">
                  <c:v>2006-February</c:v>
                </c:pt>
                <c:pt idx="211">
                  <c:v>2006-March</c:v>
                </c:pt>
                <c:pt idx="212">
                  <c:v>2006-April</c:v>
                </c:pt>
                <c:pt idx="213">
                  <c:v>2006-May</c:v>
                </c:pt>
                <c:pt idx="214">
                  <c:v>2006-June</c:v>
                </c:pt>
                <c:pt idx="215">
                  <c:v>2006-July</c:v>
                </c:pt>
                <c:pt idx="216">
                  <c:v>2006-August</c:v>
                </c:pt>
                <c:pt idx="217">
                  <c:v>2006-September</c:v>
                </c:pt>
                <c:pt idx="218">
                  <c:v>2006-October</c:v>
                </c:pt>
                <c:pt idx="219">
                  <c:v>2006-November</c:v>
                </c:pt>
                <c:pt idx="220">
                  <c:v>2006-December</c:v>
                </c:pt>
                <c:pt idx="221">
                  <c:v>2005-January</c:v>
                </c:pt>
                <c:pt idx="222">
                  <c:v>2005-February</c:v>
                </c:pt>
                <c:pt idx="223">
                  <c:v>2005-March</c:v>
                </c:pt>
                <c:pt idx="224">
                  <c:v>2005-April</c:v>
                </c:pt>
                <c:pt idx="225">
                  <c:v>2005-May</c:v>
                </c:pt>
                <c:pt idx="226">
                  <c:v>2005-June</c:v>
                </c:pt>
                <c:pt idx="227">
                  <c:v>2005-July</c:v>
                </c:pt>
                <c:pt idx="228">
                  <c:v>2005-August</c:v>
                </c:pt>
                <c:pt idx="229">
                  <c:v>2005-September</c:v>
                </c:pt>
                <c:pt idx="230">
                  <c:v>2005-October</c:v>
                </c:pt>
                <c:pt idx="231">
                  <c:v>2005-November</c:v>
                </c:pt>
                <c:pt idx="232">
                  <c:v>2005-December</c:v>
                </c:pt>
                <c:pt idx="233">
                  <c:v>2004-January</c:v>
                </c:pt>
                <c:pt idx="234">
                  <c:v>2004-February</c:v>
                </c:pt>
                <c:pt idx="235">
                  <c:v>2004-March</c:v>
                </c:pt>
                <c:pt idx="236">
                  <c:v>2004-April</c:v>
                </c:pt>
                <c:pt idx="237">
                  <c:v>2004-May</c:v>
                </c:pt>
                <c:pt idx="238">
                  <c:v>2004-June</c:v>
                </c:pt>
                <c:pt idx="239">
                  <c:v>2004-July</c:v>
                </c:pt>
                <c:pt idx="240">
                  <c:v>2004-August</c:v>
                </c:pt>
                <c:pt idx="241">
                  <c:v>2004-September</c:v>
                </c:pt>
                <c:pt idx="242">
                  <c:v>2004-October</c:v>
                </c:pt>
                <c:pt idx="243">
                  <c:v>2004-November</c:v>
                </c:pt>
                <c:pt idx="244">
                  <c:v>2004-December</c:v>
                </c:pt>
              </c:strCache>
            </c:strRef>
          </c:cat>
          <c:val>
            <c:numRef>
              <c:f>Data!$F$2:$F$246</c:f>
              <c:numCache>
                <c:formatCode>General</c:formatCode>
                <c:ptCount val="245"/>
                <c:pt idx="0">
                  <c:v>31555882.239999998</c:v>
                </c:pt>
                <c:pt idx="1">
                  <c:v>30277249.260000002</c:v>
                </c:pt>
                <c:pt idx="2">
                  <c:v>32489908.18</c:v>
                </c:pt>
                <c:pt idx="3">
                  <c:v>33818990.810000002</c:v>
                </c:pt>
                <c:pt idx="4">
                  <c:v>33382632.879999999</c:v>
                </c:pt>
                <c:pt idx="5">
                  <c:v>20911067.859999999</c:v>
                </c:pt>
                <c:pt idx="6">
                  <c:v>20958760.949999999</c:v>
                </c:pt>
                <c:pt idx="7">
                  <c:v>21399593.91</c:v>
                </c:pt>
                <c:pt idx="8">
                  <c:v>22542268.960000001</c:v>
                </c:pt>
                <c:pt idx="9">
                  <c:v>22485401.489999998</c:v>
                </c:pt>
                <c:pt idx="10">
                  <c:v>24494926.030000001</c:v>
                </c:pt>
                <c:pt idx="11">
                  <c:v>24368017.710000001</c:v>
                </c:pt>
                <c:pt idx="12">
                  <c:v>24438603.190000001</c:v>
                </c:pt>
                <c:pt idx="13">
                  <c:v>25320016.940000001</c:v>
                </c:pt>
                <c:pt idx="14">
                  <c:v>26426950.559999999</c:v>
                </c:pt>
                <c:pt idx="15">
                  <c:v>26279684.73</c:v>
                </c:pt>
                <c:pt idx="16">
                  <c:v>30122288.890000001</c:v>
                </c:pt>
                <c:pt idx="17">
                  <c:v>18589692.219999999</c:v>
                </c:pt>
                <c:pt idx="18">
                  <c:v>18897327.739999998</c:v>
                </c:pt>
                <c:pt idx="19">
                  <c:v>19610356.829999998</c:v>
                </c:pt>
                <c:pt idx="20">
                  <c:v>19821327.969999999</c:v>
                </c:pt>
                <c:pt idx="21">
                  <c:v>20561700.359999999</c:v>
                </c:pt>
                <c:pt idx="22">
                  <c:v>20348209.510000002</c:v>
                </c:pt>
                <c:pt idx="23">
                  <c:v>20386382.93</c:v>
                </c:pt>
                <c:pt idx="24">
                  <c:v>21436316.140000001</c:v>
                </c:pt>
                <c:pt idx="25">
                  <c:v>21197371.649999999</c:v>
                </c:pt>
                <c:pt idx="26">
                  <c:v>21342768.460000001</c:v>
                </c:pt>
                <c:pt idx="27">
                  <c:v>21453900.68</c:v>
                </c:pt>
                <c:pt idx="28">
                  <c:v>20727946.420000002</c:v>
                </c:pt>
                <c:pt idx="29">
                  <c:v>15855542.74</c:v>
                </c:pt>
                <c:pt idx="30">
                  <c:v>16484070.119999999</c:v>
                </c:pt>
                <c:pt idx="31">
                  <c:v>16138206.970000001</c:v>
                </c:pt>
                <c:pt idx="32">
                  <c:v>15995932.43</c:v>
                </c:pt>
                <c:pt idx="33">
                  <c:v>16256641.720000001</c:v>
                </c:pt>
                <c:pt idx="34">
                  <c:v>16024393.65</c:v>
                </c:pt>
                <c:pt idx="35">
                  <c:v>16261001.439999999</c:v>
                </c:pt>
                <c:pt idx="36">
                  <c:v>16426893.609999999</c:v>
                </c:pt>
                <c:pt idx="37">
                  <c:v>15961286.609999999</c:v>
                </c:pt>
                <c:pt idx="38">
                  <c:v>16510450.609999999</c:v>
                </c:pt>
                <c:pt idx="39">
                  <c:v>17118885.100000001</c:v>
                </c:pt>
                <c:pt idx="40">
                  <c:v>18055860.829999998</c:v>
                </c:pt>
                <c:pt idx="41">
                  <c:v>10324564.92</c:v>
                </c:pt>
                <c:pt idx="42">
                  <c:v>10397772.25</c:v>
                </c:pt>
                <c:pt idx="43">
                  <c:v>11107001.84</c:v>
                </c:pt>
                <c:pt idx="44">
                  <c:v>11659870.470000001</c:v>
                </c:pt>
                <c:pt idx="45">
                  <c:v>12553304.029999999</c:v>
                </c:pt>
                <c:pt idx="46">
                  <c:v>12381367.68</c:v>
                </c:pt>
                <c:pt idx="47">
                  <c:v>12775602.49</c:v>
                </c:pt>
                <c:pt idx="48">
                  <c:v>13133475.59</c:v>
                </c:pt>
                <c:pt idx="49">
                  <c:v>13555672.34</c:v>
                </c:pt>
                <c:pt idx="50">
                  <c:v>14193844.060000001</c:v>
                </c:pt>
                <c:pt idx="51">
                  <c:v>14819010.85</c:v>
                </c:pt>
                <c:pt idx="52">
                  <c:v>15838395.800000001</c:v>
                </c:pt>
                <c:pt idx="53">
                  <c:v>11142014.49</c:v>
                </c:pt>
                <c:pt idx="54">
                  <c:v>11030117.470000001</c:v>
                </c:pt>
                <c:pt idx="55">
                  <c:v>10943876.42</c:v>
                </c:pt>
                <c:pt idx="56">
                  <c:v>11256202.279999999</c:v>
                </c:pt>
                <c:pt idx="57">
                  <c:v>11384007.189999999</c:v>
                </c:pt>
                <c:pt idx="58">
                  <c:v>11161250.34</c:v>
                </c:pt>
                <c:pt idx="59">
                  <c:v>11448386.720000001</c:v>
                </c:pt>
                <c:pt idx="60">
                  <c:v>11230396.33</c:v>
                </c:pt>
                <c:pt idx="61">
                  <c:v>11120799.529999999</c:v>
                </c:pt>
                <c:pt idx="62">
                  <c:v>10617420.140000001</c:v>
                </c:pt>
                <c:pt idx="63">
                  <c:v>10930572.57</c:v>
                </c:pt>
                <c:pt idx="64">
                  <c:v>10533132.42</c:v>
                </c:pt>
                <c:pt idx="65">
                  <c:v>10911059.529999999</c:v>
                </c:pt>
                <c:pt idx="66">
                  <c:v>10854779.76</c:v>
                </c:pt>
                <c:pt idx="67">
                  <c:v>11033976.380000001</c:v>
                </c:pt>
                <c:pt idx="68">
                  <c:v>10624148.109999999</c:v>
                </c:pt>
                <c:pt idx="69">
                  <c:v>11226313.09</c:v>
                </c:pt>
                <c:pt idx="70">
                  <c:v>10701110</c:v>
                </c:pt>
                <c:pt idx="71">
                  <c:v>10668002.07</c:v>
                </c:pt>
                <c:pt idx="72">
                  <c:v>10448156.83</c:v>
                </c:pt>
                <c:pt idx="73">
                  <c:v>10757685.140000001</c:v>
                </c:pt>
                <c:pt idx="74">
                  <c:v>11241391.380000001</c:v>
                </c:pt>
                <c:pt idx="75">
                  <c:v>10688208.65</c:v>
                </c:pt>
                <c:pt idx="76">
                  <c:v>11752557.98</c:v>
                </c:pt>
                <c:pt idx="77">
                  <c:v>10983298.529999999</c:v>
                </c:pt>
                <c:pt idx="78">
                  <c:v>10057954.5</c:v>
                </c:pt>
                <c:pt idx="79">
                  <c:v>10234531.59</c:v>
                </c:pt>
                <c:pt idx="80">
                  <c:v>9815679.4900000002</c:v>
                </c:pt>
                <c:pt idx="81">
                  <c:v>10257331.42</c:v>
                </c:pt>
                <c:pt idx="82">
                  <c:v>10190190.92</c:v>
                </c:pt>
                <c:pt idx="83">
                  <c:v>10320681.74</c:v>
                </c:pt>
                <c:pt idx="84">
                  <c:v>9890813.0999999996</c:v>
                </c:pt>
                <c:pt idx="85">
                  <c:v>10064248.189999999</c:v>
                </c:pt>
                <c:pt idx="86">
                  <c:v>10393062.49</c:v>
                </c:pt>
                <c:pt idx="87">
                  <c:v>10115050.310000001</c:v>
                </c:pt>
                <c:pt idx="88">
                  <c:v>11175573.960000001</c:v>
                </c:pt>
                <c:pt idx="89">
                  <c:v>8250773.3099999996</c:v>
                </c:pt>
                <c:pt idx="90">
                  <c:v>9066713.1899999995</c:v>
                </c:pt>
                <c:pt idx="91">
                  <c:v>9040817.6799999997</c:v>
                </c:pt>
                <c:pt idx="92">
                  <c:v>9136068.4600000009</c:v>
                </c:pt>
                <c:pt idx="93">
                  <c:v>9705090.3399999999</c:v>
                </c:pt>
                <c:pt idx="94">
                  <c:v>9518981.3900000006</c:v>
                </c:pt>
                <c:pt idx="95">
                  <c:v>9583936.0299999993</c:v>
                </c:pt>
                <c:pt idx="96">
                  <c:v>9535573.0700000003</c:v>
                </c:pt>
                <c:pt idx="97">
                  <c:v>9829688.0399999991</c:v>
                </c:pt>
                <c:pt idx="98">
                  <c:v>9928176.4499999993</c:v>
                </c:pt>
                <c:pt idx="99">
                  <c:v>10432674.720000001</c:v>
                </c:pt>
                <c:pt idx="100">
                  <c:v>11271506.82</c:v>
                </c:pt>
                <c:pt idx="101">
                  <c:v>7109045.29</c:v>
                </c:pt>
                <c:pt idx="102">
                  <c:v>6724590.5800000001</c:v>
                </c:pt>
                <c:pt idx="103">
                  <c:v>6983923.3899999997</c:v>
                </c:pt>
                <c:pt idx="104">
                  <c:v>7185238.71</c:v>
                </c:pt>
                <c:pt idx="105">
                  <c:v>6672236.8700000001</c:v>
                </c:pt>
                <c:pt idx="106">
                  <c:v>6542392.2000000002</c:v>
                </c:pt>
                <c:pt idx="107">
                  <c:v>6471057.2000000002</c:v>
                </c:pt>
                <c:pt idx="108">
                  <c:v>6969591.5199999996</c:v>
                </c:pt>
                <c:pt idx="109">
                  <c:v>7148592.6699999999</c:v>
                </c:pt>
                <c:pt idx="110">
                  <c:v>6689645.8700000001</c:v>
                </c:pt>
                <c:pt idx="111">
                  <c:v>6980496.75</c:v>
                </c:pt>
                <c:pt idx="112">
                  <c:v>8571701.3000000007</c:v>
                </c:pt>
                <c:pt idx="113">
                  <c:v>6782016.1500000004</c:v>
                </c:pt>
                <c:pt idx="114">
                  <c:v>6739403.75</c:v>
                </c:pt>
                <c:pt idx="115">
                  <c:v>7617909.5099999998</c:v>
                </c:pt>
                <c:pt idx="116">
                  <c:v>7677107.8300000001</c:v>
                </c:pt>
                <c:pt idx="117">
                  <c:v>7348680.9100000001</c:v>
                </c:pt>
                <c:pt idx="118">
                  <c:v>7096437.0499999998</c:v>
                </c:pt>
                <c:pt idx="119">
                  <c:v>7218916.4199999999</c:v>
                </c:pt>
                <c:pt idx="120">
                  <c:v>7060019.8399999999</c:v>
                </c:pt>
                <c:pt idx="121">
                  <c:v>7352576.8399999999</c:v>
                </c:pt>
                <c:pt idx="122">
                  <c:v>7261036.2699999996</c:v>
                </c:pt>
                <c:pt idx="123">
                  <c:v>7084121.4900000002</c:v>
                </c:pt>
                <c:pt idx="124">
                  <c:v>6904791.4100000001</c:v>
                </c:pt>
                <c:pt idx="125">
                  <c:v>7078745.96</c:v>
                </c:pt>
                <c:pt idx="126">
                  <c:v>6914399.3799999999</c:v>
                </c:pt>
                <c:pt idx="127">
                  <c:v>6938532.4900000002</c:v>
                </c:pt>
                <c:pt idx="128">
                  <c:v>6776177.4199999999</c:v>
                </c:pt>
                <c:pt idx="129">
                  <c:v>6744554.5300000003</c:v>
                </c:pt>
                <c:pt idx="130">
                  <c:v>6939549.21</c:v>
                </c:pt>
                <c:pt idx="131">
                  <c:v>6522552.9199999999</c:v>
                </c:pt>
                <c:pt idx="132">
                  <c:v>6270342.25</c:v>
                </c:pt>
                <c:pt idx="133">
                  <c:v>6293476.7300000004</c:v>
                </c:pt>
                <c:pt idx="134">
                  <c:v>6460005.1799999997</c:v>
                </c:pt>
                <c:pt idx="135">
                  <c:v>6378038.8300000001</c:v>
                </c:pt>
                <c:pt idx="136">
                  <c:v>7032838.75</c:v>
                </c:pt>
                <c:pt idx="137">
                  <c:v>6826905.3899999997</c:v>
                </c:pt>
                <c:pt idx="138">
                  <c:v>6420603.0499999998</c:v>
                </c:pt>
                <c:pt idx="139">
                  <c:v>6522940.3700000001</c:v>
                </c:pt>
                <c:pt idx="140">
                  <c:v>6668824.4299999997</c:v>
                </c:pt>
                <c:pt idx="141">
                  <c:v>6534503.5700000003</c:v>
                </c:pt>
                <c:pt idx="142">
                  <c:v>6596726.3799999999</c:v>
                </c:pt>
                <c:pt idx="143">
                  <c:v>6403787.5599999996</c:v>
                </c:pt>
                <c:pt idx="144">
                  <c:v>6244358.3700000001</c:v>
                </c:pt>
                <c:pt idx="145">
                  <c:v>6392454.8700000001</c:v>
                </c:pt>
                <c:pt idx="146">
                  <c:v>6542100.0300000003</c:v>
                </c:pt>
                <c:pt idx="147">
                  <c:v>6880644.29</c:v>
                </c:pt>
                <c:pt idx="148">
                  <c:v>7420946.1900000004</c:v>
                </c:pt>
                <c:pt idx="149">
                  <c:v>5567074.8600000003</c:v>
                </c:pt>
                <c:pt idx="150">
                  <c:v>5389129.71</c:v>
                </c:pt>
                <c:pt idx="151">
                  <c:v>5424517.2000000002</c:v>
                </c:pt>
                <c:pt idx="152">
                  <c:v>5616622.2999999998</c:v>
                </c:pt>
                <c:pt idx="153">
                  <c:v>5551087.4400000004</c:v>
                </c:pt>
                <c:pt idx="154">
                  <c:v>5637264.54</c:v>
                </c:pt>
                <c:pt idx="155">
                  <c:v>5868318.0599999996</c:v>
                </c:pt>
                <c:pt idx="156">
                  <c:v>5871231.7199999997</c:v>
                </c:pt>
                <c:pt idx="157">
                  <c:v>6002260.1299999999</c:v>
                </c:pt>
                <c:pt idx="158">
                  <c:v>5798198.3799999999</c:v>
                </c:pt>
                <c:pt idx="159">
                  <c:v>5773221.9500000002</c:v>
                </c:pt>
                <c:pt idx="160">
                  <c:v>6771581.4900000002</c:v>
                </c:pt>
                <c:pt idx="161">
                  <c:v>4640919.0199999996</c:v>
                </c:pt>
                <c:pt idx="162">
                  <c:v>4800716.63</c:v>
                </c:pt>
                <c:pt idx="163">
                  <c:v>4966453.87</c:v>
                </c:pt>
                <c:pt idx="164">
                  <c:v>5043288.6900000004</c:v>
                </c:pt>
                <c:pt idx="165">
                  <c:v>5018270.0199999996</c:v>
                </c:pt>
                <c:pt idx="166">
                  <c:v>4917989.92</c:v>
                </c:pt>
                <c:pt idx="167">
                  <c:v>4958349.6900000004</c:v>
                </c:pt>
                <c:pt idx="168">
                  <c:v>5422502.2699999996</c:v>
                </c:pt>
                <c:pt idx="169">
                  <c:v>5255890.8</c:v>
                </c:pt>
                <c:pt idx="170">
                  <c:v>5332749.8</c:v>
                </c:pt>
                <c:pt idx="171">
                  <c:v>5274242.1500000004</c:v>
                </c:pt>
                <c:pt idx="172">
                  <c:v>5571269.8899999997</c:v>
                </c:pt>
                <c:pt idx="173">
                  <c:v>4724886.5</c:v>
                </c:pt>
                <c:pt idx="174">
                  <c:v>4659007.8</c:v>
                </c:pt>
                <c:pt idx="175">
                  <c:v>4666715</c:v>
                </c:pt>
                <c:pt idx="176">
                  <c:v>4569664.5999999996</c:v>
                </c:pt>
                <c:pt idx="177">
                  <c:v>4322456.5</c:v>
                </c:pt>
                <c:pt idx="178">
                  <c:v>4484615.7</c:v>
                </c:pt>
                <c:pt idx="179">
                  <c:v>4303788.5999999996</c:v>
                </c:pt>
                <c:pt idx="180">
                  <c:v>4515350</c:v>
                </c:pt>
                <c:pt idx="181">
                  <c:v>4333500.0999999996</c:v>
                </c:pt>
                <c:pt idx="182">
                  <c:v>4390646.4000000004</c:v>
                </c:pt>
                <c:pt idx="183">
                  <c:v>4721896.7</c:v>
                </c:pt>
                <c:pt idx="184">
                  <c:v>5017115.93</c:v>
                </c:pt>
                <c:pt idx="185">
                  <c:v>3472107.6</c:v>
                </c:pt>
                <c:pt idx="186">
                  <c:v>3783352</c:v>
                </c:pt>
                <c:pt idx="187">
                  <c:v>4546138.5999999996</c:v>
                </c:pt>
                <c:pt idx="188">
                  <c:v>4055597.1</c:v>
                </c:pt>
                <c:pt idx="189">
                  <c:v>3993272.6</c:v>
                </c:pt>
                <c:pt idx="190">
                  <c:v>4328511.7</c:v>
                </c:pt>
                <c:pt idx="191">
                  <c:v>4098962.2</c:v>
                </c:pt>
                <c:pt idx="192">
                  <c:v>4264860.5999999996</c:v>
                </c:pt>
                <c:pt idx="193">
                  <c:v>4521790.3</c:v>
                </c:pt>
                <c:pt idx="194">
                  <c:v>4235811</c:v>
                </c:pt>
                <c:pt idx="195">
                  <c:v>4268983.9000000004</c:v>
                </c:pt>
                <c:pt idx="196">
                  <c:v>4857312.2</c:v>
                </c:pt>
                <c:pt idx="197">
                  <c:v>2177219.2000000002</c:v>
                </c:pt>
                <c:pt idx="198">
                  <c:v>2252995.2000000002</c:v>
                </c:pt>
                <c:pt idx="199">
                  <c:v>2602432.4</c:v>
                </c:pt>
                <c:pt idx="200">
                  <c:v>2849409.4</c:v>
                </c:pt>
                <c:pt idx="201">
                  <c:v>2558687.5</c:v>
                </c:pt>
                <c:pt idx="202">
                  <c:v>2639061</c:v>
                </c:pt>
                <c:pt idx="203">
                  <c:v>2750506.5</c:v>
                </c:pt>
                <c:pt idx="204">
                  <c:v>2872266.8</c:v>
                </c:pt>
                <c:pt idx="205">
                  <c:v>3038607.9</c:v>
                </c:pt>
                <c:pt idx="206">
                  <c:v>2938873.1</c:v>
                </c:pt>
                <c:pt idx="207">
                  <c:v>2955103.6</c:v>
                </c:pt>
                <c:pt idx="208">
                  <c:v>3116272.1</c:v>
                </c:pt>
                <c:pt idx="209">
                  <c:v>1720638.2</c:v>
                </c:pt>
                <c:pt idx="210">
                  <c:v>1394585.6000000001</c:v>
                </c:pt>
                <c:pt idx="211">
                  <c:v>1837470.4</c:v>
                </c:pt>
                <c:pt idx="212">
                  <c:v>2026073.8</c:v>
                </c:pt>
                <c:pt idx="213">
                  <c:v>2078572.2</c:v>
                </c:pt>
                <c:pt idx="214">
                  <c:v>2216931.5</c:v>
                </c:pt>
                <c:pt idx="215">
                  <c:v>2255149.4</c:v>
                </c:pt>
                <c:pt idx="216">
                  <c:v>2236580.9</c:v>
                </c:pt>
                <c:pt idx="217">
                  <c:v>2328993.1</c:v>
                </c:pt>
                <c:pt idx="218">
                  <c:v>2568334.1</c:v>
                </c:pt>
                <c:pt idx="219">
                  <c:v>2435239.7999999998</c:v>
                </c:pt>
                <c:pt idx="220">
                  <c:v>2280648.9</c:v>
                </c:pt>
                <c:pt idx="221">
                  <c:v>1373084.1</c:v>
                </c:pt>
                <c:pt idx="222">
                  <c:v>1394971.5</c:v>
                </c:pt>
                <c:pt idx="223">
                  <c:v>1469579.9</c:v>
                </c:pt>
                <c:pt idx="224">
                  <c:v>1404892.2</c:v>
                </c:pt>
                <c:pt idx="225">
                  <c:v>1442715.6</c:v>
                </c:pt>
                <c:pt idx="226">
                  <c:v>1454232.6</c:v>
                </c:pt>
                <c:pt idx="227">
                  <c:v>1515005.3</c:v>
                </c:pt>
                <c:pt idx="228">
                  <c:v>1534764.5</c:v>
                </c:pt>
                <c:pt idx="229">
                  <c:v>1557007.1</c:v>
                </c:pt>
                <c:pt idx="230">
                  <c:v>1514515.3</c:v>
                </c:pt>
                <c:pt idx="231">
                  <c:v>1480433.5</c:v>
                </c:pt>
                <c:pt idx="232">
                  <c:v>1725395.8</c:v>
                </c:pt>
                <c:pt idx="233">
                  <c:v>1121224.6000000001</c:v>
                </c:pt>
                <c:pt idx="234">
                  <c:v>1188048.7</c:v>
                </c:pt>
                <c:pt idx="235">
                  <c:v>1201540.2</c:v>
                </c:pt>
                <c:pt idx="236">
                  <c:v>1178469</c:v>
                </c:pt>
                <c:pt idx="237">
                  <c:v>1187078.6000000001</c:v>
                </c:pt>
                <c:pt idx="238">
                  <c:v>1214834.8999999999</c:v>
                </c:pt>
                <c:pt idx="239">
                  <c:v>1226385.7</c:v>
                </c:pt>
                <c:pt idx="240">
                  <c:v>1243015</c:v>
                </c:pt>
                <c:pt idx="241">
                  <c:v>1262912.3999999999</c:v>
                </c:pt>
                <c:pt idx="242">
                  <c:v>1290453.8999999999</c:v>
                </c:pt>
                <c:pt idx="243">
                  <c:v>1324688</c:v>
                </c:pt>
                <c:pt idx="244">
                  <c:v>1330657.8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7-4093-A7AC-1BD63619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28936"/>
        <c:axId val="1076030984"/>
      </c:lineChart>
      <c:catAx>
        <c:axId val="10760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30984"/>
        <c:crosses val="autoZero"/>
        <c:auto val="1"/>
        <c:lblAlgn val="ctr"/>
        <c:lblOffset val="100"/>
        <c:noMultiLvlLbl val="0"/>
      </c:catAx>
      <c:valAx>
        <c:axId val="10760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Vs Stck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stck growth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Data!$G$2:$G$246</c:f>
              <c:numCache>
                <c:formatCode>General</c:formatCode>
                <c:ptCount val="245"/>
                <c:pt idx="0">
                  <c:v>-4.0519639738647875E-2</c:v>
                </c:pt>
                <c:pt idx="1">
                  <c:v>7.3079918885603473E-2</c:v>
                </c:pt>
                <c:pt idx="2">
                  <c:v>4.0907552666404695E-2</c:v>
                </c:pt>
                <c:pt idx="3">
                  <c:v>-1.2902748412911716E-2</c:v>
                </c:pt>
                <c:pt idx="4">
                  <c:v>-0.37359440954916073</c:v>
                </c:pt>
                <c:pt idx="5">
                  <c:v>2.2807582242717591E-3</c:v>
                </c:pt>
                <c:pt idx="6">
                  <c:v>2.1033350256328055E-2</c:v>
                </c:pt>
                <c:pt idx="7">
                  <c:v>5.3397043645114703E-2</c:v>
                </c:pt>
                <c:pt idx="8">
                  <c:v>-2.5227039079744229E-3</c:v>
                </c:pt>
                <c:pt idx="9">
                  <c:v>8.9370187180945151E-2</c:v>
                </c:pt>
                <c:pt idx="10">
                  <c:v>-5.1810044188159684E-3</c:v>
                </c:pt>
                <c:pt idx="11">
                  <c:v>2.8966443163341103E-3</c:v>
                </c:pt>
                <c:pt idx="12">
                  <c:v>3.6066453681798984E-2</c:v>
                </c:pt>
                <c:pt idx="13">
                  <c:v>4.3717728255200657E-2</c:v>
                </c:pt>
                <c:pt idx="14">
                  <c:v>-5.5725623607477707E-3</c:v>
                </c:pt>
                <c:pt idx="15">
                  <c:v>0.1462195684415275</c:v>
                </c:pt>
                <c:pt idx="16">
                  <c:v>-0.38285924127859333</c:v>
                </c:pt>
                <c:pt idx="17">
                  <c:v>1.6548715081416209E-2</c:v>
                </c:pt>
                <c:pt idx="18">
                  <c:v>3.7731741747312253E-2</c:v>
                </c:pt>
                <c:pt idx="19">
                  <c:v>1.0758148963269048E-2</c:v>
                </c:pt>
                <c:pt idx="20">
                  <c:v>3.7352310154020456E-2</c:v>
                </c:pt>
                <c:pt idx="21">
                  <c:v>-1.0382937513052921E-2</c:v>
                </c:pt>
                <c:pt idx="22">
                  <c:v>1.8760087948395641E-3</c:v>
                </c:pt>
                <c:pt idx="23">
                  <c:v>5.15016917716654E-2</c:v>
                </c:pt>
                <c:pt idx="24">
                  <c:v>-1.1146714222698624E-2</c:v>
                </c:pt>
                <c:pt idx="25">
                  <c:v>6.8591904883642685E-3</c:v>
                </c:pt>
                <c:pt idx="26">
                  <c:v>5.2070198956747152E-3</c:v>
                </c:pt>
                <c:pt idx="27">
                  <c:v>-3.3837868032863379E-2</c:v>
                </c:pt>
                <c:pt idx="28">
                  <c:v>-0.23506446713402887</c:v>
                </c:pt>
                <c:pt idx="29">
                  <c:v>3.9640861893321666E-2</c:v>
                </c:pt>
                <c:pt idx="30">
                  <c:v>-2.0981659716453483E-2</c:v>
                </c:pt>
                <c:pt idx="31">
                  <c:v>-8.816006652069908E-3</c:v>
                </c:pt>
                <c:pt idx="32">
                  <c:v>1.6298474074011887E-2</c:v>
                </c:pt>
                <c:pt idx="33">
                  <c:v>-1.4286349788608141E-2</c:v>
                </c:pt>
                <c:pt idx="34">
                  <c:v>1.4765475385085731E-2</c:v>
                </c:pt>
                <c:pt idx="35">
                  <c:v>1.0201842156653786E-2</c:v>
                </c:pt>
                <c:pt idx="36">
                  <c:v>-2.8344190390114789E-2</c:v>
                </c:pt>
                <c:pt idx="37">
                  <c:v>3.4405998301912578E-2</c:v>
                </c:pt>
                <c:pt idx="38">
                  <c:v>3.685147694463816E-2</c:v>
                </c:pt>
                <c:pt idx="39">
                  <c:v>5.4733455159413191E-2</c:v>
                </c:pt>
                <c:pt idx="40">
                  <c:v>-0.42818761081467632</c:v>
                </c:pt>
                <c:pt idx="41">
                  <c:v>7.0905970922017381E-3</c:v>
                </c:pt>
                <c:pt idx="42">
                  <c:v>6.8209763875141605E-2</c:v>
                </c:pt>
                <c:pt idx="43">
                  <c:v>4.9776585793741154E-2</c:v>
                </c:pt>
                <c:pt idx="44">
                  <c:v>7.6624655676813758E-2</c:v>
                </c:pt>
                <c:pt idx="45">
                  <c:v>-1.3696501700994781E-2</c:v>
                </c:pt>
                <c:pt idx="46">
                  <c:v>3.184097429210668E-2</c:v>
                </c:pt>
                <c:pt idx="47">
                  <c:v>2.8012228799394932E-2</c:v>
                </c:pt>
                <c:pt idx="48">
                  <c:v>3.2146612456604107E-2</c:v>
                </c:pt>
                <c:pt idx="49">
                  <c:v>4.7077836052210206E-2</c:v>
                </c:pt>
                <c:pt idx="50">
                  <c:v>4.4044924500882467E-2</c:v>
                </c:pt>
                <c:pt idx="51">
                  <c:v>6.8789000852914631E-2</c:v>
                </c:pt>
                <c:pt idx="52">
                  <c:v>-0.29651874907684783</c:v>
                </c:pt>
                <c:pt idx="53">
                  <c:v>-1.0042799719963347E-2</c:v>
                </c:pt>
                <c:pt idx="54">
                  <c:v>-7.8186882628005893E-3</c:v>
                </c:pt>
                <c:pt idx="55">
                  <c:v>2.8538869410954057E-2</c:v>
                </c:pt>
                <c:pt idx="56">
                  <c:v>1.1354176730377677E-2</c:v>
                </c:pt>
                <c:pt idx="57">
                  <c:v>-1.9567525413693949E-2</c:v>
                </c:pt>
                <c:pt idx="58">
                  <c:v>2.5726184007445248E-2</c:v>
                </c:pt>
                <c:pt idx="59">
                  <c:v>-1.9041144864470526E-2</c:v>
                </c:pt>
                <c:pt idx="60">
                  <c:v>-9.7589432090862595E-3</c:v>
                </c:pt>
                <c:pt idx="61">
                  <c:v>-4.5264676217034436E-2</c:v>
                </c:pt>
                <c:pt idx="62">
                  <c:v>2.9494211010849165E-2</c:v>
                </c:pt>
                <c:pt idx="63">
                  <c:v>-3.6360414557862486E-2</c:v>
                </c:pt>
                <c:pt idx="64">
                  <c:v>3.5879840386550406E-2</c:v>
                </c:pt>
                <c:pt idx="65">
                  <c:v>-5.1580481112084593E-3</c:v>
                </c:pt>
                <c:pt idx="66">
                  <c:v>1.6508544987742898E-2</c:v>
                </c:pt>
                <c:pt idx="67">
                  <c:v>-3.7142391453986547E-2</c:v>
                </c:pt>
                <c:pt idx="68">
                  <c:v>5.6678895452635068E-2</c:v>
                </c:pt>
                <c:pt idx="69">
                  <c:v>-4.6783221329167457E-2</c:v>
                </c:pt>
                <c:pt idx="70">
                  <c:v>-3.0938781117098788E-3</c:v>
                </c:pt>
                <c:pt idx="71">
                  <c:v>-2.0607911261869508E-2</c:v>
                </c:pt>
                <c:pt idx="72">
                  <c:v>2.9625159254046202E-2</c:v>
                </c:pt>
                <c:pt idx="73">
                  <c:v>4.496378483893796E-2</c:v>
                </c:pt>
                <c:pt idx="74">
                  <c:v>-4.920945382118707E-2</c:v>
                </c:pt>
                <c:pt idx="75">
                  <c:v>9.9581638500292571E-2</c:v>
                </c:pt>
                <c:pt idx="76">
                  <c:v>-6.5454639858751926E-2</c:v>
                </c:pt>
                <c:pt idx="77">
                  <c:v>-8.4250102778550204E-2</c:v>
                </c:pt>
                <c:pt idx="78">
                  <c:v>1.7555964286774198E-2</c:v>
                </c:pt>
                <c:pt idx="79">
                  <c:v>-4.092538054298972E-2</c:v>
                </c:pt>
                <c:pt idx="80">
                  <c:v>4.4994534555650993E-2</c:v>
                </c:pt>
                <c:pt idx="81">
                  <c:v>-6.5456108661057577E-3</c:v>
                </c:pt>
                <c:pt idx="82">
                  <c:v>1.2805532401153511E-2</c:v>
                </c:pt>
                <c:pt idx="83">
                  <c:v>-4.165118650388696E-2</c:v>
                </c:pt>
                <c:pt idx="84">
                  <c:v>1.753496787842446E-2</c:v>
                </c:pt>
                <c:pt idx="85">
                  <c:v>3.2671521388623538E-2</c:v>
                </c:pt>
                <c:pt idx="86">
                  <c:v>-2.6749784316941954E-2</c:v>
                </c:pt>
                <c:pt idx="87">
                  <c:v>0.10484610728545159</c:v>
                </c:pt>
                <c:pt idx="88">
                  <c:v>-0.26171368562085029</c:v>
                </c:pt>
                <c:pt idx="89">
                  <c:v>9.8892533989641263E-2</c:v>
                </c:pt>
                <c:pt idx="90">
                  <c:v>-2.8561077710675636E-3</c:v>
                </c:pt>
                <c:pt idx="91">
                  <c:v>1.0535637745545289E-2</c:v>
                </c:pt>
                <c:pt idx="92">
                  <c:v>6.2283014021985439E-2</c:v>
                </c:pt>
                <c:pt idx="93">
                  <c:v>-1.9176426337109115E-2</c:v>
                </c:pt>
                <c:pt idx="94">
                  <c:v>6.8236965005768046E-3</c:v>
                </c:pt>
                <c:pt idx="95">
                  <c:v>-5.0462523798793591E-3</c:v>
                </c:pt>
                <c:pt idx="96">
                  <c:v>3.0843974225871963E-2</c:v>
                </c:pt>
                <c:pt idx="97">
                  <c:v>1.0019484809611533E-2</c:v>
                </c:pt>
                <c:pt idx="98">
                  <c:v>5.0814796910665448E-2</c:v>
                </c:pt>
                <c:pt idx="99">
                  <c:v>8.040431840474363E-2</c:v>
                </c:pt>
                <c:pt idx="100">
                  <c:v>-0.36929060120109125</c:v>
                </c:pt>
                <c:pt idx="101">
                  <c:v>-5.4079654062803129E-2</c:v>
                </c:pt>
                <c:pt idx="102">
                  <c:v>3.8564847467635659E-2</c:v>
                </c:pt>
                <c:pt idx="103">
                  <c:v>2.8825533837936373E-2</c:v>
                </c:pt>
                <c:pt idx="104">
                  <c:v>-7.1396631441907915E-2</c:v>
                </c:pt>
                <c:pt idx="105">
                  <c:v>-1.9460440708244809E-2</c:v>
                </c:pt>
                <c:pt idx="106">
                  <c:v>-1.0903504073020874E-2</c:v>
                </c:pt>
                <c:pt idx="107">
                  <c:v>7.7040629466233024E-2</c:v>
                </c:pt>
                <c:pt idx="108">
                  <c:v>2.5683162275197496E-2</c:v>
                </c:pt>
                <c:pt idx="109">
                  <c:v>-6.4201000278842277E-2</c:v>
                </c:pt>
                <c:pt idx="110">
                  <c:v>4.3477769324731068E-2</c:v>
                </c:pt>
                <c:pt idx="111">
                  <c:v>0.22795004524570558</c:v>
                </c:pt>
                <c:pt idx="112">
                  <c:v>-0.20878995748486945</c:v>
                </c:pt>
                <c:pt idx="113">
                  <c:v>-6.2831463472702541E-3</c:v>
                </c:pt>
                <c:pt idx="114">
                  <c:v>0.13035363254501553</c:v>
                </c:pt>
                <c:pt idx="115">
                  <c:v>7.7709402982919264E-3</c:v>
                </c:pt>
                <c:pt idx="116">
                  <c:v>-4.2780032177820788E-2</c:v>
                </c:pt>
                <c:pt idx="117">
                  <c:v>-3.4325052766510759E-2</c:v>
                </c:pt>
                <c:pt idx="118">
                  <c:v>1.7259276611211554E-2</c:v>
                </c:pt>
                <c:pt idx="119">
                  <c:v>-2.2011140004305534E-2</c:v>
                </c:pt>
                <c:pt idx="120">
                  <c:v>4.1438552104692106E-2</c:v>
                </c:pt>
                <c:pt idx="121">
                  <c:v>-1.2450134421172578E-2</c:v>
                </c:pt>
                <c:pt idx="122">
                  <c:v>-2.4364949219569089E-2</c:v>
                </c:pt>
                <c:pt idx="123">
                  <c:v>-2.5314371055485677E-2</c:v>
                </c:pt>
                <c:pt idx="124">
                  <c:v>2.519330993084986E-2</c:v>
                </c:pt>
                <c:pt idx="125">
                  <c:v>-2.3216906063401106E-2</c:v>
                </c:pt>
                <c:pt idx="126">
                  <c:v>3.4902684490290951E-3</c:v>
                </c:pt>
                <c:pt idx="127">
                  <c:v>-2.3399050193105068E-2</c:v>
                </c:pt>
                <c:pt idx="128">
                  <c:v>-4.6667742061570257E-3</c:v>
                </c:pt>
                <c:pt idx="129">
                  <c:v>2.8911424636372491E-2</c:v>
                </c:pt>
                <c:pt idx="130">
                  <c:v>-6.0089823903705708E-2</c:v>
                </c:pt>
                <c:pt idx="131">
                  <c:v>-3.8667477764212595E-2</c:v>
                </c:pt>
                <c:pt idx="132">
                  <c:v>3.6895083358488841E-3</c:v>
                </c:pt>
                <c:pt idx="133">
                  <c:v>2.6460485538332839E-2</c:v>
                </c:pt>
                <c:pt idx="134">
                  <c:v>-1.2688279299491154E-2</c:v>
                </c:pt>
                <c:pt idx="135">
                  <c:v>0.10266477477685722</c:v>
                </c:pt>
                <c:pt idx="136">
                  <c:v>-2.9281683729774174E-2</c:v>
                </c:pt>
                <c:pt idx="137">
                  <c:v>-5.9514863146506836E-2</c:v>
                </c:pt>
                <c:pt idx="138">
                  <c:v>1.5938895334761477E-2</c:v>
                </c:pt>
                <c:pt idx="139">
                  <c:v>2.236476983155368E-2</c:v>
                </c:pt>
                <c:pt idx="140">
                  <c:v>-2.0141609875910231E-2</c:v>
                </c:pt>
                <c:pt idx="141">
                  <c:v>9.5221938948301145E-3</c:v>
                </c:pt>
                <c:pt idx="142">
                  <c:v>-2.9247661474175058E-2</c:v>
                </c:pt>
                <c:pt idx="143">
                  <c:v>-2.4896077283363141E-2</c:v>
                </c:pt>
                <c:pt idx="144">
                  <c:v>2.3716848269232184E-2</c:v>
                </c:pt>
                <c:pt idx="145">
                  <c:v>2.3409654513524964E-2</c:v>
                </c:pt>
                <c:pt idx="146">
                  <c:v>5.1748560622360246E-2</c:v>
                </c:pt>
                <c:pt idx="147">
                  <c:v>7.8524899301254295E-2</c:v>
                </c:pt>
                <c:pt idx="148">
                  <c:v>-0.24981603188258666</c:v>
                </c:pt>
                <c:pt idx="149">
                  <c:v>-3.1963850760936302E-2</c:v>
                </c:pt>
                <c:pt idx="150">
                  <c:v>6.5664572768281398E-3</c:v>
                </c:pt>
                <c:pt idx="151">
                  <c:v>3.5414230044288481E-2</c:v>
                </c:pt>
                <c:pt idx="152">
                  <c:v>-1.1668019763408232E-2</c:v>
                </c:pt>
                <c:pt idx="153">
                  <c:v>1.5524363637118212E-2</c:v>
                </c:pt>
                <c:pt idx="154">
                  <c:v>4.0986815211620273E-2</c:v>
                </c:pt>
                <c:pt idx="155">
                  <c:v>4.9650683044268214E-4</c:v>
                </c:pt>
                <c:pt idx="156">
                  <c:v>2.2317022432219752E-2</c:v>
                </c:pt>
                <c:pt idx="157">
                  <c:v>-3.399748521062515E-2</c:v>
                </c:pt>
                <c:pt idx="158">
                  <c:v>-4.3076190849475043E-3</c:v>
                </c:pt>
                <c:pt idx="159">
                  <c:v>0.17292935359950953</c:v>
                </c:pt>
                <c:pt idx="160">
                  <c:v>-0.3146476894867879</c:v>
                </c:pt>
                <c:pt idx="161">
                  <c:v>3.4432320260567778E-2</c:v>
                </c:pt>
                <c:pt idx="162">
                  <c:v>3.4523437389388303E-2</c:v>
                </c:pt>
                <c:pt idx="163">
                  <c:v>1.5470760830805884E-2</c:v>
                </c:pt>
                <c:pt idx="164">
                  <c:v>-4.9607848247134262E-3</c:v>
                </c:pt>
                <c:pt idx="165">
                  <c:v>-1.9983002030647932E-2</c:v>
                </c:pt>
                <c:pt idx="166">
                  <c:v>8.206558097215556E-3</c:v>
                </c:pt>
                <c:pt idx="167">
                  <c:v>9.3610295565902113E-2</c:v>
                </c:pt>
                <c:pt idx="168">
                  <c:v>-3.0725938266873191E-2</c:v>
                </c:pt>
                <c:pt idx="169">
                  <c:v>1.4623401232004288E-2</c:v>
                </c:pt>
                <c:pt idx="170">
                  <c:v>-1.0971384781637316E-2</c:v>
                </c:pt>
                <c:pt idx="171">
                  <c:v>5.6316667220142572E-2</c:v>
                </c:pt>
                <c:pt idx="172">
                  <c:v>-0.15191929429216716</c:v>
                </c:pt>
                <c:pt idx="173">
                  <c:v>-1.3942916935676695E-2</c:v>
                </c:pt>
                <c:pt idx="174">
                  <c:v>1.6542578014143239E-3</c:v>
                </c:pt>
                <c:pt idx="175">
                  <c:v>-2.0796298895475806E-2</c:v>
                </c:pt>
                <c:pt idx="176">
                  <c:v>-5.4097646466219784E-2</c:v>
                </c:pt>
                <c:pt idx="177">
                  <c:v>3.7515519242356792E-2</c:v>
                </c:pt>
                <c:pt idx="178">
                  <c:v>-4.0321648965373005E-2</c:v>
                </c:pt>
                <c:pt idx="179">
                  <c:v>4.9157014821778276E-2</c:v>
                </c:pt>
                <c:pt idx="180">
                  <c:v>-4.0273710786539331E-2</c:v>
                </c:pt>
                <c:pt idx="181">
                  <c:v>1.3187100191828945E-2</c:v>
                </c:pt>
                <c:pt idx="182">
                  <c:v>7.5444540466752183E-2</c:v>
                </c:pt>
                <c:pt idx="183">
                  <c:v>6.2521323264017936E-2</c:v>
                </c:pt>
                <c:pt idx="184">
                  <c:v>-0.30794750441415447</c:v>
                </c:pt>
                <c:pt idx="185">
                  <c:v>8.9641346368413213E-2</c:v>
                </c:pt>
                <c:pt idx="186">
                  <c:v>0.20161660876386855</c:v>
                </c:pt>
                <c:pt idx="187">
                  <c:v>-0.1079028914780556</c:v>
                </c:pt>
                <c:pt idx="188">
                  <c:v>-1.5367527509081215E-2</c:v>
                </c:pt>
                <c:pt idx="189">
                  <c:v>8.3950967935422213E-2</c:v>
                </c:pt>
                <c:pt idx="190">
                  <c:v>-5.3031969394930822E-2</c:v>
                </c:pt>
                <c:pt idx="191">
                  <c:v>4.0473269063081241E-2</c:v>
                </c:pt>
                <c:pt idx="192">
                  <c:v>6.0243399280154715E-2</c:v>
                </c:pt>
                <c:pt idx="193">
                  <c:v>-6.3244706416394375E-2</c:v>
                </c:pt>
                <c:pt idx="194">
                  <c:v>7.8315345042544084E-3</c:v>
                </c:pt>
                <c:pt idx="195">
                  <c:v>0.13781459798899681</c:v>
                </c:pt>
                <c:pt idx="196">
                  <c:v>-0.55176461583012926</c:v>
                </c:pt>
                <c:pt idx="197">
                  <c:v>3.4804028919090915E-2</c:v>
                </c:pt>
                <c:pt idx="198">
                  <c:v>0.15509895449399969</c:v>
                </c:pt>
                <c:pt idx="199">
                  <c:v>9.4902369029835329E-2</c:v>
                </c:pt>
                <c:pt idx="200">
                  <c:v>-0.10202882744754051</c:v>
                </c:pt>
                <c:pt idx="201">
                  <c:v>3.1412003224309336E-2</c:v>
                </c:pt>
                <c:pt idx="202">
                  <c:v>4.2229224712880833E-2</c:v>
                </c:pt>
                <c:pt idx="203">
                  <c:v>4.4268319307734706E-2</c:v>
                </c:pt>
                <c:pt idx="204">
                  <c:v>5.7912830381913027E-2</c:v>
                </c:pt>
                <c:pt idx="205">
                  <c:v>-3.2822530343582602E-2</c:v>
                </c:pt>
                <c:pt idx="206">
                  <c:v>5.5226950765584265E-3</c:v>
                </c:pt>
                <c:pt idx="207">
                  <c:v>5.453903545039842E-2</c:v>
                </c:pt>
                <c:pt idx="208">
                  <c:v>-0.44785367105780016</c:v>
                </c:pt>
                <c:pt idx="209">
                  <c:v>-0.1894951536005651</c:v>
                </c:pt>
                <c:pt idx="210">
                  <c:v>0.31757448234084718</c:v>
                </c:pt>
                <c:pt idx="211">
                  <c:v>0.10264295958182518</c:v>
                </c:pt>
                <c:pt idx="212">
                  <c:v>2.5911395725071763E-2</c:v>
                </c:pt>
                <c:pt idx="213">
                  <c:v>6.6564586979466031E-2</c:v>
                </c:pt>
                <c:pt idx="214">
                  <c:v>1.7239098276153282E-2</c:v>
                </c:pt>
                <c:pt idx="215">
                  <c:v>-8.2338225573879934E-3</c:v>
                </c:pt>
                <c:pt idx="216">
                  <c:v>4.1318514344819895E-2</c:v>
                </c:pt>
                <c:pt idx="217">
                  <c:v>0.10276586907878774</c:v>
                </c:pt>
                <c:pt idx="218">
                  <c:v>-5.1821256432331091E-2</c:v>
                </c:pt>
                <c:pt idx="219">
                  <c:v>-6.3480770969659706E-2</c:v>
                </c:pt>
                <c:pt idx="220">
                  <c:v>-0.39794148060229695</c:v>
                </c:pt>
                <c:pt idx="221">
                  <c:v>1.5940320043032984E-2</c:v>
                </c:pt>
                <c:pt idx="222">
                  <c:v>5.3483816694462866E-2</c:v>
                </c:pt>
                <c:pt idx="223">
                  <c:v>-4.4017817608964276E-2</c:v>
                </c:pt>
                <c:pt idx="224">
                  <c:v>2.6922635060540687E-2</c:v>
                </c:pt>
                <c:pt idx="225">
                  <c:v>7.9828623188104436E-3</c:v>
                </c:pt>
                <c:pt idx="226">
                  <c:v>4.1790219803902039E-2</c:v>
                </c:pt>
                <c:pt idx="227">
                  <c:v>1.3042330610988591E-2</c:v>
                </c:pt>
                <c:pt idx="228">
                  <c:v>1.4492516604339032E-2</c:v>
                </c:pt>
                <c:pt idx="229">
                  <c:v>-2.7290691224208317E-2</c:v>
                </c:pt>
                <c:pt idx="230">
                  <c:v>-2.2503437238303267E-2</c:v>
                </c:pt>
                <c:pt idx="231">
                  <c:v>0.16546660150557255</c:v>
                </c:pt>
                <c:pt idx="232">
                  <c:v>-0.3501638290762038</c:v>
                </c:pt>
                <c:pt idx="233">
                  <c:v>5.9599209649877333E-2</c:v>
                </c:pt>
                <c:pt idx="234">
                  <c:v>1.1356015961298557E-2</c:v>
                </c:pt>
                <c:pt idx="235">
                  <c:v>-1.9201355060779451E-2</c:v>
                </c:pt>
                <c:pt idx="236">
                  <c:v>7.3057500876137537E-3</c:v>
                </c:pt>
                <c:pt idx="237">
                  <c:v>2.3382023734569733E-2</c:v>
                </c:pt>
                <c:pt idx="238">
                  <c:v>9.5081232849007283E-3</c:v>
                </c:pt>
                <c:pt idx="239">
                  <c:v>1.3559600376945072E-2</c:v>
                </c:pt>
                <c:pt idx="240">
                  <c:v>1.6007369178972022E-2</c:v>
                </c:pt>
                <c:pt idx="241">
                  <c:v>2.1807925870392913E-2</c:v>
                </c:pt>
                <c:pt idx="242">
                  <c:v>2.6528727605069889E-2</c:v>
                </c:pt>
                <c:pt idx="243">
                  <c:v>4.5065706037950423E-3</c:v>
                </c:pt>
                <c:pt idx="244">
                  <c:v>-1</c:v>
                </c:pt>
              </c:numCache>
            </c:numRef>
          </c:xVal>
          <c:yVal>
            <c:numRef>
              <c:f>Data!$P$2:$P$246</c:f>
              <c:numCache>
                <c:formatCode>#,##0.00</c:formatCode>
                <c:ptCount val="245"/>
                <c:pt idx="0">
                  <c:v>-5.0822025960389284E-3</c:v>
                </c:pt>
                <c:pt idx="1">
                  <c:v>-7.564351254463907E-3</c:v>
                </c:pt>
                <c:pt idx="2">
                  <c:v>-1.0825612166369059E-2</c:v>
                </c:pt>
                <c:pt idx="3">
                  <c:v>6.4508927048877091E-2</c:v>
                </c:pt>
                <c:pt idx="4">
                  <c:v>-4.3818570521659529E-2</c:v>
                </c:pt>
                <c:pt idx="5">
                  <c:v>1.1743913550969575E-2</c:v>
                </c:pt>
                <c:pt idx="6">
                  <c:v>-0.26079532232192232</c:v>
                </c:pt>
                <c:pt idx="7">
                  <c:v>-4.5585455343011033E-2</c:v>
                </c:pt>
                <c:pt idx="8">
                  <c:v>-2.9833287209110843E-2</c:v>
                </c:pt>
                <c:pt idx="9">
                  <c:v>-4.1221938988843881E-2</c:v>
                </c:pt>
                <c:pt idx="10">
                  <c:v>2.5134772696391804E-3</c:v>
                </c:pt>
                <c:pt idx="11">
                  <c:v>-3.3230707182783814E-2</c:v>
                </c:pt>
                <c:pt idx="12">
                  <c:v>-5.2368353644964873E-2</c:v>
                </c:pt>
                <c:pt idx="13">
                  <c:v>-8.5273700565884486E-2</c:v>
                </c:pt>
                <c:pt idx="14">
                  <c:v>-6.0351684655064526E-2</c:v>
                </c:pt>
                <c:pt idx="15">
                  <c:v>4.6837511456770682E-2</c:v>
                </c:pt>
                <c:pt idx="16">
                  <c:v>1.7286461253754295E-2</c:v>
                </c:pt>
                <c:pt idx="17">
                  <c:v>-4.6008996123374037E-2</c:v>
                </c:pt>
                <c:pt idx="18">
                  <c:v>-3.7333952933084176E-2</c:v>
                </c:pt>
                <c:pt idx="19">
                  <c:v>-7.0067233731360812E-2</c:v>
                </c:pt>
                <c:pt idx="20">
                  <c:v>-8.0171145471132604E-2</c:v>
                </c:pt>
                <c:pt idx="21">
                  <c:v>0.11827529227346928</c:v>
                </c:pt>
                <c:pt idx="22">
                  <c:v>1.6570401206262349E-2</c:v>
                </c:pt>
                <c:pt idx="23">
                  <c:v>1.0709818966055166E-2</c:v>
                </c:pt>
                <c:pt idx="24">
                  <c:v>2.8734024548220358E-2</c:v>
                </c:pt>
                <c:pt idx="25">
                  <c:v>3.5114523851842647E-2</c:v>
                </c:pt>
                <c:pt idx="26">
                  <c:v>-7.4541632905855845E-2</c:v>
                </c:pt>
                <c:pt idx="27">
                  <c:v>-5.3858120258007104E-2</c:v>
                </c:pt>
                <c:pt idx="28">
                  <c:v>9.1354330883022077E-3</c:v>
                </c:pt>
                <c:pt idx="29">
                  <c:v>-1.6243646682433617E-2</c:v>
                </c:pt>
                <c:pt idx="30">
                  <c:v>-8.3823220625475661E-2</c:v>
                </c:pt>
                <c:pt idx="31">
                  <c:v>1.2445091398065957E-2</c:v>
                </c:pt>
                <c:pt idx="32">
                  <c:v>-2.7965422718481049E-2</c:v>
                </c:pt>
                <c:pt idx="33">
                  <c:v>-4.3232410213470483E-2</c:v>
                </c:pt>
                <c:pt idx="34">
                  <c:v>-2.4901314407313305E-2</c:v>
                </c:pt>
                <c:pt idx="35">
                  <c:v>-1.7147799276943314E-2</c:v>
                </c:pt>
                <c:pt idx="36">
                  <c:v>-1.6597884975982691E-2</c:v>
                </c:pt>
                <c:pt idx="37">
                  <c:v>1.3997311334392722E-2</c:v>
                </c:pt>
                <c:pt idx="38">
                  <c:v>3.6484842556353307E-2</c:v>
                </c:pt>
                <c:pt idx="39">
                  <c:v>-1.9958444067160207E-2</c:v>
                </c:pt>
                <c:pt idx="40">
                  <c:v>1.9330451710623121E-2</c:v>
                </c:pt>
                <c:pt idx="41">
                  <c:v>6.5647668875466844E-2</c:v>
                </c:pt>
                <c:pt idx="42">
                  <c:v>-5.0502373583736604E-2</c:v>
                </c:pt>
                <c:pt idx="43">
                  <c:v>-0.1298357714984982</c:v>
                </c:pt>
                <c:pt idx="44">
                  <c:v>-0.12874356417730198</c:v>
                </c:pt>
                <c:pt idx="45">
                  <c:v>-0.12096909699715272</c:v>
                </c:pt>
                <c:pt idx="46">
                  <c:v>-5.6275528720718955E-2</c:v>
                </c:pt>
                <c:pt idx="47">
                  <c:v>-2.5008755433402894E-2</c:v>
                </c:pt>
                <c:pt idx="48">
                  <c:v>-8.6892502671730727E-3</c:v>
                </c:pt>
                <c:pt idx="49">
                  <c:v>3.2217608774157275E-2</c:v>
                </c:pt>
                <c:pt idx="50">
                  <c:v>-8.8919819754929449E-2</c:v>
                </c:pt>
                <c:pt idx="51">
                  <c:v>-7.4737815586718284E-2</c:v>
                </c:pt>
                <c:pt idx="52">
                  <c:v>0.23079255997637599</c:v>
                </c:pt>
                <c:pt idx="53">
                  <c:v>0.10020689292146993</c:v>
                </c:pt>
                <c:pt idx="54">
                  <c:v>-6.9390258404571123E-2</c:v>
                </c:pt>
                <c:pt idx="55">
                  <c:v>5.9637725406424223E-3</c:v>
                </c:pt>
                <c:pt idx="56">
                  <c:v>-2.3953648135426359E-2</c:v>
                </c:pt>
                <c:pt idx="57">
                  <c:v>4.8385242465002469E-2</c:v>
                </c:pt>
                <c:pt idx="58">
                  <c:v>-3.7910921819897967E-3</c:v>
                </c:pt>
                <c:pt idx="59">
                  <c:v>6.9916198651373777E-3</c:v>
                </c:pt>
                <c:pt idx="60">
                  <c:v>8.1123779053952183E-2</c:v>
                </c:pt>
                <c:pt idx="61">
                  <c:v>3.6790629118089412E-2</c:v>
                </c:pt>
                <c:pt idx="62">
                  <c:v>-6.1463428450592897E-2</c:v>
                </c:pt>
                <c:pt idx="63">
                  <c:v>6.4530067826393395E-2</c:v>
                </c:pt>
                <c:pt idx="64">
                  <c:v>2.1818589484630616E-2</c:v>
                </c:pt>
                <c:pt idx="65">
                  <c:v>-3.6618776936003052E-2</c:v>
                </c:pt>
                <c:pt idx="66">
                  <c:v>2.8579189192727058E-2</c:v>
                </c:pt>
                <c:pt idx="67">
                  <c:v>-1.7700322934729062E-2</c:v>
                </c:pt>
                <c:pt idx="68">
                  <c:v>5.1567378167575104E-2</c:v>
                </c:pt>
                <c:pt idx="69">
                  <c:v>9.2434394218984355E-3</c:v>
                </c:pt>
                <c:pt idx="70">
                  <c:v>6.3543199933346242E-2</c:v>
                </c:pt>
                <c:pt idx="71">
                  <c:v>6.2250401380836221E-2</c:v>
                </c:pt>
                <c:pt idx="72">
                  <c:v>3.4058498375645542E-2</c:v>
                </c:pt>
                <c:pt idx="73">
                  <c:v>-4.545887971200634E-3</c:v>
                </c:pt>
                <c:pt idx="74">
                  <c:v>8.3020815892279526E-2</c:v>
                </c:pt>
                <c:pt idx="75">
                  <c:v>5.7308312176913784E-3</c:v>
                </c:pt>
                <c:pt idx="76">
                  <c:v>4.3995941645859661E-2</c:v>
                </c:pt>
                <c:pt idx="77">
                  <c:v>2.3380968711675425E-2</c:v>
                </c:pt>
                <c:pt idx="78">
                  <c:v>-0.13757234688619449</c:v>
                </c:pt>
                <c:pt idx="79">
                  <c:v>-7.8076645802822352E-3</c:v>
                </c:pt>
                <c:pt idx="80">
                  <c:v>-3.3319892685652178E-2</c:v>
                </c:pt>
                <c:pt idx="81">
                  <c:v>-3.3814072898551172E-2</c:v>
                </c:pt>
                <c:pt idx="82">
                  <c:v>1.8239287945421925E-3</c:v>
                </c:pt>
                <c:pt idx="83">
                  <c:v>9.6643760727476418E-3</c:v>
                </c:pt>
                <c:pt idx="84">
                  <c:v>-7.6162939096595925E-2</c:v>
                </c:pt>
                <c:pt idx="85">
                  <c:v>-0.10928277151522403</c:v>
                </c:pt>
                <c:pt idx="86">
                  <c:v>-0.12648351719132395</c:v>
                </c:pt>
                <c:pt idx="87">
                  <c:v>-9.737938764152583E-3</c:v>
                </c:pt>
                <c:pt idx="88">
                  <c:v>-7.3388268066657833E-3</c:v>
                </c:pt>
                <c:pt idx="89">
                  <c:v>2.791889796234209E-2</c:v>
                </c:pt>
                <c:pt idx="90">
                  <c:v>3.2200502069423133E-2</c:v>
                </c:pt>
                <c:pt idx="91">
                  <c:v>-6.0763277769136752E-2</c:v>
                </c:pt>
                <c:pt idx="92">
                  <c:v>7.8380833567404287E-2</c:v>
                </c:pt>
                <c:pt idx="93">
                  <c:v>4.0973780762664683E-2</c:v>
                </c:pt>
                <c:pt idx="94">
                  <c:v>-2.5987633843178589E-2</c:v>
                </c:pt>
                <c:pt idx="95">
                  <c:v>1.4888204404285276E-2</c:v>
                </c:pt>
                <c:pt idx="96">
                  <c:v>5.6689181301060036E-2</c:v>
                </c:pt>
                <c:pt idx="97">
                  <c:v>-6.5096414293094151E-2</c:v>
                </c:pt>
                <c:pt idx="98">
                  <c:v>-9.4274238663615645E-2</c:v>
                </c:pt>
                <c:pt idx="99">
                  <c:v>9.7281147343771541E-3</c:v>
                </c:pt>
                <c:pt idx="100">
                  <c:v>-2.9063605706423225E-2</c:v>
                </c:pt>
                <c:pt idx="101">
                  <c:v>-2.664064112055271E-2</c:v>
                </c:pt>
                <c:pt idx="102">
                  <c:v>0.19761123759467966</c:v>
                </c:pt>
                <c:pt idx="103">
                  <c:v>-4.3870855117876612E-2</c:v>
                </c:pt>
                <c:pt idx="104">
                  <c:v>6.5436729912593125E-2</c:v>
                </c:pt>
                <c:pt idx="105">
                  <c:v>6.9918074476004261E-2</c:v>
                </c:pt>
                <c:pt idx="106">
                  <c:v>-4.9104404318437871E-2</c:v>
                </c:pt>
                <c:pt idx="107">
                  <c:v>1.668966381493046E-2</c:v>
                </c:pt>
                <c:pt idx="108">
                  <c:v>0.10856629181912558</c:v>
                </c:pt>
                <c:pt idx="109">
                  <c:v>2.5511681770209575E-2</c:v>
                </c:pt>
                <c:pt idx="110">
                  <c:v>1.1592413605565836E-2</c:v>
                </c:pt>
                <c:pt idx="111">
                  <c:v>-8.5137450584315863E-2</c:v>
                </c:pt>
                <c:pt idx="112">
                  <c:v>-5.1942563178771245E-2</c:v>
                </c:pt>
                <c:pt idx="113">
                  <c:v>-1.7995728779845527E-2</c:v>
                </c:pt>
                <c:pt idx="114">
                  <c:v>0.17235193611272831</c:v>
                </c:pt>
                <c:pt idx="115">
                  <c:v>-3.2922499397670768E-3</c:v>
                </c:pt>
                <c:pt idx="116">
                  <c:v>8.7056296418526871E-2</c:v>
                </c:pt>
                <c:pt idx="117">
                  <c:v>9.7465688634746431E-2</c:v>
                </c:pt>
                <c:pt idx="118">
                  <c:v>7.8191996622188065E-3</c:v>
                </c:pt>
                <c:pt idx="119">
                  <c:v>1.3607712353243755E-2</c:v>
                </c:pt>
                <c:pt idx="120">
                  <c:v>9.1452008183862087E-3</c:v>
                </c:pt>
                <c:pt idx="121">
                  <c:v>-2.3729311471458393E-2</c:v>
                </c:pt>
                <c:pt idx="122">
                  <c:v>-7.2064695330131448E-2</c:v>
                </c:pt>
                <c:pt idx="123">
                  <c:v>6.8194408500228234E-3</c:v>
                </c:pt>
                <c:pt idx="124">
                  <c:v>2.0927010187103735E-2</c:v>
                </c:pt>
                <c:pt idx="125">
                  <c:v>2.560056664886207E-2</c:v>
                </c:pt>
                <c:pt idx="126">
                  <c:v>1.867241189777484E-2</c:v>
                </c:pt>
                <c:pt idx="127">
                  <c:v>-5.8272131633840478E-2</c:v>
                </c:pt>
                <c:pt idx="128">
                  <c:v>-3.3352560388583516E-2</c:v>
                </c:pt>
                <c:pt idx="129">
                  <c:v>-2.7580659994460698E-2</c:v>
                </c:pt>
                <c:pt idx="130">
                  <c:v>-9.1991052090087781E-3</c:v>
                </c:pt>
                <c:pt idx="131">
                  <c:v>4.5954967001420551E-2</c:v>
                </c:pt>
                <c:pt idx="132">
                  <c:v>-4.627432424626781E-2</c:v>
                </c:pt>
                <c:pt idx="133">
                  <c:v>4.5212551925656735E-2</c:v>
                </c:pt>
                <c:pt idx="134">
                  <c:v>-0.11520594791604655</c:v>
                </c:pt>
                <c:pt idx="135">
                  <c:v>2.8611952487652063E-3</c:v>
                </c:pt>
                <c:pt idx="136">
                  <c:v>-1.3749599314174977E-2</c:v>
                </c:pt>
                <c:pt idx="137">
                  <c:v>-3.6944665993855229E-2</c:v>
                </c:pt>
                <c:pt idx="138">
                  <c:v>-0.11849299866041667</c:v>
                </c:pt>
                <c:pt idx="139">
                  <c:v>-5.6402319044147622E-2</c:v>
                </c:pt>
                <c:pt idx="140">
                  <c:v>-2.4223346958494323E-3</c:v>
                </c:pt>
                <c:pt idx="141">
                  <c:v>-1.5863238964061745E-2</c:v>
                </c:pt>
                <c:pt idx="142">
                  <c:v>-8.6915703892565005E-2</c:v>
                </c:pt>
                <c:pt idx="143">
                  <c:v>-2.9028050399944032E-2</c:v>
                </c:pt>
                <c:pt idx="144">
                  <c:v>-6.3387793792045455E-2</c:v>
                </c:pt>
                <c:pt idx="145">
                  <c:v>2.1612930257407983E-2</c:v>
                </c:pt>
                <c:pt idx="146">
                  <c:v>-9.3989051227212411E-4</c:v>
                </c:pt>
                <c:pt idx="147">
                  <c:v>-6.3195658465203516E-2</c:v>
                </c:pt>
                <c:pt idx="148">
                  <c:v>-2.5612432798595167E-2</c:v>
                </c:pt>
                <c:pt idx="149">
                  <c:v>3.738512814116441E-2</c:v>
                </c:pt>
                <c:pt idx="150">
                  <c:v>-6.955412072238599E-3</c:v>
                </c:pt>
                <c:pt idx="151">
                  <c:v>-3.5081422995828011E-2</c:v>
                </c:pt>
                <c:pt idx="152">
                  <c:v>4.6571652676524015E-2</c:v>
                </c:pt>
                <c:pt idx="153">
                  <c:v>-2.684313703011609E-2</c:v>
                </c:pt>
                <c:pt idx="154">
                  <c:v>5.5201001325283494E-2</c:v>
                </c:pt>
                <c:pt idx="155">
                  <c:v>0.10835530089158753</c:v>
                </c:pt>
                <c:pt idx="156">
                  <c:v>4.8399315230333292E-2</c:v>
                </c:pt>
                <c:pt idx="157">
                  <c:v>3.5484904044002778E-2</c:v>
                </c:pt>
                <c:pt idx="158">
                  <c:v>-3.1892067846514105E-2</c:v>
                </c:pt>
                <c:pt idx="159">
                  <c:v>-1.6790806367623944E-2</c:v>
                </c:pt>
                <c:pt idx="160">
                  <c:v>5.6684054114318552E-2</c:v>
                </c:pt>
                <c:pt idx="161">
                  <c:v>3.1150593231153309E-2</c:v>
                </c:pt>
                <c:pt idx="162">
                  <c:v>-7.6666736247580761E-2</c:v>
                </c:pt>
                <c:pt idx="163">
                  <c:v>-2.3697524315189917E-4</c:v>
                </c:pt>
                <c:pt idx="164">
                  <c:v>1.1205892269828098E-2</c:v>
                </c:pt>
                <c:pt idx="165">
                  <c:v>-7.9528682829276692E-2</c:v>
                </c:pt>
                <c:pt idx="166">
                  <c:v>5.2825112068715006E-2</c:v>
                </c:pt>
                <c:pt idx="167">
                  <c:v>6.4938372127521349E-2</c:v>
                </c:pt>
                <c:pt idx="168">
                  <c:v>-1.7800526075890236E-2</c:v>
                </c:pt>
                <c:pt idx="169">
                  <c:v>3.1479104669293496E-2</c:v>
                </c:pt>
                <c:pt idx="170">
                  <c:v>1.0311569895364305E-2</c:v>
                </c:pt>
                <c:pt idx="171">
                  <c:v>-1.8407980887000467E-2</c:v>
                </c:pt>
                <c:pt idx="172">
                  <c:v>-0.11481249699128676</c:v>
                </c:pt>
                <c:pt idx="173">
                  <c:v>-1.6971938220578575E-2</c:v>
                </c:pt>
                <c:pt idx="174">
                  <c:v>-7.8235796573563193E-2</c:v>
                </c:pt>
                <c:pt idx="175">
                  <c:v>8.7923611321174527E-3</c:v>
                </c:pt>
                <c:pt idx="176">
                  <c:v>3.7810044506763008E-2</c:v>
                </c:pt>
                <c:pt idx="177">
                  <c:v>1.1938257319870235E-2</c:v>
                </c:pt>
                <c:pt idx="178">
                  <c:v>4.278721957851795E-2</c:v>
                </c:pt>
                <c:pt idx="179">
                  <c:v>9.8983011069533458E-2</c:v>
                </c:pt>
                <c:pt idx="180">
                  <c:v>6.2283556396053034E-2</c:v>
                </c:pt>
                <c:pt idx="181">
                  <c:v>0.1056785628528511</c:v>
                </c:pt>
                <c:pt idx="182">
                  <c:v>-0.27639944997077465</c:v>
                </c:pt>
                <c:pt idx="183">
                  <c:v>-7.6274329245906852E-2</c:v>
                </c:pt>
                <c:pt idx="184">
                  <c:v>0.17757755055060248</c:v>
                </c:pt>
                <c:pt idx="185">
                  <c:v>-6.6876444252804285E-2</c:v>
                </c:pt>
                <c:pt idx="186">
                  <c:v>0.44178628535383174</c:v>
                </c:pt>
                <c:pt idx="187">
                  <c:v>5.0077295380273598E-2</c:v>
                </c:pt>
                <c:pt idx="188">
                  <c:v>9.9925361271129359E-2</c:v>
                </c:pt>
                <c:pt idx="189">
                  <c:v>0.27226526777342636</c:v>
                </c:pt>
                <c:pt idx="190">
                  <c:v>3.4037250630894446E-2</c:v>
                </c:pt>
                <c:pt idx="191">
                  <c:v>0.1113580055744814</c:v>
                </c:pt>
                <c:pt idx="192">
                  <c:v>5.3437043349473703E-2</c:v>
                </c:pt>
                <c:pt idx="193">
                  <c:v>5.3263150369086076E-2</c:v>
                </c:pt>
                <c:pt idx="194">
                  <c:v>8.6865520587311087E-3</c:v>
                </c:pt>
                <c:pt idx="195">
                  <c:v>6.0154698169997634E-2</c:v>
                </c:pt>
                <c:pt idx="196">
                  <c:v>4.1827418062807729E-2</c:v>
                </c:pt>
                <c:pt idx="197">
                  <c:v>-0.10786859516745625</c:v>
                </c:pt>
                <c:pt idx="198">
                  <c:v>-9.908221794058647E-3</c:v>
                </c:pt>
                <c:pt idx="199">
                  <c:v>-6.5533464091014015E-2</c:v>
                </c:pt>
                <c:pt idx="200">
                  <c:v>-7.3594867827817406E-2</c:v>
                </c:pt>
                <c:pt idx="201">
                  <c:v>5.4141463397144353E-4</c:v>
                </c:pt>
                <c:pt idx="202">
                  <c:v>1.2361384857352627E-3</c:v>
                </c:pt>
                <c:pt idx="203">
                  <c:v>5.4295701286251781E-2</c:v>
                </c:pt>
                <c:pt idx="204">
                  <c:v>-3.1896763738908332E-2</c:v>
                </c:pt>
                <c:pt idx="205">
                  <c:v>-2.7279513957209751E-2</c:v>
                </c:pt>
                <c:pt idx="206">
                  <c:v>-5.6202469888458353E-2</c:v>
                </c:pt>
                <c:pt idx="207">
                  <c:v>-7.7834028909691197E-2</c:v>
                </c:pt>
                <c:pt idx="208">
                  <c:v>-6.2716799053022201E-2</c:v>
                </c:pt>
                <c:pt idx="209">
                  <c:v>-9.6885126726246537E-2</c:v>
                </c:pt>
                <c:pt idx="210">
                  <c:v>-9.773706378037926E-2</c:v>
                </c:pt>
                <c:pt idx="211">
                  <c:v>-4.690547857291362E-2</c:v>
                </c:pt>
                <c:pt idx="212">
                  <c:v>3.1965185217500691E-2</c:v>
                </c:pt>
                <c:pt idx="213">
                  <c:v>-2.7288590011910955E-3</c:v>
                </c:pt>
                <c:pt idx="214">
                  <c:v>1.6641887782371894E-2</c:v>
                </c:pt>
                <c:pt idx="215">
                  <c:v>-0.15759643731321599</c:v>
                </c:pt>
                <c:pt idx="216">
                  <c:v>-6.1668549703197524E-2</c:v>
                </c:pt>
                <c:pt idx="217">
                  <c:v>-5.4106566416231759E-2</c:v>
                </c:pt>
                <c:pt idx="218">
                  <c:v>-5.8371447760940651E-2</c:v>
                </c:pt>
                <c:pt idx="219">
                  <c:v>1.5183754327025528E-3</c:v>
                </c:pt>
                <c:pt idx="220">
                  <c:v>2.1699390656736761E-2</c:v>
                </c:pt>
                <c:pt idx="221">
                  <c:v>-6.8594584823465053E-3</c:v>
                </c:pt>
                <c:pt idx="222">
                  <c:v>1.7159189575429137E-2</c:v>
                </c:pt>
                <c:pt idx="223">
                  <c:v>1.1213679784237663E-2</c:v>
                </c:pt>
                <c:pt idx="224">
                  <c:v>6.2324246536253215E-2</c:v>
                </c:pt>
                <c:pt idx="225">
                  <c:v>-4.7843746243788655E-2</c:v>
                </c:pt>
                <c:pt idx="226">
                  <c:v>-6.9027285779173539E-2</c:v>
                </c:pt>
                <c:pt idx="227">
                  <c:v>-4.4662913509968913E-2</c:v>
                </c:pt>
                <c:pt idx="228">
                  <c:v>-1.5801195746428787E-2</c:v>
                </c:pt>
                <c:pt idx="229">
                  <c:v>-3.8349568138416942E-3</c:v>
                </c:pt>
                <c:pt idx="230">
                  <c:v>3.3608011887116956E-2</c:v>
                </c:pt>
                <c:pt idx="231">
                  <c:v>-6.8531641750041117E-2</c:v>
                </c:pt>
                <c:pt idx="232">
                  <c:v>6.1459590946298763E-2</c:v>
                </c:pt>
                <c:pt idx="233">
                  <c:v>5.0402897032363878E-2</c:v>
                </c:pt>
                <c:pt idx="234">
                  <c:v>3.4016882899494463E-2</c:v>
                </c:pt>
                <c:pt idx="235">
                  <c:v>-2.4072687774303873E-2</c:v>
                </c:pt>
                <c:pt idx="236">
                  <c:v>3.62648766998487E-3</c:v>
                </c:pt>
                <c:pt idx="237">
                  <c:v>-2.6339722301672794E-2</c:v>
                </c:pt>
                <c:pt idx="238">
                  <c:v>4.5497122211042552E-2</c:v>
                </c:pt>
                <c:pt idx="239">
                  <c:v>0.1382948877084344</c:v>
                </c:pt>
                <c:pt idx="240">
                  <c:v>6.7447758177201819E-2</c:v>
                </c:pt>
                <c:pt idx="241">
                  <c:v>-4.0037164979484133E-2</c:v>
                </c:pt>
                <c:pt idx="242">
                  <c:v>-6.9881402799193928E-2</c:v>
                </c:pt>
                <c:pt idx="243">
                  <c:v>-0.11602231150580958</c:v>
                </c:pt>
                <c:pt idx="24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3-47C8-BD2D-6ED5A3DC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19208"/>
        <c:axId val="1931317255"/>
      </c:scatterChart>
      <c:valAx>
        <c:axId val="123121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17255"/>
        <c:crosses val="autoZero"/>
        <c:crossBetween val="midCat"/>
      </c:valAx>
      <c:valAx>
        <c:axId val="193131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Vs Inf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Inf growth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Data!$G$2:$G$246</c:f>
              <c:numCache>
                <c:formatCode>General</c:formatCode>
                <c:ptCount val="245"/>
                <c:pt idx="0">
                  <c:v>-4.0519639738647875E-2</c:v>
                </c:pt>
                <c:pt idx="1">
                  <c:v>7.3079918885603473E-2</c:v>
                </c:pt>
                <c:pt idx="2">
                  <c:v>4.0907552666404695E-2</c:v>
                </c:pt>
                <c:pt idx="3">
                  <c:v>-1.2902748412911716E-2</c:v>
                </c:pt>
                <c:pt idx="4">
                  <c:v>-0.37359440954916073</c:v>
                </c:pt>
                <c:pt idx="5">
                  <c:v>2.2807582242717591E-3</c:v>
                </c:pt>
                <c:pt idx="6">
                  <c:v>2.1033350256328055E-2</c:v>
                </c:pt>
                <c:pt idx="7">
                  <c:v>5.3397043645114703E-2</c:v>
                </c:pt>
                <c:pt idx="8">
                  <c:v>-2.5227039079744229E-3</c:v>
                </c:pt>
                <c:pt idx="9">
                  <c:v>8.9370187180945151E-2</c:v>
                </c:pt>
                <c:pt idx="10">
                  <c:v>-5.1810044188159684E-3</c:v>
                </c:pt>
                <c:pt idx="11">
                  <c:v>2.8966443163341103E-3</c:v>
                </c:pt>
                <c:pt idx="12">
                  <c:v>3.6066453681798984E-2</c:v>
                </c:pt>
                <c:pt idx="13">
                  <c:v>4.3717728255200657E-2</c:v>
                </c:pt>
                <c:pt idx="14">
                  <c:v>-5.5725623607477707E-3</c:v>
                </c:pt>
                <c:pt idx="15">
                  <c:v>0.1462195684415275</c:v>
                </c:pt>
                <c:pt idx="16">
                  <c:v>-0.38285924127859333</c:v>
                </c:pt>
                <c:pt idx="17">
                  <c:v>1.6548715081416209E-2</c:v>
                </c:pt>
                <c:pt idx="18">
                  <c:v>3.7731741747312253E-2</c:v>
                </c:pt>
                <c:pt idx="19">
                  <c:v>1.0758148963269048E-2</c:v>
                </c:pt>
                <c:pt idx="20">
                  <c:v>3.7352310154020456E-2</c:v>
                </c:pt>
                <c:pt idx="21">
                  <c:v>-1.0382937513052921E-2</c:v>
                </c:pt>
                <c:pt idx="22">
                  <c:v>1.8760087948395641E-3</c:v>
                </c:pt>
                <c:pt idx="23">
                  <c:v>5.15016917716654E-2</c:v>
                </c:pt>
                <c:pt idx="24">
                  <c:v>-1.1146714222698624E-2</c:v>
                </c:pt>
                <c:pt idx="25">
                  <c:v>6.8591904883642685E-3</c:v>
                </c:pt>
                <c:pt idx="26">
                  <c:v>5.2070198956747152E-3</c:v>
                </c:pt>
                <c:pt idx="27">
                  <c:v>-3.3837868032863379E-2</c:v>
                </c:pt>
                <c:pt idx="28">
                  <c:v>-0.23506446713402887</c:v>
                </c:pt>
                <c:pt idx="29">
                  <c:v>3.9640861893321666E-2</c:v>
                </c:pt>
                <c:pt idx="30">
                  <c:v>-2.0981659716453483E-2</c:v>
                </c:pt>
                <c:pt idx="31">
                  <c:v>-8.816006652069908E-3</c:v>
                </c:pt>
                <c:pt idx="32">
                  <c:v>1.6298474074011887E-2</c:v>
                </c:pt>
                <c:pt idx="33">
                  <c:v>-1.4286349788608141E-2</c:v>
                </c:pt>
                <c:pt idx="34">
                  <c:v>1.4765475385085731E-2</c:v>
                </c:pt>
                <c:pt idx="35">
                  <c:v>1.0201842156653786E-2</c:v>
                </c:pt>
                <c:pt idx="36">
                  <c:v>-2.8344190390114789E-2</c:v>
                </c:pt>
                <c:pt idx="37">
                  <c:v>3.4405998301912578E-2</c:v>
                </c:pt>
                <c:pt idx="38">
                  <c:v>3.685147694463816E-2</c:v>
                </c:pt>
                <c:pt idx="39">
                  <c:v>5.4733455159413191E-2</c:v>
                </c:pt>
                <c:pt idx="40">
                  <c:v>-0.42818761081467632</c:v>
                </c:pt>
                <c:pt idx="41">
                  <c:v>7.0905970922017381E-3</c:v>
                </c:pt>
                <c:pt idx="42">
                  <c:v>6.8209763875141605E-2</c:v>
                </c:pt>
                <c:pt idx="43">
                  <c:v>4.9776585793741154E-2</c:v>
                </c:pt>
                <c:pt idx="44">
                  <c:v>7.6624655676813758E-2</c:v>
                </c:pt>
                <c:pt idx="45">
                  <c:v>-1.3696501700994781E-2</c:v>
                </c:pt>
                <c:pt idx="46">
                  <c:v>3.184097429210668E-2</c:v>
                </c:pt>
                <c:pt idx="47">
                  <c:v>2.8012228799394932E-2</c:v>
                </c:pt>
                <c:pt idx="48">
                  <c:v>3.2146612456604107E-2</c:v>
                </c:pt>
                <c:pt idx="49">
                  <c:v>4.7077836052210206E-2</c:v>
                </c:pt>
                <c:pt idx="50">
                  <c:v>4.4044924500882467E-2</c:v>
                </c:pt>
                <c:pt idx="51">
                  <c:v>6.8789000852914631E-2</c:v>
                </c:pt>
                <c:pt idx="52">
                  <c:v>-0.29651874907684783</c:v>
                </c:pt>
                <c:pt idx="53">
                  <c:v>-1.0042799719963347E-2</c:v>
                </c:pt>
                <c:pt idx="54">
                  <c:v>-7.8186882628005893E-3</c:v>
                </c:pt>
                <c:pt idx="55">
                  <c:v>2.8538869410954057E-2</c:v>
                </c:pt>
                <c:pt idx="56">
                  <c:v>1.1354176730377677E-2</c:v>
                </c:pt>
                <c:pt idx="57">
                  <c:v>-1.9567525413693949E-2</c:v>
                </c:pt>
                <c:pt idx="58">
                  <c:v>2.5726184007445248E-2</c:v>
                </c:pt>
                <c:pt idx="59">
                  <c:v>-1.9041144864470526E-2</c:v>
                </c:pt>
                <c:pt idx="60">
                  <c:v>-9.7589432090862595E-3</c:v>
                </c:pt>
                <c:pt idx="61">
                  <c:v>-4.5264676217034436E-2</c:v>
                </c:pt>
                <c:pt idx="62">
                  <c:v>2.9494211010849165E-2</c:v>
                </c:pt>
                <c:pt idx="63">
                  <c:v>-3.6360414557862486E-2</c:v>
                </c:pt>
                <c:pt idx="64">
                  <c:v>3.5879840386550406E-2</c:v>
                </c:pt>
                <c:pt idx="65">
                  <c:v>-5.1580481112084593E-3</c:v>
                </c:pt>
                <c:pt idx="66">
                  <c:v>1.6508544987742898E-2</c:v>
                </c:pt>
                <c:pt idx="67">
                  <c:v>-3.7142391453986547E-2</c:v>
                </c:pt>
                <c:pt idx="68">
                  <c:v>5.6678895452635068E-2</c:v>
                </c:pt>
                <c:pt idx="69">
                  <c:v>-4.6783221329167457E-2</c:v>
                </c:pt>
                <c:pt idx="70">
                  <c:v>-3.0938781117098788E-3</c:v>
                </c:pt>
                <c:pt idx="71">
                  <c:v>-2.0607911261869508E-2</c:v>
                </c:pt>
                <c:pt idx="72">
                  <c:v>2.9625159254046202E-2</c:v>
                </c:pt>
                <c:pt idx="73">
                  <c:v>4.496378483893796E-2</c:v>
                </c:pt>
                <c:pt idx="74">
                  <c:v>-4.920945382118707E-2</c:v>
                </c:pt>
                <c:pt idx="75">
                  <c:v>9.9581638500292571E-2</c:v>
                </c:pt>
                <c:pt idx="76">
                  <c:v>-6.5454639858751926E-2</c:v>
                </c:pt>
                <c:pt idx="77">
                  <c:v>-8.4250102778550204E-2</c:v>
                </c:pt>
                <c:pt idx="78">
                  <c:v>1.7555964286774198E-2</c:v>
                </c:pt>
                <c:pt idx="79">
                  <c:v>-4.092538054298972E-2</c:v>
                </c:pt>
                <c:pt idx="80">
                  <c:v>4.4994534555650993E-2</c:v>
                </c:pt>
                <c:pt idx="81">
                  <c:v>-6.5456108661057577E-3</c:v>
                </c:pt>
                <c:pt idx="82">
                  <c:v>1.2805532401153511E-2</c:v>
                </c:pt>
                <c:pt idx="83">
                  <c:v>-4.165118650388696E-2</c:v>
                </c:pt>
                <c:pt idx="84">
                  <c:v>1.753496787842446E-2</c:v>
                </c:pt>
                <c:pt idx="85">
                  <c:v>3.2671521388623538E-2</c:v>
                </c:pt>
                <c:pt idx="86">
                  <c:v>-2.6749784316941954E-2</c:v>
                </c:pt>
                <c:pt idx="87">
                  <c:v>0.10484610728545159</c:v>
                </c:pt>
                <c:pt idx="88">
                  <c:v>-0.26171368562085029</c:v>
                </c:pt>
                <c:pt idx="89">
                  <c:v>9.8892533989641263E-2</c:v>
                </c:pt>
                <c:pt idx="90">
                  <c:v>-2.8561077710675636E-3</c:v>
                </c:pt>
                <c:pt idx="91">
                  <c:v>1.0535637745545289E-2</c:v>
                </c:pt>
                <c:pt idx="92">
                  <c:v>6.2283014021985439E-2</c:v>
                </c:pt>
                <c:pt idx="93">
                  <c:v>-1.9176426337109115E-2</c:v>
                </c:pt>
                <c:pt idx="94">
                  <c:v>6.8236965005768046E-3</c:v>
                </c:pt>
                <c:pt idx="95">
                  <c:v>-5.0462523798793591E-3</c:v>
                </c:pt>
                <c:pt idx="96">
                  <c:v>3.0843974225871963E-2</c:v>
                </c:pt>
                <c:pt idx="97">
                  <c:v>1.0019484809611533E-2</c:v>
                </c:pt>
                <c:pt idx="98">
                  <c:v>5.0814796910665448E-2</c:v>
                </c:pt>
                <c:pt idx="99">
                  <c:v>8.040431840474363E-2</c:v>
                </c:pt>
                <c:pt idx="100">
                  <c:v>-0.36929060120109125</c:v>
                </c:pt>
                <c:pt idx="101">
                  <c:v>-5.4079654062803129E-2</c:v>
                </c:pt>
                <c:pt idx="102">
                  <c:v>3.8564847467635659E-2</c:v>
                </c:pt>
                <c:pt idx="103">
                  <c:v>2.8825533837936373E-2</c:v>
                </c:pt>
                <c:pt idx="104">
                  <c:v>-7.1396631441907915E-2</c:v>
                </c:pt>
                <c:pt idx="105">
                  <c:v>-1.9460440708244809E-2</c:v>
                </c:pt>
                <c:pt idx="106">
                  <c:v>-1.0903504073020874E-2</c:v>
                </c:pt>
                <c:pt idx="107">
                  <c:v>7.7040629466233024E-2</c:v>
                </c:pt>
                <c:pt idx="108">
                  <c:v>2.5683162275197496E-2</c:v>
                </c:pt>
                <c:pt idx="109">
                  <c:v>-6.4201000278842277E-2</c:v>
                </c:pt>
                <c:pt idx="110">
                  <c:v>4.3477769324731068E-2</c:v>
                </c:pt>
                <c:pt idx="111">
                  <c:v>0.22795004524570558</c:v>
                </c:pt>
                <c:pt idx="112">
                  <c:v>-0.20878995748486945</c:v>
                </c:pt>
                <c:pt idx="113">
                  <c:v>-6.2831463472702541E-3</c:v>
                </c:pt>
                <c:pt idx="114">
                  <c:v>0.13035363254501553</c:v>
                </c:pt>
                <c:pt idx="115">
                  <c:v>7.7709402982919264E-3</c:v>
                </c:pt>
                <c:pt idx="116">
                  <c:v>-4.2780032177820788E-2</c:v>
                </c:pt>
                <c:pt idx="117">
                  <c:v>-3.4325052766510759E-2</c:v>
                </c:pt>
                <c:pt idx="118">
                  <c:v>1.7259276611211554E-2</c:v>
                </c:pt>
                <c:pt idx="119">
                  <c:v>-2.2011140004305534E-2</c:v>
                </c:pt>
                <c:pt idx="120">
                  <c:v>4.1438552104692106E-2</c:v>
                </c:pt>
                <c:pt idx="121">
                  <c:v>-1.2450134421172578E-2</c:v>
                </c:pt>
                <c:pt idx="122">
                  <c:v>-2.4364949219569089E-2</c:v>
                </c:pt>
                <c:pt idx="123">
                  <c:v>-2.5314371055485677E-2</c:v>
                </c:pt>
                <c:pt idx="124">
                  <c:v>2.519330993084986E-2</c:v>
                </c:pt>
                <c:pt idx="125">
                  <c:v>-2.3216906063401106E-2</c:v>
                </c:pt>
                <c:pt idx="126">
                  <c:v>3.4902684490290951E-3</c:v>
                </c:pt>
                <c:pt idx="127">
                  <c:v>-2.3399050193105068E-2</c:v>
                </c:pt>
                <c:pt idx="128">
                  <c:v>-4.6667742061570257E-3</c:v>
                </c:pt>
                <c:pt idx="129">
                  <c:v>2.8911424636372491E-2</c:v>
                </c:pt>
                <c:pt idx="130">
                  <c:v>-6.0089823903705708E-2</c:v>
                </c:pt>
                <c:pt idx="131">
                  <c:v>-3.8667477764212595E-2</c:v>
                </c:pt>
                <c:pt idx="132">
                  <c:v>3.6895083358488841E-3</c:v>
                </c:pt>
                <c:pt idx="133">
                  <c:v>2.6460485538332839E-2</c:v>
                </c:pt>
                <c:pt idx="134">
                  <c:v>-1.2688279299491154E-2</c:v>
                </c:pt>
                <c:pt idx="135">
                  <c:v>0.10266477477685722</c:v>
                </c:pt>
                <c:pt idx="136">
                  <c:v>-2.9281683729774174E-2</c:v>
                </c:pt>
                <c:pt idx="137">
                  <c:v>-5.9514863146506836E-2</c:v>
                </c:pt>
                <c:pt idx="138">
                  <c:v>1.5938895334761477E-2</c:v>
                </c:pt>
                <c:pt idx="139">
                  <c:v>2.236476983155368E-2</c:v>
                </c:pt>
                <c:pt idx="140">
                  <c:v>-2.0141609875910231E-2</c:v>
                </c:pt>
                <c:pt idx="141">
                  <c:v>9.5221938948301145E-3</c:v>
                </c:pt>
                <c:pt idx="142">
                  <c:v>-2.9247661474175058E-2</c:v>
                </c:pt>
                <c:pt idx="143">
                  <c:v>-2.4896077283363141E-2</c:v>
                </c:pt>
                <c:pt idx="144">
                  <c:v>2.3716848269232184E-2</c:v>
                </c:pt>
                <c:pt idx="145">
                  <c:v>2.3409654513524964E-2</c:v>
                </c:pt>
                <c:pt idx="146">
                  <c:v>5.1748560622360246E-2</c:v>
                </c:pt>
                <c:pt idx="147">
                  <c:v>7.8524899301254295E-2</c:v>
                </c:pt>
                <c:pt idx="148">
                  <c:v>-0.24981603188258666</c:v>
                </c:pt>
                <c:pt idx="149">
                  <c:v>-3.1963850760936302E-2</c:v>
                </c:pt>
                <c:pt idx="150">
                  <c:v>6.5664572768281398E-3</c:v>
                </c:pt>
                <c:pt idx="151">
                  <c:v>3.5414230044288481E-2</c:v>
                </c:pt>
                <c:pt idx="152">
                  <c:v>-1.1668019763408232E-2</c:v>
                </c:pt>
                <c:pt idx="153">
                  <c:v>1.5524363637118212E-2</c:v>
                </c:pt>
                <c:pt idx="154">
                  <c:v>4.0986815211620273E-2</c:v>
                </c:pt>
                <c:pt idx="155">
                  <c:v>4.9650683044268214E-4</c:v>
                </c:pt>
                <c:pt idx="156">
                  <c:v>2.2317022432219752E-2</c:v>
                </c:pt>
                <c:pt idx="157">
                  <c:v>-3.399748521062515E-2</c:v>
                </c:pt>
                <c:pt idx="158">
                  <c:v>-4.3076190849475043E-3</c:v>
                </c:pt>
                <c:pt idx="159">
                  <c:v>0.17292935359950953</c:v>
                </c:pt>
                <c:pt idx="160">
                  <c:v>-0.3146476894867879</c:v>
                </c:pt>
                <c:pt idx="161">
                  <c:v>3.4432320260567778E-2</c:v>
                </c:pt>
                <c:pt idx="162">
                  <c:v>3.4523437389388303E-2</c:v>
                </c:pt>
                <c:pt idx="163">
                  <c:v>1.5470760830805884E-2</c:v>
                </c:pt>
                <c:pt idx="164">
                  <c:v>-4.9607848247134262E-3</c:v>
                </c:pt>
                <c:pt idx="165">
                  <c:v>-1.9983002030647932E-2</c:v>
                </c:pt>
                <c:pt idx="166">
                  <c:v>8.206558097215556E-3</c:v>
                </c:pt>
                <c:pt idx="167">
                  <c:v>9.3610295565902113E-2</c:v>
                </c:pt>
                <c:pt idx="168">
                  <c:v>-3.0725938266873191E-2</c:v>
                </c:pt>
                <c:pt idx="169">
                  <c:v>1.4623401232004288E-2</c:v>
                </c:pt>
                <c:pt idx="170">
                  <c:v>-1.0971384781637316E-2</c:v>
                </c:pt>
                <c:pt idx="171">
                  <c:v>5.6316667220142572E-2</c:v>
                </c:pt>
                <c:pt idx="172">
                  <c:v>-0.15191929429216716</c:v>
                </c:pt>
                <c:pt idx="173">
                  <c:v>-1.3942916935676695E-2</c:v>
                </c:pt>
                <c:pt idx="174">
                  <c:v>1.6542578014143239E-3</c:v>
                </c:pt>
                <c:pt idx="175">
                  <c:v>-2.0796298895475806E-2</c:v>
                </c:pt>
                <c:pt idx="176">
                  <c:v>-5.4097646466219784E-2</c:v>
                </c:pt>
                <c:pt idx="177">
                  <c:v>3.7515519242356792E-2</c:v>
                </c:pt>
                <c:pt idx="178">
                  <c:v>-4.0321648965373005E-2</c:v>
                </c:pt>
                <c:pt idx="179">
                  <c:v>4.9157014821778276E-2</c:v>
                </c:pt>
                <c:pt idx="180">
                  <c:v>-4.0273710786539331E-2</c:v>
                </c:pt>
                <c:pt idx="181">
                  <c:v>1.3187100191828945E-2</c:v>
                </c:pt>
                <c:pt idx="182">
                  <c:v>7.5444540466752183E-2</c:v>
                </c:pt>
                <c:pt idx="183">
                  <c:v>6.2521323264017936E-2</c:v>
                </c:pt>
                <c:pt idx="184">
                  <c:v>-0.30794750441415447</c:v>
                </c:pt>
                <c:pt idx="185">
                  <c:v>8.9641346368413213E-2</c:v>
                </c:pt>
                <c:pt idx="186">
                  <c:v>0.20161660876386855</c:v>
                </c:pt>
                <c:pt idx="187">
                  <c:v>-0.1079028914780556</c:v>
                </c:pt>
                <c:pt idx="188">
                  <c:v>-1.5367527509081215E-2</c:v>
                </c:pt>
                <c:pt idx="189">
                  <c:v>8.3950967935422213E-2</c:v>
                </c:pt>
                <c:pt idx="190">
                  <c:v>-5.3031969394930822E-2</c:v>
                </c:pt>
                <c:pt idx="191">
                  <c:v>4.0473269063081241E-2</c:v>
                </c:pt>
                <c:pt idx="192">
                  <c:v>6.0243399280154715E-2</c:v>
                </c:pt>
                <c:pt idx="193">
                  <c:v>-6.3244706416394375E-2</c:v>
                </c:pt>
                <c:pt idx="194">
                  <c:v>7.8315345042544084E-3</c:v>
                </c:pt>
                <c:pt idx="195">
                  <c:v>0.13781459798899681</c:v>
                </c:pt>
                <c:pt idx="196">
                  <c:v>-0.55176461583012926</c:v>
                </c:pt>
                <c:pt idx="197">
                  <c:v>3.4804028919090915E-2</c:v>
                </c:pt>
                <c:pt idx="198">
                  <c:v>0.15509895449399969</c:v>
                </c:pt>
                <c:pt idx="199">
                  <c:v>9.4902369029835329E-2</c:v>
                </c:pt>
                <c:pt idx="200">
                  <c:v>-0.10202882744754051</c:v>
                </c:pt>
                <c:pt idx="201">
                  <c:v>3.1412003224309336E-2</c:v>
                </c:pt>
                <c:pt idx="202">
                  <c:v>4.2229224712880833E-2</c:v>
                </c:pt>
                <c:pt idx="203">
                  <c:v>4.4268319307734706E-2</c:v>
                </c:pt>
                <c:pt idx="204">
                  <c:v>5.7912830381913027E-2</c:v>
                </c:pt>
                <c:pt idx="205">
                  <c:v>-3.2822530343582602E-2</c:v>
                </c:pt>
                <c:pt idx="206">
                  <c:v>5.5226950765584265E-3</c:v>
                </c:pt>
                <c:pt idx="207">
                  <c:v>5.453903545039842E-2</c:v>
                </c:pt>
                <c:pt idx="208">
                  <c:v>-0.44785367105780016</c:v>
                </c:pt>
                <c:pt idx="209">
                  <c:v>-0.1894951536005651</c:v>
                </c:pt>
                <c:pt idx="210">
                  <c:v>0.31757448234084718</c:v>
                </c:pt>
                <c:pt idx="211">
                  <c:v>0.10264295958182518</c:v>
                </c:pt>
                <c:pt idx="212">
                  <c:v>2.5911395725071763E-2</c:v>
                </c:pt>
                <c:pt idx="213">
                  <c:v>6.6564586979466031E-2</c:v>
                </c:pt>
                <c:pt idx="214">
                  <c:v>1.7239098276153282E-2</c:v>
                </c:pt>
                <c:pt idx="215">
                  <c:v>-8.2338225573879934E-3</c:v>
                </c:pt>
                <c:pt idx="216">
                  <c:v>4.1318514344819895E-2</c:v>
                </c:pt>
                <c:pt idx="217">
                  <c:v>0.10276586907878774</c:v>
                </c:pt>
                <c:pt idx="218">
                  <c:v>-5.1821256432331091E-2</c:v>
                </c:pt>
                <c:pt idx="219">
                  <c:v>-6.3480770969659706E-2</c:v>
                </c:pt>
                <c:pt idx="220">
                  <c:v>-0.39794148060229695</c:v>
                </c:pt>
                <c:pt idx="221">
                  <c:v>1.5940320043032984E-2</c:v>
                </c:pt>
                <c:pt idx="222">
                  <c:v>5.3483816694462866E-2</c:v>
                </c:pt>
                <c:pt idx="223">
                  <c:v>-4.4017817608964276E-2</c:v>
                </c:pt>
                <c:pt idx="224">
                  <c:v>2.6922635060540687E-2</c:v>
                </c:pt>
                <c:pt idx="225">
                  <c:v>7.9828623188104436E-3</c:v>
                </c:pt>
                <c:pt idx="226">
                  <c:v>4.1790219803902039E-2</c:v>
                </c:pt>
                <c:pt idx="227">
                  <c:v>1.3042330610988591E-2</c:v>
                </c:pt>
                <c:pt idx="228">
                  <c:v>1.4492516604339032E-2</c:v>
                </c:pt>
                <c:pt idx="229">
                  <c:v>-2.7290691224208317E-2</c:v>
                </c:pt>
                <c:pt idx="230">
                  <c:v>-2.2503437238303267E-2</c:v>
                </c:pt>
                <c:pt idx="231">
                  <c:v>0.16546660150557255</c:v>
                </c:pt>
                <c:pt idx="232">
                  <c:v>-0.3501638290762038</c:v>
                </c:pt>
                <c:pt idx="233">
                  <c:v>5.9599209649877333E-2</c:v>
                </c:pt>
                <c:pt idx="234">
                  <c:v>1.1356015961298557E-2</c:v>
                </c:pt>
                <c:pt idx="235">
                  <c:v>-1.9201355060779451E-2</c:v>
                </c:pt>
                <c:pt idx="236">
                  <c:v>7.3057500876137537E-3</c:v>
                </c:pt>
                <c:pt idx="237">
                  <c:v>2.3382023734569733E-2</c:v>
                </c:pt>
                <c:pt idx="238">
                  <c:v>9.5081232849007283E-3</c:v>
                </c:pt>
                <c:pt idx="239">
                  <c:v>1.3559600376945072E-2</c:v>
                </c:pt>
                <c:pt idx="240">
                  <c:v>1.6007369178972022E-2</c:v>
                </c:pt>
                <c:pt idx="241">
                  <c:v>2.1807925870392913E-2</c:v>
                </c:pt>
                <c:pt idx="242">
                  <c:v>2.6528727605069889E-2</c:v>
                </c:pt>
                <c:pt idx="243">
                  <c:v>4.5065706037950423E-3</c:v>
                </c:pt>
                <c:pt idx="244">
                  <c:v>-1</c:v>
                </c:pt>
              </c:numCache>
            </c:numRef>
          </c:xVal>
          <c:yVal>
            <c:numRef>
              <c:f>Data!$M$2:$M$246</c:f>
              <c:numCache>
                <c:formatCode>General</c:formatCode>
                <c:ptCount val="245"/>
                <c:pt idx="0">
                  <c:v>6.02006688963211E-2</c:v>
                </c:pt>
                <c:pt idx="1">
                  <c:v>4.7318611987381819E-2</c:v>
                </c:pt>
                <c:pt idx="2">
                  <c:v>1.4759036144578158E-2</c:v>
                </c:pt>
                <c:pt idx="3">
                  <c:v>7.7174235678244326E-3</c:v>
                </c:pt>
                <c:pt idx="4">
                  <c:v>7.0692194403533101E-3</c:v>
                </c:pt>
                <c:pt idx="5">
                  <c:v>-0.3618016964024568</c:v>
                </c:pt>
                <c:pt idx="6">
                  <c:v>4.1246562786434399E-3</c:v>
                </c:pt>
                <c:pt idx="7">
                  <c:v>5.9333637608397537E-3</c:v>
                </c:pt>
                <c:pt idx="8">
                  <c:v>8.1669691470054318E-3</c:v>
                </c:pt>
                <c:pt idx="9">
                  <c:v>8.5508550855086084E-3</c:v>
                </c:pt>
                <c:pt idx="10">
                  <c:v>1.6956715751896431E-2</c:v>
                </c:pt>
                <c:pt idx="11">
                  <c:v>5.6603773584905627E-2</c:v>
                </c:pt>
                <c:pt idx="12">
                  <c:v>7.1428571428571536E-2</c:v>
                </c:pt>
                <c:pt idx="13">
                  <c:v>3.5658914728682101E-2</c:v>
                </c:pt>
                <c:pt idx="14">
                  <c:v>2.2829341317365248E-2</c:v>
                </c:pt>
                <c:pt idx="15">
                  <c:v>3.183315038419323E-2</c:v>
                </c:pt>
                <c:pt idx="16">
                  <c:v>2.5531914893617107E-2</c:v>
                </c:pt>
                <c:pt idx="17">
                  <c:v>-0.46058091286307057</c:v>
                </c:pt>
                <c:pt idx="18">
                  <c:v>6.4102564102563875E-3</c:v>
                </c:pt>
                <c:pt idx="19">
                  <c:v>1.4012738853503227E-2</c:v>
                </c:pt>
                <c:pt idx="20">
                  <c:v>5.6532663316582937E-2</c:v>
                </c:pt>
                <c:pt idx="21">
                  <c:v>5.2913198573127262E-2</c:v>
                </c:pt>
                <c:pt idx="22">
                  <c:v>5.0254093732354635E-2</c:v>
                </c:pt>
                <c:pt idx="23">
                  <c:v>5.5913978494623609E-2</c:v>
                </c:pt>
                <c:pt idx="24">
                  <c:v>4.4806517311608909E-2</c:v>
                </c:pt>
                <c:pt idx="25">
                  <c:v>1.2183235867446395E-2</c:v>
                </c:pt>
                <c:pt idx="26">
                  <c:v>1.5406836783822835E-2</c:v>
                </c:pt>
                <c:pt idx="27">
                  <c:v>1.8018018018017969E-2</c:v>
                </c:pt>
                <c:pt idx="28">
                  <c:v>-6.0549604098741969E-3</c:v>
                </c:pt>
                <c:pt idx="29">
                  <c:v>-0.22820993439550144</c:v>
                </c:pt>
                <c:pt idx="30">
                  <c:v>5.2216150576806286E-2</c:v>
                </c:pt>
                <c:pt idx="31">
                  <c:v>4.8470859780727266E-2</c:v>
                </c:pt>
                <c:pt idx="32">
                  <c:v>-2.7517886626307487E-3</c:v>
                </c:pt>
                <c:pt idx="33">
                  <c:v>-1.0485651214128104E-2</c:v>
                </c:pt>
                <c:pt idx="34">
                  <c:v>-1.0039040713887323E-2</c:v>
                </c:pt>
                <c:pt idx="35">
                  <c:v>-2.0845070422535267E-2</c:v>
                </c:pt>
                <c:pt idx="36">
                  <c:v>-2.1288837744533801E-2</c:v>
                </c:pt>
                <c:pt idx="37">
                  <c:v>-2.2339800117578044E-2</c:v>
                </c:pt>
                <c:pt idx="38">
                  <c:v>-3.8484666265784659E-2</c:v>
                </c:pt>
                <c:pt idx="39">
                  <c:v>-3.6898061288305181E-2</c:v>
                </c:pt>
                <c:pt idx="40">
                  <c:v>1.4935064935064963E-2</c:v>
                </c:pt>
                <c:pt idx="41">
                  <c:v>-0.22392834293026231</c:v>
                </c:pt>
                <c:pt idx="42">
                  <c:v>5.77081615828512E-3</c:v>
                </c:pt>
                <c:pt idx="43">
                  <c:v>4.9180327868852871E-3</c:v>
                </c:pt>
                <c:pt idx="44">
                  <c:v>6.5252854812398097E-3</c:v>
                </c:pt>
                <c:pt idx="45">
                  <c:v>4.862236628849311E-3</c:v>
                </c:pt>
                <c:pt idx="46">
                  <c:v>1.2903225806451623E-2</c:v>
                </c:pt>
                <c:pt idx="47">
                  <c:v>2.0700636942675141E-2</c:v>
                </c:pt>
                <c:pt idx="48">
                  <c:v>3.1201248049922022E-2</c:v>
                </c:pt>
                <c:pt idx="49">
                  <c:v>3.7065052950075658E-2</c:v>
                </c:pt>
                <c:pt idx="50">
                  <c:v>3.7928519328956932E-2</c:v>
                </c:pt>
                <c:pt idx="51">
                  <c:v>4.6380885453267753E-2</c:v>
                </c:pt>
                <c:pt idx="52">
                  <c:v>5.7756883814640655E-2</c:v>
                </c:pt>
                <c:pt idx="53">
                  <c:v>-0.27809523809523812</c:v>
                </c:pt>
                <c:pt idx="54">
                  <c:v>-5.2770448548811544E-3</c:v>
                </c:pt>
                <c:pt idx="55">
                  <c:v>-5.3050397877984524E-3</c:v>
                </c:pt>
                <c:pt idx="56">
                  <c:v>1.0666666666666597E-2</c:v>
                </c:pt>
                <c:pt idx="57">
                  <c:v>2.6385224274407333E-3</c:v>
                </c:pt>
                <c:pt idx="58">
                  <c:v>-1.5789473684210503E-2</c:v>
                </c:pt>
                <c:pt idx="59">
                  <c:v>-1.2477718360071352E-2</c:v>
                </c:pt>
                <c:pt idx="60">
                  <c:v>-5.4151624548736911E-3</c:v>
                </c:pt>
                <c:pt idx="61">
                  <c:v>1.9963702359346702E-2</c:v>
                </c:pt>
                <c:pt idx="62">
                  <c:v>3.29181494661921E-2</c:v>
                </c:pt>
                <c:pt idx="63">
                  <c:v>2.0671834625323016E-2</c:v>
                </c:pt>
                <c:pt idx="64">
                  <c:v>1.0970464135021164E-2</c:v>
                </c:pt>
                <c:pt idx="65">
                  <c:v>0.26293823038397329</c:v>
                </c:pt>
                <c:pt idx="66">
                  <c:v>-5.2875082617316632E-2</c:v>
                </c:pt>
                <c:pt idx="67">
                  <c:v>-6.9085833914863934E-2</c:v>
                </c:pt>
                <c:pt idx="68">
                  <c:v>-6.4467766116941494E-2</c:v>
                </c:pt>
                <c:pt idx="69">
                  <c:v>-6.9711538461538533E-2</c:v>
                </c:pt>
                <c:pt idx="70">
                  <c:v>-3.2730404823427997E-2</c:v>
                </c:pt>
                <c:pt idx="71">
                  <c:v>-8.0142475512021243E-3</c:v>
                </c:pt>
                <c:pt idx="72">
                  <c:v>8.0789946140035779E-3</c:v>
                </c:pt>
                <c:pt idx="73">
                  <c:v>4.4523597506677592E-3</c:v>
                </c:pt>
                <c:pt idx="74">
                  <c:v>-1.7730496453900331E-3</c:v>
                </c:pt>
                <c:pt idx="75">
                  <c:v>1.7761989342806016E-3</c:v>
                </c:pt>
                <c:pt idx="76">
                  <c:v>1.4184397163120581E-2</c:v>
                </c:pt>
                <c:pt idx="77">
                  <c:v>0.63636363636363635</c:v>
                </c:pt>
                <c:pt idx="78">
                  <c:v>-5.0213675213675098E-2</c:v>
                </c:pt>
                <c:pt idx="79">
                  <c:v>-2.9246344206974102E-2</c:v>
                </c:pt>
                <c:pt idx="80">
                  <c:v>-1.1587485515644916E-3</c:v>
                </c:pt>
                <c:pt idx="81">
                  <c:v>-5.7424593967517319E-2</c:v>
                </c:pt>
                <c:pt idx="82">
                  <c:v>-9.2307692307691432E-3</c:v>
                </c:pt>
                <c:pt idx="83">
                  <c:v>-3.1055900621118453E-3</c:v>
                </c:pt>
                <c:pt idx="84">
                  <c:v>-2.4922118380061773E-3</c:v>
                </c:pt>
                <c:pt idx="85">
                  <c:v>-1.873828856964468E-3</c:v>
                </c:pt>
                <c:pt idx="86">
                  <c:v>-4.3804755944931344E-3</c:v>
                </c:pt>
                <c:pt idx="87">
                  <c:v>-6.2853551225642906E-4</c:v>
                </c:pt>
                <c:pt idx="88">
                  <c:v>-3.3333333333333402E-2</c:v>
                </c:pt>
                <c:pt idx="89">
                  <c:v>-0.37410540013012361</c:v>
                </c:pt>
                <c:pt idx="90">
                  <c:v>0.18295218295218313</c:v>
                </c:pt>
                <c:pt idx="91">
                  <c:v>0.12214411247803152</c:v>
                </c:pt>
                <c:pt idx="92">
                  <c:v>7.4393108848864617E-2</c:v>
                </c:pt>
                <c:pt idx="93">
                  <c:v>0.13556851311953347</c:v>
                </c:pt>
                <c:pt idx="94">
                  <c:v>5.7766367137355605E-2</c:v>
                </c:pt>
                <c:pt idx="95">
                  <c:v>3.9441747572815447E-2</c:v>
                </c:pt>
                <c:pt idx="96">
                  <c:v>2.8021015761821394E-2</c:v>
                </c:pt>
                <c:pt idx="97">
                  <c:v>1.3628620102214764E-2</c:v>
                </c:pt>
                <c:pt idx="98">
                  <c:v>2.689075630252083E-2</c:v>
                </c:pt>
                <c:pt idx="99">
                  <c:v>8.183306055646598E-3</c:v>
                </c:pt>
                <c:pt idx="100">
                  <c:v>3.7878787878788032E-3</c:v>
                </c:pt>
                <c:pt idx="101">
                  <c:v>-0.55795148247978443</c:v>
                </c:pt>
                <c:pt idx="102">
                  <c:v>2.4390243902439157E-2</c:v>
                </c:pt>
                <c:pt idx="103">
                  <c:v>1.1904761904761862E-2</c:v>
                </c:pt>
                <c:pt idx="104">
                  <c:v>2.3529411764705799E-2</c:v>
                </c:pt>
                <c:pt idx="105">
                  <c:v>3.4482758620689738E-2</c:v>
                </c:pt>
                <c:pt idx="106">
                  <c:v>2.2222222222222143E-2</c:v>
                </c:pt>
                <c:pt idx="107">
                  <c:v>0</c:v>
                </c:pt>
                <c:pt idx="108">
                  <c:v>1.086956521739146E-2</c:v>
                </c:pt>
                <c:pt idx="109">
                  <c:v>1.0752688172042972E-2</c:v>
                </c:pt>
                <c:pt idx="110">
                  <c:v>-1.0638297872340387E-2</c:v>
                </c:pt>
                <c:pt idx="111">
                  <c:v>7.5268817204299466E-3</c:v>
                </c:pt>
                <c:pt idx="112">
                  <c:v>1.9210245464247759E-2</c:v>
                </c:pt>
                <c:pt idx="113">
                  <c:v>-0.16230366492146603</c:v>
                </c:pt>
                <c:pt idx="114">
                  <c:v>-3.7499999999999978E-2</c:v>
                </c:pt>
                <c:pt idx="115">
                  <c:v>1.2987012987012941E-2</c:v>
                </c:pt>
                <c:pt idx="116">
                  <c:v>1.2820512820512889E-2</c:v>
                </c:pt>
                <c:pt idx="117">
                  <c:v>1.2658227848101221E-2</c:v>
                </c:pt>
                <c:pt idx="118">
                  <c:v>2.4999999999999911E-2</c:v>
                </c:pt>
                <c:pt idx="119">
                  <c:v>1.2195121951219686E-2</c:v>
                </c:pt>
                <c:pt idx="120">
                  <c:v>2.4096385542168586E-2</c:v>
                </c:pt>
                <c:pt idx="121">
                  <c:v>-2.3529411764705799E-2</c:v>
                </c:pt>
                <c:pt idx="122">
                  <c:v>-2.4096385542168801E-2</c:v>
                </c:pt>
                <c:pt idx="123">
                  <c:v>-2.469135802469127E-2</c:v>
                </c:pt>
                <c:pt idx="124">
                  <c:v>1.2658227848101221E-2</c:v>
                </c:pt>
                <c:pt idx="125">
                  <c:v>0.125</c:v>
                </c:pt>
                <c:pt idx="126">
                  <c:v>5.5555555555555552E-2</c:v>
                </c:pt>
                <c:pt idx="127">
                  <c:v>-9.4736842105263189E-2</c:v>
                </c:pt>
                <c:pt idx="128">
                  <c:v>5.8139534883720929E-2</c:v>
                </c:pt>
                <c:pt idx="129">
                  <c:v>-1.098901098901095E-2</c:v>
                </c:pt>
                <c:pt idx="130">
                  <c:v>-6.6666666666666624E-2</c:v>
                </c:pt>
                <c:pt idx="131">
                  <c:v>3.5714285714285587E-2</c:v>
                </c:pt>
                <c:pt idx="132">
                  <c:v>-5.7471264367816098E-2</c:v>
                </c:pt>
                <c:pt idx="133">
                  <c:v>-2.4390243902438939E-2</c:v>
                </c:pt>
                <c:pt idx="134">
                  <c:v>-2.5000000000000022E-2</c:v>
                </c:pt>
                <c:pt idx="135">
                  <c:v>1.2820512820512889E-2</c:v>
                </c:pt>
                <c:pt idx="136">
                  <c:v>1.2658227848101221E-2</c:v>
                </c:pt>
                <c:pt idx="137">
                  <c:v>0.57499999999999996</c:v>
                </c:pt>
                <c:pt idx="138">
                  <c:v>-5.5555555555555504E-2</c:v>
                </c:pt>
                <c:pt idx="139">
                  <c:v>1.6806722689075571E-2</c:v>
                </c:pt>
                <c:pt idx="140">
                  <c:v>6.61157024793389E-2</c:v>
                </c:pt>
                <c:pt idx="141">
                  <c:v>-1.5503875968992331E-2</c:v>
                </c:pt>
                <c:pt idx="142">
                  <c:v>1.5748031496063079E-2</c:v>
                </c:pt>
                <c:pt idx="143">
                  <c:v>-7.7519379844960962E-3</c:v>
                </c:pt>
                <c:pt idx="144">
                  <c:v>-8.5937500000000111E-2</c:v>
                </c:pt>
                <c:pt idx="145">
                  <c:v>-3.4188034188034067E-2</c:v>
                </c:pt>
                <c:pt idx="146">
                  <c:v>3.539823008849545E-2</c:v>
                </c:pt>
                <c:pt idx="147">
                  <c:v>5.1282051282051405E-2</c:v>
                </c:pt>
                <c:pt idx="148">
                  <c:v>-2.4390243902439081E-2</c:v>
                </c:pt>
                <c:pt idx="149">
                  <c:v>8.3333333333333037E-3</c:v>
                </c:pt>
                <c:pt idx="150">
                  <c:v>-8.2644628099173556E-2</c:v>
                </c:pt>
                <c:pt idx="151">
                  <c:v>0.15315315315315325</c:v>
                </c:pt>
                <c:pt idx="152">
                  <c:v>-0.1171875</c:v>
                </c:pt>
                <c:pt idx="153">
                  <c:v>9.7345132743362789E-2</c:v>
                </c:pt>
                <c:pt idx="154">
                  <c:v>-0.17741935483870977</c:v>
                </c:pt>
                <c:pt idx="155">
                  <c:v>-7.843137254901951E-2</c:v>
                </c:pt>
                <c:pt idx="156">
                  <c:v>-1.0638297872340387E-2</c:v>
                </c:pt>
                <c:pt idx="157">
                  <c:v>0.1075268817204301</c:v>
                </c:pt>
                <c:pt idx="158">
                  <c:v>1.9417475728155269E-2</c:v>
                </c:pt>
                <c:pt idx="159">
                  <c:v>0</c:v>
                </c:pt>
                <c:pt idx="160">
                  <c:v>-1.904761904761898E-2</c:v>
                </c:pt>
                <c:pt idx="161">
                  <c:v>0.3980582524271844</c:v>
                </c:pt>
                <c:pt idx="162">
                  <c:v>8.3333333333333287E-2</c:v>
                </c:pt>
                <c:pt idx="163">
                  <c:v>-5.1282051282051218E-2</c:v>
                </c:pt>
                <c:pt idx="164">
                  <c:v>1.3513513513513466E-2</c:v>
                </c:pt>
                <c:pt idx="165">
                  <c:v>-0.13999999999999999</c:v>
                </c:pt>
                <c:pt idx="166">
                  <c:v>9.3023255813953432E-2</c:v>
                </c:pt>
                <c:pt idx="167">
                  <c:v>-7.8014184397163094E-2</c:v>
                </c:pt>
                <c:pt idx="168">
                  <c:v>5.3846153846153794E-2</c:v>
                </c:pt>
                <c:pt idx="169">
                  <c:v>-7.2992700729926753E-3</c:v>
                </c:pt>
                <c:pt idx="170">
                  <c:v>-1.4705882352941124E-2</c:v>
                </c:pt>
                <c:pt idx="171">
                  <c:v>-4.4776119402985044E-2</c:v>
                </c:pt>
                <c:pt idx="172">
                  <c:v>-7.8125E-2</c:v>
                </c:pt>
                <c:pt idx="173">
                  <c:v>0.18644067796610161</c:v>
                </c:pt>
                <c:pt idx="174">
                  <c:v>4.285714285714283E-2</c:v>
                </c:pt>
                <c:pt idx="175">
                  <c:v>-1.3698630136986254E-2</c:v>
                </c:pt>
                <c:pt idx="176">
                  <c:v>-7.6388888888888867E-2</c:v>
                </c:pt>
                <c:pt idx="177">
                  <c:v>-7.5187969924813093E-3</c:v>
                </c:pt>
                <c:pt idx="178">
                  <c:v>-0.15151515151515152</c:v>
                </c:pt>
                <c:pt idx="179">
                  <c:v>-8.9285714285713969E-3</c:v>
                </c:pt>
                <c:pt idx="180">
                  <c:v>-9.0090090090089777E-3</c:v>
                </c:pt>
                <c:pt idx="181">
                  <c:v>-5.4545454545454515E-2</c:v>
                </c:pt>
                <c:pt idx="182">
                  <c:v>0.11538461538461531</c:v>
                </c:pt>
                <c:pt idx="183">
                  <c:v>6.8965517241379379E-2</c:v>
                </c:pt>
                <c:pt idx="184">
                  <c:v>0.12096774193548386</c:v>
                </c:pt>
                <c:pt idx="185">
                  <c:v>-0.38129496402877699</c:v>
                </c:pt>
                <c:pt idx="186">
                  <c:v>-6.9767441860465074E-2</c:v>
                </c:pt>
                <c:pt idx="187">
                  <c:v>-2.5000000000000022E-2</c:v>
                </c:pt>
                <c:pt idx="188">
                  <c:v>5.1282051282051218E-2</c:v>
                </c:pt>
                <c:pt idx="189">
                  <c:v>0.18292682926829271</c:v>
                </c:pt>
                <c:pt idx="190">
                  <c:v>0.23711340206185577</c:v>
                </c:pt>
                <c:pt idx="191">
                  <c:v>0.16666666666666666</c:v>
                </c:pt>
                <c:pt idx="192">
                  <c:v>-0.11428571428571425</c:v>
                </c:pt>
                <c:pt idx="193">
                  <c:v>4.8387096774193519E-2</c:v>
                </c:pt>
                <c:pt idx="194">
                  <c:v>0.13076923076923072</c:v>
                </c:pt>
                <c:pt idx="195">
                  <c:v>6.802721088435471E-3</c:v>
                </c:pt>
                <c:pt idx="196">
                  <c:v>2.0270270270270199E-2</c:v>
                </c:pt>
                <c:pt idx="197">
                  <c:v>-0.47019867549668876</c:v>
                </c:pt>
                <c:pt idx="198">
                  <c:v>-0.11250000000000004</c:v>
                </c:pt>
                <c:pt idx="199">
                  <c:v>-0.26760563380281682</c:v>
                </c:pt>
                <c:pt idx="200">
                  <c:v>-0.19230769230769229</c:v>
                </c:pt>
                <c:pt idx="201">
                  <c:v>9.5238095238095108E-2</c:v>
                </c:pt>
                <c:pt idx="202">
                  <c:v>0.39130434782608714</c:v>
                </c:pt>
                <c:pt idx="203">
                  <c:v>-0.25000000000000006</c:v>
                </c:pt>
                <c:pt idx="204">
                  <c:v>-0.12499999999999993</c:v>
                </c:pt>
                <c:pt idx="205">
                  <c:v>-2.3809523809523937E-2</c:v>
                </c:pt>
                <c:pt idx="206">
                  <c:v>0.12195121951219513</c:v>
                </c:pt>
                <c:pt idx="207">
                  <c:v>0.13043478260869579</c:v>
                </c:pt>
                <c:pt idx="208">
                  <c:v>0.26923076923076911</c:v>
                </c:pt>
                <c:pt idx="209">
                  <c:v>0.62121212121212122</c:v>
                </c:pt>
                <c:pt idx="210">
                  <c:v>9.3457943925234974E-3</c:v>
                </c:pt>
                <c:pt idx="211">
                  <c:v>0.11111111111111104</c:v>
                </c:pt>
                <c:pt idx="212">
                  <c:v>4.9999999999999968E-2</c:v>
                </c:pt>
                <c:pt idx="213">
                  <c:v>-0.16666666666666663</c:v>
                </c:pt>
                <c:pt idx="214">
                  <c:v>-0.19047619047619047</c:v>
                </c:pt>
                <c:pt idx="215">
                  <c:v>-0.6470588235294118</c:v>
                </c:pt>
                <c:pt idx="216">
                  <c:v>0.23333333333333339</c:v>
                </c:pt>
                <c:pt idx="217">
                  <c:v>0.70270270270270252</c:v>
                </c:pt>
                <c:pt idx="218">
                  <c:v>-3.1746031746031772E-2</c:v>
                </c:pt>
                <c:pt idx="219">
                  <c:v>0.27868852459016397</c:v>
                </c:pt>
                <c:pt idx="220">
                  <c:v>8.9743589743589772E-2</c:v>
                </c:pt>
                <c:pt idx="221">
                  <c:v>0.15294117647058833</c:v>
                </c:pt>
                <c:pt idx="222">
                  <c:v>0.11224489795918363</c:v>
                </c:pt>
                <c:pt idx="223">
                  <c:v>0.49541284403669728</c:v>
                </c:pt>
                <c:pt idx="224">
                  <c:v>9.8159509202453851E-2</c:v>
                </c:pt>
                <c:pt idx="225">
                  <c:v>-6.1452513966480334E-2</c:v>
                </c:pt>
                <c:pt idx="226">
                  <c:v>0.10714285714285718</c:v>
                </c:pt>
                <c:pt idx="227">
                  <c:v>0.40322580645161288</c:v>
                </c:pt>
                <c:pt idx="228">
                  <c:v>8.0459770114942444E-2</c:v>
                </c:pt>
                <c:pt idx="229">
                  <c:v>-0.13829787234042548</c:v>
                </c:pt>
                <c:pt idx="230">
                  <c:v>-0.23456790123456786</c:v>
                </c:pt>
                <c:pt idx="231">
                  <c:v>-0.18817204301075277</c:v>
                </c:pt>
                <c:pt idx="232">
                  <c:v>-0.23178807947019869</c:v>
                </c:pt>
                <c:pt idx="233">
                  <c:v>0.93103448275862066</c:v>
                </c:pt>
                <c:pt idx="234">
                  <c:v>0.10714285714285725</c:v>
                </c:pt>
                <c:pt idx="235">
                  <c:v>-9.2741935483870996E-2</c:v>
                </c:pt>
                <c:pt idx="236">
                  <c:v>-0.22222222222222221</c:v>
                </c:pt>
                <c:pt idx="237">
                  <c:v>0.13142857142857148</c:v>
                </c:pt>
                <c:pt idx="238">
                  <c:v>-0.2878787878787879</c:v>
                </c:pt>
                <c:pt idx="239">
                  <c:v>-0.24113475177304969</c:v>
                </c:pt>
                <c:pt idx="240">
                  <c:v>0.21495327102803746</c:v>
                </c:pt>
                <c:pt idx="241">
                  <c:v>-0.30000000000000004</c:v>
                </c:pt>
                <c:pt idx="242">
                  <c:v>0.17582417582417578</c:v>
                </c:pt>
                <c:pt idx="243">
                  <c:v>-6.5420560747663489E-2</c:v>
                </c:pt>
                <c:pt idx="24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3-460F-A131-37C42B2A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3143"/>
        <c:axId val="1034125319"/>
      </c:scatterChart>
      <c:valAx>
        <c:axId val="20604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25319"/>
        <c:crosses val="autoZero"/>
        <c:crossBetween val="midCat"/>
      </c:valAx>
      <c:valAx>
        <c:axId val="103412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3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vs Exchange growth rate</a:t>
            </a:r>
          </a:p>
        </c:rich>
      </c:tx>
      <c:layout>
        <c:manualLayout>
          <c:xMode val="edge"/>
          <c:yMode val="edge"/>
          <c:x val="0.26314577865266842"/>
          <c:y val="1.7361293379994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stck growth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6591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Data!$J$2:$J$246</c:f>
              <c:numCache>
                <c:formatCode>#,##0.00</c:formatCode>
                <c:ptCount val="245"/>
                <c:pt idx="0">
                  <c:v>-4.8531425015556941E-2</c:v>
                </c:pt>
                <c:pt idx="1">
                  <c:v>-2.9437348349585675E-2</c:v>
                </c:pt>
                <c:pt idx="2">
                  <c:v>-6.401617250673855E-2</c:v>
                </c:pt>
                <c:pt idx="3">
                  <c:v>-6.1915046796256298E-2</c:v>
                </c:pt>
                <c:pt idx="4">
                  <c:v>0.24063699155794319</c:v>
                </c:pt>
                <c:pt idx="5">
                  <c:v>-0.26266431598156564</c:v>
                </c:pt>
                <c:pt idx="6">
                  <c:v>-0.26084366662751485</c:v>
                </c:pt>
                <c:pt idx="7">
                  <c:v>-0.10332224782357011</c:v>
                </c:pt>
                <c:pt idx="8">
                  <c:v>-6.3291139240506328E-3</c:v>
                </c:pt>
                <c:pt idx="9">
                  <c:v>-2.1656050955414011E-2</c:v>
                </c:pt>
                <c:pt idx="10">
                  <c:v>6.510416666666667E-3</c:v>
                </c:pt>
                <c:pt idx="11">
                  <c:v>-1.8240620957309214E-2</c:v>
                </c:pt>
                <c:pt idx="12">
                  <c:v>-1.713005666095605E-4</c:v>
                </c:pt>
                <c:pt idx="13">
                  <c:v>-0.39296493008421518</c:v>
                </c:pt>
                <c:pt idx="14">
                  <c:v>-1.3677811550151875E-3</c:v>
                </c:pt>
                <c:pt idx="15">
                  <c:v>-2.8262712785627822E-4</c:v>
                </c:pt>
                <c:pt idx="16">
                  <c:v>2.8270702853177692E-4</c:v>
                </c:pt>
                <c:pt idx="17">
                  <c:v>1.0870274148304134E-4</c:v>
                </c:pt>
                <c:pt idx="18">
                  <c:v>-2.704230250858658E-2</c:v>
                </c:pt>
                <c:pt idx="19">
                  <c:v>-9.2497430626926735E-3</c:v>
                </c:pt>
                <c:pt idx="20">
                  <c:v>-1.26059895363521E-2</c:v>
                </c:pt>
                <c:pt idx="21">
                  <c:v>-1.3657645312321613E-2</c:v>
                </c:pt>
                <c:pt idx="22">
                  <c:v>-2.4289716812929837E-2</c:v>
                </c:pt>
                <c:pt idx="23">
                  <c:v>-1.4262660781242562E-2</c:v>
                </c:pt>
                <c:pt idx="24">
                  <c:v>-1.4444952692780478E-3</c:v>
                </c:pt>
                <c:pt idx="25">
                  <c:v>-1.687682329965841E-4</c:v>
                </c:pt>
                <c:pt idx="26">
                  <c:v>1.4468290330359843E-4</c:v>
                </c:pt>
                <c:pt idx="27">
                  <c:v>1.181406114379422E-3</c:v>
                </c:pt>
                <c:pt idx="28">
                  <c:v>6.502107164358382E-4</c:v>
                </c:pt>
                <c:pt idx="29">
                  <c:v>-4.5725837504812699E-4</c:v>
                </c:pt>
                <c:pt idx="30">
                  <c:v>-8.7400380420388502E-3</c:v>
                </c:pt>
                <c:pt idx="31">
                  <c:v>-5.003643429681813E-3</c:v>
                </c:pt>
                <c:pt idx="32">
                  <c:v>1.0252904989747483E-3</c:v>
                </c:pt>
                <c:pt idx="33">
                  <c:v>-6.3405355313854287E-4</c:v>
                </c:pt>
                <c:pt idx="34">
                  <c:v>2.9282576866763999E-3</c:v>
                </c:pt>
                <c:pt idx="35">
                  <c:v>0</c:v>
                </c:pt>
                <c:pt idx="36">
                  <c:v>0</c:v>
                </c:pt>
                <c:pt idx="37">
                  <c:v>-1.2165450121654502E-3</c:v>
                </c:pt>
                <c:pt idx="38">
                  <c:v>-7.2959805115712512E-2</c:v>
                </c:pt>
                <c:pt idx="39">
                  <c:v>0</c:v>
                </c:pt>
                <c:pt idx="40">
                  <c:v>7.883326763887193E-5</c:v>
                </c:pt>
                <c:pt idx="41">
                  <c:v>3.1530821377898088E-4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-2.6267402153918017E-4</c:v>
                </c:pt>
                <c:pt idx="46">
                  <c:v>2.6274303730942168E-4</c:v>
                </c:pt>
                <c:pt idx="47">
                  <c:v>-5.2534804307850964E-4</c:v>
                </c:pt>
                <c:pt idx="48">
                  <c:v>-5.387647831800263E-2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-0.15027777777777784</c:v>
                </c:pt>
                <c:pt idx="53">
                  <c:v>3.2690421706447451E-4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-1.6339869281049467E-4</c:v>
                </c:pt>
                <c:pt idx="58">
                  <c:v>1.6342539630662321E-4</c:v>
                </c:pt>
                <c:pt idx="59">
                  <c:v>-6.5359477124179294E-4</c:v>
                </c:pt>
                <c:pt idx="60">
                  <c:v>3.2701111837791331E-4</c:v>
                </c:pt>
                <c:pt idx="61">
                  <c:v>0</c:v>
                </c:pt>
                <c:pt idx="62">
                  <c:v>1.6345210853223725E-4</c:v>
                </c:pt>
                <c:pt idx="63">
                  <c:v>-1.6342539630662321E-4</c:v>
                </c:pt>
                <c:pt idx="64">
                  <c:v>-2.6152337365146811E-4</c:v>
                </c:pt>
                <c:pt idx="65">
                  <c:v>3.0410045124583313E-3</c:v>
                </c:pt>
                <c:pt idx="66">
                  <c:v>8.1499592502037486E-4</c:v>
                </c:pt>
                <c:pt idx="67">
                  <c:v>-3.9739413680782648E-3</c:v>
                </c:pt>
                <c:pt idx="68">
                  <c:v>-7.5217476617163112E-4</c:v>
                </c:pt>
                <c:pt idx="69">
                  <c:v>2.6182294223531708E-3</c:v>
                </c:pt>
                <c:pt idx="70">
                  <c:v>-3.9170882976988586E-3</c:v>
                </c:pt>
                <c:pt idx="71">
                  <c:v>-8.8481074881200013E-4</c:v>
                </c:pt>
                <c:pt idx="72">
                  <c:v>1.2135922330097236E-3</c:v>
                </c:pt>
                <c:pt idx="73">
                  <c:v>1.4742014742014369E-3</c:v>
                </c:pt>
                <c:pt idx="74">
                  <c:v>-1.635590448151783E-3</c:v>
                </c:pt>
                <c:pt idx="75">
                  <c:v>-1.6382699868942125E-4</c:v>
                </c:pt>
                <c:pt idx="76">
                  <c:v>8.192692118630182E-4</c:v>
                </c:pt>
                <c:pt idx="77">
                  <c:v>-6.5487884741319139E-4</c:v>
                </c:pt>
                <c:pt idx="78">
                  <c:v>3.7680209698559442E-3</c:v>
                </c:pt>
                <c:pt idx="79">
                  <c:v>-2.7746042108699942E-3</c:v>
                </c:pt>
                <c:pt idx="80">
                  <c:v>9.8199672667761495E-4</c:v>
                </c:pt>
                <c:pt idx="81">
                  <c:v>-1.635055591890496E-4</c:v>
                </c:pt>
                <c:pt idx="82">
                  <c:v>-2.4529844644317253E-3</c:v>
                </c:pt>
                <c:pt idx="83">
                  <c:v>2.1311475409835322E-3</c:v>
                </c:pt>
                <c:pt idx="84">
                  <c:v>-2.5192213315883586E-3</c:v>
                </c:pt>
                <c:pt idx="85">
                  <c:v>-1.738388874311115E-3</c:v>
                </c:pt>
                <c:pt idx="86">
                  <c:v>1.8219155577460025E-2</c:v>
                </c:pt>
                <c:pt idx="87">
                  <c:v>-1.4666257926071603E-2</c:v>
                </c:pt>
                <c:pt idx="88">
                  <c:v>-2.9474373669560639E-3</c:v>
                </c:pt>
                <c:pt idx="89">
                  <c:v>-6.5692231893574858E-4</c:v>
                </c:pt>
                <c:pt idx="90">
                  <c:v>-1.6433853738705463E-4</c:v>
                </c:pt>
                <c:pt idx="91">
                  <c:v>1.6436554898097098E-4</c:v>
                </c:pt>
                <c:pt idx="92">
                  <c:v>8.2169268693508624E-4</c:v>
                </c:pt>
                <c:pt idx="93">
                  <c:v>0</c:v>
                </c:pt>
                <c:pt idx="94">
                  <c:v>1.8062397372742199E-2</c:v>
                </c:pt>
                <c:pt idx="95">
                  <c:v>2.5806451612903226E-2</c:v>
                </c:pt>
                <c:pt idx="96">
                  <c:v>-0.11408805031446533</c:v>
                </c:pt>
                <c:pt idx="97">
                  <c:v>-0.29433480051114586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1.0060362173037658E-3</c:v>
                </c:pt>
                <c:pt idx="103">
                  <c:v>-1.0050251256280836E-3</c:v>
                </c:pt>
                <c:pt idx="104">
                  <c:v>8.048289738430412E-4</c:v>
                </c:pt>
                <c:pt idx="105">
                  <c:v>1.0052271813420692E-4</c:v>
                </c:pt>
                <c:pt idx="106">
                  <c:v>1.0051261433315023E-4</c:v>
                </c:pt>
                <c:pt idx="107">
                  <c:v>-2.5125628140709228E-4</c:v>
                </c:pt>
                <c:pt idx="108">
                  <c:v>1.507916561950296E-4</c:v>
                </c:pt>
                <c:pt idx="109">
                  <c:v>1.0051261433315023E-4</c:v>
                </c:pt>
                <c:pt idx="110">
                  <c:v>-5.0251256281407036E-3</c:v>
                </c:pt>
                <c:pt idx="111">
                  <c:v>5.0505050505050509E-3</c:v>
                </c:pt>
                <c:pt idx="112">
                  <c:v>1.7587939698492462E-2</c:v>
                </c:pt>
                <c:pt idx="113">
                  <c:v>-7.407407407407407E-2</c:v>
                </c:pt>
                <c:pt idx="114">
                  <c:v>-2.4533333333333303E-2</c:v>
                </c:pt>
                <c:pt idx="115">
                  <c:v>-2.405686167304541E-2</c:v>
                </c:pt>
                <c:pt idx="116">
                  <c:v>-7.2549019607843074E-2</c:v>
                </c:pt>
                <c:pt idx="117">
                  <c:v>-1.2382965871338032E-2</c:v>
                </c:pt>
                <c:pt idx="118">
                  <c:v>-7.8899082568806844E-3</c:v>
                </c:pt>
                <c:pt idx="119">
                  <c:v>-2.5275876949632978E-3</c:v>
                </c:pt>
                <c:pt idx="120">
                  <c:v>6.7985166872681965E-3</c:v>
                </c:pt>
                <c:pt idx="121">
                  <c:v>-1.2891344383057577E-3</c:v>
                </c:pt>
                <c:pt idx="122">
                  <c:v>-1.2846517917511853E-2</c:v>
                </c:pt>
                <c:pt idx="123">
                  <c:v>2.7397260273972639E-2</c:v>
                </c:pt>
                <c:pt idx="124">
                  <c:v>-6.6666666666674937E-4</c:v>
                </c:pt>
                <c:pt idx="125">
                  <c:v>-1.3827400084904923E-2</c:v>
                </c:pt>
                <c:pt idx="126">
                  <c:v>-1.6665641719451497E-2</c:v>
                </c:pt>
                <c:pt idx="127">
                  <c:v>-9.6935584740463505E-3</c:v>
                </c:pt>
                <c:pt idx="128">
                  <c:v>2.210293653299617E-3</c:v>
                </c:pt>
                <c:pt idx="129">
                  <c:v>1.5752993068683052E-2</c:v>
                </c:pt>
                <c:pt idx="130">
                  <c:v>5.5831265508685217E-3</c:v>
                </c:pt>
                <c:pt idx="131">
                  <c:v>-9.870450339296696E-3</c:v>
                </c:pt>
                <c:pt idx="132">
                  <c:v>1.2336448598130777E-2</c:v>
                </c:pt>
                <c:pt idx="133">
                  <c:v>-2.6957163958641037E-2</c:v>
                </c:pt>
                <c:pt idx="134">
                  <c:v>-1.2650221378873411E-3</c:v>
                </c:pt>
                <c:pt idx="135">
                  <c:v>3.4832172260923556E-3</c:v>
                </c:pt>
                <c:pt idx="136">
                  <c:v>-1.2622278321236266E-3</c:v>
                </c:pt>
                <c:pt idx="137">
                  <c:v>-7.2669826224328951E-3</c:v>
                </c:pt>
                <c:pt idx="138">
                  <c:v>-6.3653723742838958E-3</c:v>
                </c:pt>
                <c:pt idx="139">
                  <c:v>7.6873798846894114E-3</c:v>
                </c:pt>
                <c:pt idx="140">
                  <c:v>-1.8436109345201554E-3</c:v>
                </c:pt>
                <c:pt idx="141">
                  <c:v>5.732118973314019E-4</c:v>
                </c:pt>
                <c:pt idx="142">
                  <c:v>5.0922978994271889E-3</c:v>
                </c:pt>
                <c:pt idx="143">
                  <c:v>1.6466117796073428E-2</c:v>
                </c:pt>
                <c:pt idx="144">
                  <c:v>1.2461059190031152E-2</c:v>
                </c:pt>
                <c:pt idx="145">
                  <c:v>-1.784615384615388E-2</c:v>
                </c:pt>
                <c:pt idx="146">
                  <c:v>-1.4411027568922199E-2</c:v>
                </c:pt>
                <c:pt idx="147">
                  <c:v>2.8607755880482428E-3</c:v>
                </c:pt>
                <c:pt idx="148">
                  <c:v>-3.486529318542069E-3</c:v>
                </c:pt>
                <c:pt idx="149">
                  <c:v>2.3536895674300364E-2</c:v>
                </c:pt>
                <c:pt idx="150">
                  <c:v>8.0795525170912555E-3</c:v>
                </c:pt>
                <c:pt idx="151">
                  <c:v>-6.1652281134401974E-3</c:v>
                </c:pt>
                <c:pt idx="152">
                  <c:v>-1.2406947890818859E-2</c:v>
                </c:pt>
                <c:pt idx="153">
                  <c:v>4.0829145728643575E-3</c:v>
                </c:pt>
                <c:pt idx="154">
                  <c:v>-3.2530497341257361E-2</c:v>
                </c:pt>
                <c:pt idx="155">
                  <c:v>-1.2609117361784786E-2</c:v>
                </c:pt>
                <c:pt idx="156">
                  <c:v>-1.6371971185330716E-3</c:v>
                </c:pt>
                <c:pt idx="157">
                  <c:v>2.5582158084617945E-2</c:v>
                </c:pt>
                <c:pt idx="158">
                  <c:v>-1.0873041253597625E-2</c:v>
                </c:pt>
                <c:pt idx="159">
                  <c:v>2.9097963142579284E-3</c:v>
                </c:pt>
                <c:pt idx="160">
                  <c:v>-1.1605415860734901E-2</c:v>
                </c:pt>
                <c:pt idx="161">
                  <c:v>-7.5016307893020591E-3</c:v>
                </c:pt>
                <c:pt idx="162">
                  <c:v>-9.8586920801844026E-4</c:v>
                </c:pt>
                <c:pt idx="163">
                  <c:v>-7.5657894736842479E-3</c:v>
                </c:pt>
                <c:pt idx="164">
                  <c:v>-3.3145508783548523E-4</c:v>
                </c:pt>
                <c:pt idx="165">
                  <c:v>2.3541114058355322E-2</c:v>
                </c:pt>
                <c:pt idx="166">
                  <c:v>-1.7492711370262318E-2</c:v>
                </c:pt>
                <c:pt idx="167">
                  <c:v>-9.8911968348170121E-3</c:v>
                </c:pt>
                <c:pt idx="168">
                  <c:v>3.3300033300021943E-4</c:v>
                </c:pt>
                <c:pt idx="169">
                  <c:v>6.9906790945406892E-3</c:v>
                </c:pt>
                <c:pt idx="170">
                  <c:v>-2.4793388429752068E-3</c:v>
                </c:pt>
                <c:pt idx="171">
                  <c:v>-5.7995028997514502E-3</c:v>
                </c:pt>
                <c:pt idx="172">
                  <c:v>2.3333333333332954E-3</c:v>
                </c:pt>
                <c:pt idx="173">
                  <c:v>3.857665447289741E-3</c:v>
                </c:pt>
                <c:pt idx="174">
                  <c:v>-9.4745908699397519E-3</c:v>
                </c:pt>
                <c:pt idx="175">
                  <c:v>-8.3612040133779261E-3</c:v>
                </c:pt>
                <c:pt idx="176">
                  <c:v>1.7875210792580139E-2</c:v>
                </c:pt>
                <c:pt idx="177">
                  <c:v>-2.4188204108681284E-2</c:v>
                </c:pt>
                <c:pt idx="178">
                  <c:v>4.6349745331069531E-2</c:v>
                </c:pt>
                <c:pt idx="179">
                  <c:v>1.8010709070258028E-2</c:v>
                </c:pt>
                <c:pt idx="180">
                  <c:v>-5.5467006694293844E-2</c:v>
                </c:pt>
                <c:pt idx="181">
                  <c:v>-1.0124873439082394E-3</c:v>
                </c:pt>
                <c:pt idx="182">
                  <c:v>1.047297297297305E-2</c:v>
                </c:pt>
                <c:pt idx="183">
                  <c:v>-5.3493814777667084E-3</c:v>
                </c:pt>
                <c:pt idx="184">
                  <c:v>-5.0420168067226894E-3</c:v>
                </c:pt>
                <c:pt idx="185">
                  <c:v>5.9121621621621625E-3</c:v>
                </c:pt>
                <c:pt idx="186">
                  <c:v>-7.3047858942065488E-2</c:v>
                </c:pt>
                <c:pt idx="187">
                  <c:v>-0.13333333333333339</c:v>
                </c:pt>
                <c:pt idx="188">
                  <c:v>-1.5886287625417991E-2</c:v>
                </c:pt>
                <c:pt idx="189">
                  <c:v>-6.3721325403570802E-4</c:v>
                </c:pt>
                <c:pt idx="190">
                  <c:v>0</c:v>
                </c:pt>
                <c:pt idx="191">
                  <c:v>1.2752391073326732E-3</c:v>
                </c:pt>
                <c:pt idx="192">
                  <c:v>8.4907662916573388E-4</c:v>
                </c:pt>
                <c:pt idx="193">
                  <c:v>-4.2417815482500242E-4</c:v>
                </c:pt>
                <c:pt idx="194">
                  <c:v>5.9410142159977233E-4</c:v>
                </c:pt>
                <c:pt idx="195">
                  <c:v>-7.0401628567793237E-3</c:v>
                </c:pt>
                <c:pt idx="196">
                  <c:v>-3.4169051381704215E-4</c:v>
                </c:pt>
                <c:pt idx="197">
                  <c:v>7.9042939542832476E-3</c:v>
                </c:pt>
                <c:pt idx="198">
                  <c:v>4.2390843577787196E-3</c:v>
                </c:pt>
                <c:pt idx="199">
                  <c:v>5.9096665259603448E-3</c:v>
                </c:pt>
                <c:pt idx="200">
                  <c:v>1.7205203524968501E-2</c:v>
                </c:pt>
                <c:pt idx="201">
                  <c:v>3.259075907590761E-2</c:v>
                </c:pt>
                <c:pt idx="202">
                  <c:v>8.1901717938473138E-3</c:v>
                </c:pt>
                <c:pt idx="203">
                  <c:v>6.9348127600554789E-3</c:v>
                </c:pt>
                <c:pt idx="204">
                  <c:v>1.574183392365233E-3</c:v>
                </c:pt>
                <c:pt idx="205">
                  <c:v>3.1434184675835416E-3</c:v>
                </c:pt>
                <c:pt idx="206">
                  <c:v>-1.5667841754798499E-3</c:v>
                </c:pt>
                <c:pt idx="207">
                  <c:v>3.9231071008238522E-3</c:v>
                </c:pt>
                <c:pt idx="208">
                  <c:v>2.3446658851113493E-3</c:v>
                </c:pt>
                <c:pt idx="209">
                  <c:v>-3.8986354775837322E-4</c:v>
                </c:pt>
                <c:pt idx="210">
                  <c:v>4.6801872074884775E-3</c:v>
                </c:pt>
                <c:pt idx="211">
                  <c:v>-4.2701863354038146E-3</c:v>
                </c:pt>
                <c:pt idx="212">
                  <c:v>0</c:v>
                </c:pt>
                <c:pt idx="213">
                  <c:v>7.7972709551652484E-4</c:v>
                </c:pt>
                <c:pt idx="214">
                  <c:v>-1.5582391897155329E-3</c:v>
                </c:pt>
                <c:pt idx="215">
                  <c:v>7.803355442839977E-4</c:v>
                </c:pt>
                <c:pt idx="216">
                  <c:v>0</c:v>
                </c:pt>
                <c:pt idx="217">
                  <c:v>3.8986354775828458E-3</c:v>
                </c:pt>
                <c:pt idx="218">
                  <c:v>-2.9126213592233011E-3</c:v>
                </c:pt>
                <c:pt idx="219">
                  <c:v>-2.9211295034079843E-3</c:v>
                </c:pt>
                <c:pt idx="220">
                  <c:v>1.953125E-3</c:v>
                </c:pt>
                <c:pt idx="221">
                  <c:v>7.7972709551656916E-3</c:v>
                </c:pt>
                <c:pt idx="222">
                  <c:v>8.7040618955512572E-3</c:v>
                </c:pt>
                <c:pt idx="223">
                  <c:v>-4.7938638542665392E-3</c:v>
                </c:pt>
                <c:pt idx="224">
                  <c:v>3.8535645472061657E-3</c:v>
                </c:pt>
                <c:pt idx="225">
                  <c:v>-1.9193857965451055E-3</c:v>
                </c:pt>
                <c:pt idx="226">
                  <c:v>1.3461538461538462E-2</c:v>
                </c:pt>
                <c:pt idx="227">
                  <c:v>3.6053130929791274E-2</c:v>
                </c:pt>
                <c:pt idx="228">
                  <c:v>-2.4908424908424952E-2</c:v>
                </c:pt>
                <c:pt idx="229">
                  <c:v>-9.3914350112697231E-3</c:v>
                </c:pt>
                <c:pt idx="230">
                  <c:v>-7.5843761850583481E-4</c:v>
                </c:pt>
                <c:pt idx="231">
                  <c:v>-7.5901328273240466E-4</c:v>
                </c:pt>
                <c:pt idx="232">
                  <c:v>7.5958982149634878E-4</c:v>
                </c:pt>
                <c:pt idx="233">
                  <c:v>3.7950664136622392E-3</c:v>
                </c:pt>
                <c:pt idx="234">
                  <c:v>-1.890359168241966E-3</c:v>
                </c:pt>
                <c:pt idx="235">
                  <c:v>4.1666666666667525E-3</c:v>
                </c:pt>
                <c:pt idx="236">
                  <c:v>-2.2632968691060833E-3</c:v>
                </c:pt>
                <c:pt idx="237">
                  <c:v>0</c:v>
                </c:pt>
                <c:pt idx="238">
                  <c:v>0</c:v>
                </c:pt>
                <c:pt idx="239">
                  <c:v>1.890359168241966E-3</c:v>
                </c:pt>
                <c:pt idx="240">
                  <c:v>1.8867924528301887E-3</c:v>
                </c:pt>
                <c:pt idx="241">
                  <c:v>4.8964218455744305E-3</c:v>
                </c:pt>
                <c:pt idx="242">
                  <c:v>-2.061469265367359E-3</c:v>
                </c:pt>
                <c:pt idx="243">
                  <c:v>-8.4507042253521118E-3</c:v>
                </c:pt>
                <c:pt idx="244">
                  <c:v>-1</c:v>
                </c:pt>
              </c:numCache>
            </c:numRef>
          </c:xVal>
          <c:yVal>
            <c:numRef>
              <c:f>Data!$P$2:$P$246</c:f>
              <c:numCache>
                <c:formatCode>#,##0.00</c:formatCode>
                <c:ptCount val="245"/>
                <c:pt idx="0">
                  <c:v>-5.0822025960389284E-3</c:v>
                </c:pt>
                <c:pt idx="1">
                  <c:v>-7.564351254463907E-3</c:v>
                </c:pt>
                <c:pt idx="2">
                  <c:v>-1.0825612166369059E-2</c:v>
                </c:pt>
                <c:pt idx="3">
                  <c:v>6.4508927048877091E-2</c:v>
                </c:pt>
                <c:pt idx="4">
                  <c:v>-4.3818570521659529E-2</c:v>
                </c:pt>
                <c:pt idx="5">
                  <c:v>1.1743913550969575E-2</c:v>
                </c:pt>
                <c:pt idx="6">
                  <c:v>-0.26079532232192232</c:v>
                </c:pt>
                <c:pt idx="7">
                  <c:v>-4.5585455343011033E-2</c:v>
                </c:pt>
                <c:pt idx="8">
                  <c:v>-2.9833287209110843E-2</c:v>
                </c:pt>
                <c:pt idx="9">
                  <c:v>-4.1221938988843881E-2</c:v>
                </c:pt>
                <c:pt idx="10">
                  <c:v>2.5134772696391804E-3</c:v>
                </c:pt>
                <c:pt idx="11">
                  <c:v>-3.3230707182783814E-2</c:v>
                </c:pt>
                <c:pt idx="12">
                  <c:v>-5.2368353644964873E-2</c:v>
                </c:pt>
                <c:pt idx="13">
                  <c:v>-8.5273700565884486E-2</c:v>
                </c:pt>
                <c:pt idx="14">
                  <c:v>-6.0351684655064526E-2</c:v>
                </c:pt>
                <c:pt idx="15">
                  <c:v>4.6837511456770682E-2</c:v>
                </c:pt>
                <c:pt idx="16">
                  <c:v>1.7286461253754295E-2</c:v>
                </c:pt>
                <c:pt idx="17">
                  <c:v>-4.6008996123374037E-2</c:v>
                </c:pt>
                <c:pt idx="18">
                  <c:v>-3.7333952933084176E-2</c:v>
                </c:pt>
                <c:pt idx="19">
                  <c:v>-7.0067233731360812E-2</c:v>
                </c:pt>
                <c:pt idx="20">
                  <c:v>-8.0171145471132604E-2</c:v>
                </c:pt>
                <c:pt idx="21">
                  <c:v>0.11827529227346928</c:v>
                </c:pt>
                <c:pt idx="22">
                  <c:v>1.6570401206262349E-2</c:v>
                </c:pt>
                <c:pt idx="23">
                  <c:v>1.0709818966055166E-2</c:v>
                </c:pt>
                <c:pt idx="24">
                  <c:v>2.8734024548220358E-2</c:v>
                </c:pt>
                <c:pt idx="25">
                  <c:v>3.5114523851842647E-2</c:v>
                </c:pt>
                <c:pt idx="26">
                  <c:v>-7.4541632905855845E-2</c:v>
                </c:pt>
                <c:pt idx="27">
                  <c:v>-5.3858120258007104E-2</c:v>
                </c:pt>
                <c:pt idx="28">
                  <c:v>9.1354330883022077E-3</c:v>
                </c:pt>
                <c:pt idx="29">
                  <c:v>-1.6243646682433617E-2</c:v>
                </c:pt>
                <c:pt idx="30">
                  <c:v>-8.3823220625475661E-2</c:v>
                </c:pt>
                <c:pt idx="31">
                  <c:v>1.2445091398065957E-2</c:v>
                </c:pt>
                <c:pt idx="32">
                  <c:v>-2.7965422718481049E-2</c:v>
                </c:pt>
                <c:pt idx="33">
                  <c:v>-4.3232410213470483E-2</c:v>
                </c:pt>
                <c:pt idx="34">
                  <c:v>-2.4901314407313305E-2</c:v>
                </c:pt>
                <c:pt idx="35">
                  <c:v>-1.7147799276943314E-2</c:v>
                </c:pt>
                <c:pt idx="36">
                  <c:v>-1.6597884975982691E-2</c:v>
                </c:pt>
                <c:pt idx="37">
                  <c:v>1.3997311334392722E-2</c:v>
                </c:pt>
                <c:pt idx="38">
                  <c:v>3.6484842556353307E-2</c:v>
                </c:pt>
                <c:pt idx="39">
                  <c:v>-1.9958444067160207E-2</c:v>
                </c:pt>
                <c:pt idx="40">
                  <c:v>1.9330451710623121E-2</c:v>
                </c:pt>
                <c:pt idx="41">
                  <c:v>6.5647668875466844E-2</c:v>
                </c:pt>
                <c:pt idx="42">
                  <c:v>-5.0502373583736604E-2</c:v>
                </c:pt>
                <c:pt idx="43">
                  <c:v>-0.1298357714984982</c:v>
                </c:pt>
                <c:pt idx="44">
                  <c:v>-0.12874356417730198</c:v>
                </c:pt>
                <c:pt idx="45">
                  <c:v>-0.12096909699715272</c:v>
                </c:pt>
                <c:pt idx="46">
                  <c:v>-5.6275528720718955E-2</c:v>
                </c:pt>
                <c:pt idx="47">
                  <c:v>-2.5008755433402894E-2</c:v>
                </c:pt>
                <c:pt idx="48">
                  <c:v>-8.6892502671730727E-3</c:v>
                </c:pt>
                <c:pt idx="49">
                  <c:v>3.2217608774157275E-2</c:v>
                </c:pt>
                <c:pt idx="50">
                  <c:v>-8.8919819754929449E-2</c:v>
                </c:pt>
                <c:pt idx="51">
                  <c:v>-7.4737815586718284E-2</c:v>
                </c:pt>
                <c:pt idx="52">
                  <c:v>0.23079255997637599</c:v>
                </c:pt>
                <c:pt idx="53">
                  <c:v>0.10020689292146993</c:v>
                </c:pt>
                <c:pt idx="54">
                  <c:v>-6.9390258404571123E-2</c:v>
                </c:pt>
                <c:pt idx="55">
                  <c:v>5.9637725406424223E-3</c:v>
                </c:pt>
                <c:pt idx="56">
                  <c:v>-2.3953648135426359E-2</c:v>
                </c:pt>
                <c:pt idx="57">
                  <c:v>4.8385242465002469E-2</c:v>
                </c:pt>
                <c:pt idx="58">
                  <c:v>-3.7910921819897967E-3</c:v>
                </c:pt>
                <c:pt idx="59">
                  <c:v>6.9916198651373777E-3</c:v>
                </c:pt>
                <c:pt idx="60">
                  <c:v>8.1123779053952183E-2</c:v>
                </c:pt>
                <c:pt idx="61">
                  <c:v>3.6790629118089412E-2</c:v>
                </c:pt>
                <c:pt idx="62">
                  <c:v>-6.1463428450592897E-2</c:v>
                </c:pt>
                <c:pt idx="63">
                  <c:v>6.4530067826393395E-2</c:v>
                </c:pt>
                <c:pt idx="64">
                  <c:v>2.1818589484630616E-2</c:v>
                </c:pt>
                <c:pt idx="65">
                  <c:v>-3.6618776936003052E-2</c:v>
                </c:pt>
                <c:pt idx="66">
                  <c:v>2.8579189192727058E-2</c:v>
                </c:pt>
                <c:pt idx="67">
                  <c:v>-1.7700322934729062E-2</c:v>
                </c:pt>
                <c:pt idx="68">
                  <c:v>5.1567378167575104E-2</c:v>
                </c:pt>
                <c:pt idx="69">
                  <c:v>9.2434394218984355E-3</c:v>
                </c:pt>
                <c:pt idx="70">
                  <c:v>6.3543199933346242E-2</c:v>
                </c:pt>
                <c:pt idx="71">
                  <c:v>6.2250401380836221E-2</c:v>
                </c:pt>
                <c:pt idx="72">
                  <c:v>3.4058498375645542E-2</c:v>
                </c:pt>
                <c:pt idx="73">
                  <c:v>-4.545887971200634E-3</c:v>
                </c:pt>
                <c:pt idx="74">
                  <c:v>8.3020815892279526E-2</c:v>
                </c:pt>
                <c:pt idx="75">
                  <c:v>5.7308312176913784E-3</c:v>
                </c:pt>
                <c:pt idx="76">
                  <c:v>4.3995941645859661E-2</c:v>
                </c:pt>
                <c:pt idx="77">
                  <c:v>2.3380968711675425E-2</c:v>
                </c:pt>
                <c:pt idx="78">
                  <c:v>-0.13757234688619449</c:v>
                </c:pt>
                <c:pt idx="79">
                  <c:v>-7.8076645802822352E-3</c:v>
                </c:pt>
                <c:pt idx="80">
                  <c:v>-3.3319892685652178E-2</c:v>
                </c:pt>
                <c:pt idx="81">
                  <c:v>-3.3814072898551172E-2</c:v>
                </c:pt>
                <c:pt idx="82">
                  <c:v>1.8239287945421925E-3</c:v>
                </c:pt>
                <c:pt idx="83">
                  <c:v>9.6643760727476418E-3</c:v>
                </c:pt>
                <c:pt idx="84">
                  <c:v>-7.6162939096595925E-2</c:v>
                </c:pt>
                <c:pt idx="85">
                  <c:v>-0.10928277151522403</c:v>
                </c:pt>
                <c:pt idx="86">
                  <c:v>-0.12648351719132395</c:v>
                </c:pt>
                <c:pt idx="87">
                  <c:v>-9.737938764152583E-3</c:v>
                </c:pt>
                <c:pt idx="88">
                  <c:v>-7.3388268066657833E-3</c:v>
                </c:pt>
                <c:pt idx="89">
                  <c:v>2.791889796234209E-2</c:v>
                </c:pt>
                <c:pt idx="90">
                  <c:v>3.2200502069423133E-2</c:v>
                </c:pt>
                <c:pt idx="91">
                  <c:v>-6.0763277769136752E-2</c:v>
                </c:pt>
                <c:pt idx="92">
                  <c:v>7.8380833567404287E-2</c:v>
                </c:pt>
                <c:pt idx="93">
                  <c:v>4.0973780762664683E-2</c:v>
                </c:pt>
                <c:pt idx="94">
                  <c:v>-2.5987633843178589E-2</c:v>
                </c:pt>
                <c:pt idx="95">
                  <c:v>1.4888204404285276E-2</c:v>
                </c:pt>
                <c:pt idx="96">
                  <c:v>5.6689181301060036E-2</c:v>
                </c:pt>
                <c:pt idx="97">
                  <c:v>-6.5096414293094151E-2</c:v>
                </c:pt>
                <c:pt idx="98">
                  <c:v>-9.4274238663615645E-2</c:v>
                </c:pt>
                <c:pt idx="99">
                  <c:v>9.7281147343771541E-3</c:v>
                </c:pt>
                <c:pt idx="100">
                  <c:v>-2.9063605706423225E-2</c:v>
                </c:pt>
                <c:pt idx="101">
                  <c:v>-2.664064112055271E-2</c:v>
                </c:pt>
                <c:pt idx="102">
                  <c:v>0.19761123759467966</c:v>
                </c:pt>
                <c:pt idx="103">
                  <c:v>-4.3870855117876612E-2</c:v>
                </c:pt>
                <c:pt idx="104">
                  <c:v>6.5436729912593125E-2</c:v>
                </c:pt>
                <c:pt idx="105">
                  <c:v>6.9918074476004261E-2</c:v>
                </c:pt>
                <c:pt idx="106">
                  <c:v>-4.9104404318437871E-2</c:v>
                </c:pt>
                <c:pt idx="107">
                  <c:v>1.668966381493046E-2</c:v>
                </c:pt>
                <c:pt idx="108">
                  <c:v>0.10856629181912558</c:v>
                </c:pt>
                <c:pt idx="109">
                  <c:v>2.5511681770209575E-2</c:v>
                </c:pt>
                <c:pt idx="110">
                  <c:v>1.1592413605565836E-2</c:v>
                </c:pt>
                <c:pt idx="111">
                  <c:v>-8.5137450584315863E-2</c:v>
                </c:pt>
                <c:pt idx="112">
                  <c:v>-5.1942563178771245E-2</c:v>
                </c:pt>
                <c:pt idx="113">
                  <c:v>-1.7995728779845527E-2</c:v>
                </c:pt>
                <c:pt idx="114">
                  <c:v>0.17235193611272831</c:v>
                </c:pt>
                <c:pt idx="115">
                  <c:v>-3.2922499397670768E-3</c:v>
                </c:pt>
                <c:pt idx="116">
                  <c:v>8.7056296418526871E-2</c:v>
                </c:pt>
                <c:pt idx="117">
                  <c:v>9.7465688634746431E-2</c:v>
                </c:pt>
                <c:pt idx="118">
                  <c:v>7.8191996622188065E-3</c:v>
                </c:pt>
                <c:pt idx="119">
                  <c:v>1.3607712353243755E-2</c:v>
                </c:pt>
                <c:pt idx="120">
                  <c:v>9.1452008183862087E-3</c:v>
                </c:pt>
                <c:pt idx="121">
                  <c:v>-2.3729311471458393E-2</c:v>
                </c:pt>
                <c:pt idx="122">
                  <c:v>-7.2064695330131448E-2</c:v>
                </c:pt>
                <c:pt idx="123">
                  <c:v>6.8194408500228234E-3</c:v>
                </c:pt>
                <c:pt idx="124">
                  <c:v>2.0927010187103735E-2</c:v>
                </c:pt>
                <c:pt idx="125">
                  <c:v>2.560056664886207E-2</c:v>
                </c:pt>
                <c:pt idx="126">
                  <c:v>1.867241189777484E-2</c:v>
                </c:pt>
                <c:pt idx="127">
                  <c:v>-5.8272131633840478E-2</c:v>
                </c:pt>
                <c:pt idx="128">
                  <c:v>-3.3352560388583516E-2</c:v>
                </c:pt>
                <c:pt idx="129">
                  <c:v>-2.7580659994460698E-2</c:v>
                </c:pt>
                <c:pt idx="130">
                  <c:v>-9.1991052090087781E-3</c:v>
                </c:pt>
                <c:pt idx="131">
                  <c:v>4.5954967001420551E-2</c:v>
                </c:pt>
                <c:pt idx="132">
                  <c:v>-4.627432424626781E-2</c:v>
                </c:pt>
                <c:pt idx="133">
                  <c:v>4.5212551925656735E-2</c:v>
                </c:pt>
                <c:pt idx="134">
                  <c:v>-0.11520594791604655</c:v>
                </c:pt>
                <c:pt idx="135">
                  <c:v>2.8611952487652063E-3</c:v>
                </c:pt>
                <c:pt idx="136">
                  <c:v>-1.3749599314174977E-2</c:v>
                </c:pt>
                <c:pt idx="137">
                  <c:v>-3.6944665993855229E-2</c:v>
                </c:pt>
                <c:pt idx="138">
                  <c:v>-0.11849299866041667</c:v>
                </c:pt>
                <c:pt idx="139">
                  <c:v>-5.6402319044147622E-2</c:v>
                </c:pt>
                <c:pt idx="140">
                  <c:v>-2.4223346958494323E-3</c:v>
                </c:pt>
                <c:pt idx="141">
                  <c:v>-1.5863238964061745E-2</c:v>
                </c:pt>
                <c:pt idx="142">
                  <c:v>-8.6915703892565005E-2</c:v>
                </c:pt>
                <c:pt idx="143">
                  <c:v>-2.9028050399944032E-2</c:v>
                </c:pt>
                <c:pt idx="144">
                  <c:v>-6.3387793792045455E-2</c:v>
                </c:pt>
                <c:pt idx="145">
                  <c:v>2.1612930257407983E-2</c:v>
                </c:pt>
                <c:pt idx="146">
                  <c:v>-9.3989051227212411E-4</c:v>
                </c:pt>
                <c:pt idx="147">
                  <c:v>-6.3195658465203516E-2</c:v>
                </c:pt>
                <c:pt idx="148">
                  <c:v>-2.5612432798595167E-2</c:v>
                </c:pt>
                <c:pt idx="149">
                  <c:v>3.738512814116441E-2</c:v>
                </c:pt>
                <c:pt idx="150">
                  <c:v>-6.955412072238599E-3</c:v>
                </c:pt>
                <c:pt idx="151">
                  <c:v>-3.5081422995828011E-2</c:v>
                </c:pt>
                <c:pt idx="152">
                  <c:v>4.6571652676524015E-2</c:v>
                </c:pt>
                <c:pt idx="153">
                  <c:v>-2.684313703011609E-2</c:v>
                </c:pt>
                <c:pt idx="154">
                  <c:v>5.5201001325283494E-2</c:v>
                </c:pt>
                <c:pt idx="155">
                  <c:v>0.10835530089158753</c:v>
                </c:pt>
                <c:pt idx="156">
                  <c:v>4.8399315230333292E-2</c:v>
                </c:pt>
                <c:pt idx="157">
                  <c:v>3.5484904044002778E-2</c:v>
                </c:pt>
                <c:pt idx="158">
                  <c:v>-3.1892067846514105E-2</c:v>
                </c:pt>
                <c:pt idx="159">
                  <c:v>-1.6790806367623944E-2</c:v>
                </c:pt>
                <c:pt idx="160">
                  <c:v>5.6684054114318552E-2</c:v>
                </c:pt>
                <c:pt idx="161">
                  <c:v>3.1150593231153309E-2</c:v>
                </c:pt>
                <c:pt idx="162">
                  <c:v>-7.6666736247580761E-2</c:v>
                </c:pt>
                <c:pt idx="163">
                  <c:v>-2.3697524315189917E-4</c:v>
                </c:pt>
                <c:pt idx="164">
                  <c:v>1.1205892269828098E-2</c:v>
                </c:pt>
                <c:pt idx="165">
                  <c:v>-7.9528682829276692E-2</c:v>
                </c:pt>
                <c:pt idx="166">
                  <c:v>5.2825112068715006E-2</c:v>
                </c:pt>
                <c:pt idx="167">
                  <c:v>6.4938372127521349E-2</c:v>
                </c:pt>
                <c:pt idx="168">
                  <c:v>-1.7800526075890236E-2</c:v>
                </c:pt>
                <c:pt idx="169">
                  <c:v>3.1479104669293496E-2</c:v>
                </c:pt>
                <c:pt idx="170">
                  <c:v>1.0311569895364305E-2</c:v>
                </c:pt>
                <c:pt idx="171">
                  <c:v>-1.8407980887000467E-2</c:v>
                </c:pt>
                <c:pt idx="172">
                  <c:v>-0.11481249699128676</c:v>
                </c:pt>
                <c:pt idx="173">
                  <c:v>-1.6971938220578575E-2</c:v>
                </c:pt>
                <c:pt idx="174">
                  <c:v>-7.8235796573563193E-2</c:v>
                </c:pt>
                <c:pt idx="175">
                  <c:v>8.7923611321174527E-3</c:v>
                </c:pt>
                <c:pt idx="176">
                  <c:v>3.7810044506763008E-2</c:v>
                </c:pt>
                <c:pt idx="177">
                  <c:v>1.1938257319870235E-2</c:v>
                </c:pt>
                <c:pt idx="178">
                  <c:v>4.278721957851795E-2</c:v>
                </c:pt>
                <c:pt idx="179">
                  <c:v>9.8983011069533458E-2</c:v>
                </c:pt>
                <c:pt idx="180">
                  <c:v>6.2283556396053034E-2</c:v>
                </c:pt>
                <c:pt idx="181">
                  <c:v>0.1056785628528511</c:v>
                </c:pt>
                <c:pt idx="182">
                  <c:v>-0.27639944997077465</c:v>
                </c:pt>
                <c:pt idx="183">
                  <c:v>-7.6274329245906852E-2</c:v>
                </c:pt>
                <c:pt idx="184">
                  <c:v>0.17757755055060248</c:v>
                </c:pt>
                <c:pt idx="185">
                  <c:v>-6.6876444252804285E-2</c:v>
                </c:pt>
                <c:pt idx="186">
                  <c:v>0.44178628535383174</c:v>
                </c:pt>
                <c:pt idx="187">
                  <c:v>5.0077295380273598E-2</c:v>
                </c:pt>
                <c:pt idx="188">
                  <c:v>9.9925361271129359E-2</c:v>
                </c:pt>
                <c:pt idx="189">
                  <c:v>0.27226526777342636</c:v>
                </c:pt>
                <c:pt idx="190">
                  <c:v>3.4037250630894446E-2</c:v>
                </c:pt>
                <c:pt idx="191">
                  <c:v>0.1113580055744814</c:v>
                </c:pt>
                <c:pt idx="192">
                  <c:v>5.3437043349473703E-2</c:v>
                </c:pt>
                <c:pt idx="193">
                  <c:v>5.3263150369086076E-2</c:v>
                </c:pt>
                <c:pt idx="194">
                  <c:v>8.6865520587311087E-3</c:v>
                </c:pt>
                <c:pt idx="195">
                  <c:v>6.0154698169997634E-2</c:v>
                </c:pt>
                <c:pt idx="196">
                  <c:v>4.1827418062807729E-2</c:v>
                </c:pt>
                <c:pt idx="197">
                  <c:v>-0.10786859516745625</c:v>
                </c:pt>
                <c:pt idx="198">
                  <c:v>-9.908221794058647E-3</c:v>
                </c:pt>
                <c:pt idx="199">
                  <c:v>-6.5533464091014015E-2</c:v>
                </c:pt>
                <c:pt idx="200">
                  <c:v>-7.3594867827817406E-2</c:v>
                </c:pt>
                <c:pt idx="201">
                  <c:v>5.4141463397144353E-4</c:v>
                </c:pt>
                <c:pt idx="202">
                  <c:v>1.2361384857352627E-3</c:v>
                </c:pt>
                <c:pt idx="203">
                  <c:v>5.4295701286251781E-2</c:v>
                </c:pt>
                <c:pt idx="204">
                  <c:v>-3.1896763738908332E-2</c:v>
                </c:pt>
                <c:pt idx="205">
                  <c:v>-2.7279513957209751E-2</c:v>
                </c:pt>
                <c:pt idx="206">
                  <c:v>-5.6202469888458353E-2</c:v>
                </c:pt>
                <c:pt idx="207">
                  <c:v>-7.7834028909691197E-2</c:v>
                </c:pt>
                <c:pt idx="208">
                  <c:v>-6.2716799053022201E-2</c:v>
                </c:pt>
                <c:pt idx="209">
                  <c:v>-9.6885126726246537E-2</c:v>
                </c:pt>
                <c:pt idx="210">
                  <c:v>-9.773706378037926E-2</c:v>
                </c:pt>
                <c:pt idx="211">
                  <c:v>-4.690547857291362E-2</c:v>
                </c:pt>
                <c:pt idx="212">
                  <c:v>3.1965185217500691E-2</c:v>
                </c:pt>
                <c:pt idx="213">
                  <c:v>-2.7288590011910955E-3</c:v>
                </c:pt>
                <c:pt idx="214">
                  <c:v>1.6641887782371894E-2</c:v>
                </c:pt>
                <c:pt idx="215">
                  <c:v>-0.15759643731321599</c:v>
                </c:pt>
                <c:pt idx="216">
                  <c:v>-6.1668549703197524E-2</c:v>
                </c:pt>
                <c:pt idx="217">
                  <c:v>-5.4106566416231759E-2</c:v>
                </c:pt>
                <c:pt idx="218">
                  <c:v>-5.8371447760940651E-2</c:v>
                </c:pt>
                <c:pt idx="219">
                  <c:v>1.5183754327025528E-3</c:v>
                </c:pt>
                <c:pt idx="220">
                  <c:v>2.1699390656736761E-2</c:v>
                </c:pt>
                <c:pt idx="221">
                  <c:v>-6.8594584823465053E-3</c:v>
                </c:pt>
                <c:pt idx="222">
                  <c:v>1.7159189575429137E-2</c:v>
                </c:pt>
                <c:pt idx="223">
                  <c:v>1.1213679784237663E-2</c:v>
                </c:pt>
                <c:pt idx="224">
                  <c:v>6.2324246536253215E-2</c:v>
                </c:pt>
                <c:pt idx="225">
                  <c:v>-4.7843746243788655E-2</c:v>
                </c:pt>
                <c:pt idx="226">
                  <c:v>-6.9027285779173539E-2</c:v>
                </c:pt>
                <c:pt idx="227">
                  <c:v>-4.4662913509968913E-2</c:v>
                </c:pt>
                <c:pt idx="228">
                  <c:v>-1.5801195746428787E-2</c:v>
                </c:pt>
                <c:pt idx="229">
                  <c:v>-3.8349568138416942E-3</c:v>
                </c:pt>
                <c:pt idx="230">
                  <c:v>3.3608011887116956E-2</c:v>
                </c:pt>
                <c:pt idx="231">
                  <c:v>-6.8531641750041117E-2</c:v>
                </c:pt>
                <c:pt idx="232">
                  <c:v>6.1459590946298763E-2</c:v>
                </c:pt>
                <c:pt idx="233">
                  <c:v>5.0402897032363878E-2</c:v>
                </c:pt>
                <c:pt idx="234">
                  <c:v>3.4016882899494463E-2</c:v>
                </c:pt>
                <c:pt idx="235">
                  <c:v>-2.4072687774303873E-2</c:v>
                </c:pt>
                <c:pt idx="236">
                  <c:v>3.62648766998487E-3</c:v>
                </c:pt>
                <c:pt idx="237">
                  <c:v>-2.6339722301672794E-2</c:v>
                </c:pt>
                <c:pt idx="238">
                  <c:v>4.5497122211042552E-2</c:v>
                </c:pt>
                <c:pt idx="239">
                  <c:v>0.1382948877084344</c:v>
                </c:pt>
                <c:pt idx="240">
                  <c:v>6.7447758177201819E-2</c:v>
                </c:pt>
                <c:pt idx="241">
                  <c:v>-4.0037164979484133E-2</c:v>
                </c:pt>
                <c:pt idx="242">
                  <c:v>-6.9881402799193928E-2</c:v>
                </c:pt>
                <c:pt idx="243">
                  <c:v>-0.11602231150580958</c:v>
                </c:pt>
                <c:pt idx="24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B71-ABAC-B256B876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72615"/>
        <c:axId val="1109582855"/>
      </c:scatterChart>
      <c:valAx>
        <c:axId val="1109572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2855"/>
        <c:crosses val="autoZero"/>
        <c:crossBetween val="midCat"/>
      </c:valAx>
      <c:valAx>
        <c:axId val="110958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2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Lagged GR!PivotTable1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Lag1M1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Lagged GR'!$W$2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'Visuals of Lagged GR'!$V$3:$V$15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Lagged GR'!$W$3:$W$15</c:f>
              <c:numCache>
                <c:formatCode>General</c:formatCode>
                <c:ptCount val="12"/>
                <c:pt idx="0">
                  <c:v>-5.3617360120733704</c:v>
                </c:pt>
                <c:pt idx="1">
                  <c:v>-0.11959638974369446</c:v>
                </c:pt>
                <c:pt idx="2">
                  <c:v>1.1726845028071302</c:v>
                </c:pt>
                <c:pt idx="3">
                  <c:v>0.19910420979413943</c:v>
                </c:pt>
                <c:pt idx="4">
                  <c:v>2.3192535505076245E-2</c:v>
                </c:pt>
                <c:pt idx="5">
                  <c:v>0.18992906433006487</c:v>
                </c:pt>
                <c:pt idx="6">
                  <c:v>6.9187697037360496E-2</c:v>
                </c:pt>
                <c:pt idx="7">
                  <c:v>0.24410536046777828</c:v>
                </c:pt>
                <c:pt idx="8">
                  <c:v>0.33278739382882255</c:v>
                </c:pt>
                <c:pt idx="9">
                  <c:v>0.14269875644787269</c:v>
                </c:pt>
                <c:pt idx="10">
                  <c:v>0.16877753030727996</c:v>
                </c:pt>
                <c:pt idx="11">
                  <c:v>1.458814532984722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0-4186-BE52-62082C62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42791"/>
        <c:axId val="1297144839"/>
      </c:lineChart>
      <c:catAx>
        <c:axId val="1297142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4839"/>
        <c:crosses val="autoZero"/>
        <c:auto val="1"/>
        <c:lblAlgn val="ctr"/>
        <c:lblOffset val="100"/>
        <c:noMultiLvlLbl val="0"/>
      </c:catAx>
      <c:valAx>
        <c:axId val="129714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Lagged GR!PivotTable2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Lag4stock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Lagged GR'!$Z$2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'Visuals of Lagged GR'!$Y$3:$Y$15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Lagged GR'!$Z$3:$Z$15</c:f>
              <c:numCache>
                <c:formatCode>General</c:formatCode>
                <c:ptCount val="12"/>
                <c:pt idx="0">
                  <c:v>5.5649484708380978E-2</c:v>
                </c:pt>
                <c:pt idx="1">
                  <c:v>-0.94423169711747823</c:v>
                </c:pt>
                <c:pt idx="2">
                  <c:v>-0.30177505290022322</c:v>
                </c:pt>
                <c:pt idx="3">
                  <c:v>0.37347955730681498</c:v>
                </c:pt>
                <c:pt idx="4">
                  <c:v>-0.10755869400606775</c:v>
                </c:pt>
                <c:pt idx="5">
                  <c:v>-8.5036069187133037E-2</c:v>
                </c:pt>
                <c:pt idx="6">
                  <c:v>-0.57693511003452413</c:v>
                </c:pt>
                <c:pt idx="7">
                  <c:v>0.14251338490472734</c:v>
                </c:pt>
                <c:pt idx="8">
                  <c:v>0.20304089229846756</c:v>
                </c:pt>
                <c:pt idx="9">
                  <c:v>1.5293870596183527E-2</c:v>
                </c:pt>
                <c:pt idx="10">
                  <c:v>0.45030737940020743</c:v>
                </c:pt>
                <c:pt idx="11">
                  <c:v>0.15923706778199709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9-46E4-957D-C5905533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78695"/>
        <c:axId val="455693832"/>
      </c:lineChart>
      <c:catAx>
        <c:axId val="23217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3832"/>
        <c:crosses val="autoZero"/>
        <c:auto val="1"/>
        <c:lblAlgn val="ctr"/>
        <c:lblOffset val="100"/>
        <c:noMultiLvlLbl val="0"/>
      </c:catAx>
      <c:valAx>
        <c:axId val="4556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Lagged GR!PivotTable3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Lag2exchange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Lagged GR'!$W$17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'Visuals of Lagged GR'!$V$18:$V$30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Lagged GR'!$W$18:$W$30</c:f>
              <c:numCache>
                <c:formatCode>General</c:formatCode>
                <c:ptCount val="12"/>
                <c:pt idx="0">
                  <c:v>-5.2254306597538588E-2</c:v>
                </c:pt>
                <c:pt idx="1">
                  <c:v>9.1555380003853756E-2</c:v>
                </c:pt>
                <c:pt idx="2">
                  <c:v>-0.35942947736534375</c:v>
                </c:pt>
                <c:pt idx="3">
                  <c:v>-0.42789878059035757</c:v>
                </c:pt>
                <c:pt idx="4">
                  <c:v>-0.36965732417155989</c:v>
                </c:pt>
                <c:pt idx="5">
                  <c:v>-8.0189814837631102E-2</c:v>
                </c:pt>
                <c:pt idx="6">
                  <c:v>4.3743747841326272E-3</c:v>
                </c:pt>
                <c:pt idx="7">
                  <c:v>1.657348707760916E-2</c:v>
                </c:pt>
                <c:pt idx="8">
                  <c:v>3.9631659715970644E-2</c:v>
                </c:pt>
                <c:pt idx="9">
                  <c:v>-0.21618170223082167</c:v>
                </c:pt>
                <c:pt idx="10">
                  <c:v>-0.70125795840950356</c:v>
                </c:pt>
                <c:pt idx="11">
                  <c:v>-0.10056819750262209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B-4C96-BE21-B88C2E26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46088"/>
        <c:axId val="502051848"/>
      </c:lineChart>
      <c:catAx>
        <c:axId val="19152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1848"/>
        <c:crosses val="autoZero"/>
        <c:auto val="1"/>
        <c:lblAlgn val="ctr"/>
        <c:lblOffset val="100"/>
        <c:noMultiLvlLbl val="0"/>
      </c:catAx>
      <c:valAx>
        <c:axId val="5020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Lagged GR!PivotTable4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Lag3inflation growth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Lagged GR'!$Z$17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'Visuals of Lagged GR'!$Y$18:$Y$30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Lagged GR'!$Z$18:$Z$30</c:f>
              <c:numCache>
                <c:formatCode>General</c:formatCode>
                <c:ptCount val="12"/>
                <c:pt idx="0">
                  <c:v>0.18826072057241014</c:v>
                </c:pt>
                <c:pt idx="1">
                  <c:v>0.39593569115123173</c:v>
                </c:pt>
                <c:pt idx="2">
                  <c:v>0.28623565934679535</c:v>
                </c:pt>
                <c:pt idx="3">
                  <c:v>0.4590522680685114</c:v>
                </c:pt>
                <c:pt idx="4">
                  <c:v>0.26732907130552436</c:v>
                </c:pt>
                <c:pt idx="5">
                  <c:v>0.34815240282117405</c:v>
                </c:pt>
                <c:pt idx="6">
                  <c:v>-0.1466396773432837</c:v>
                </c:pt>
                <c:pt idx="7">
                  <c:v>0.21886029275475696</c:v>
                </c:pt>
                <c:pt idx="8">
                  <c:v>8.7688679163295646E-2</c:v>
                </c:pt>
                <c:pt idx="9">
                  <c:v>-0.56530025067882761</c:v>
                </c:pt>
                <c:pt idx="10">
                  <c:v>0.36955682867566114</c:v>
                </c:pt>
                <c:pt idx="11">
                  <c:v>0.36204781552968457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1-4881-B93A-2B843D0F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73127"/>
        <c:axId val="1109588999"/>
      </c:lineChart>
      <c:catAx>
        <c:axId val="1109573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8999"/>
        <c:crosses val="autoZero"/>
        <c:auto val="1"/>
        <c:lblAlgn val="ctr"/>
        <c:lblOffset val="100"/>
        <c:noMultiLvlLbl val="0"/>
      </c:catAx>
      <c:valAx>
        <c:axId val="1109588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3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M1 and Stock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Lag1M1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Data!$H$2:$H$246</c:f>
              <c:numCache>
                <c:formatCode>General</c:formatCode>
                <c:ptCount val="245"/>
                <c:pt idx="1">
                  <c:v>-4.0519639738647875E-2</c:v>
                </c:pt>
                <c:pt idx="2">
                  <c:v>7.3079918885603473E-2</c:v>
                </c:pt>
                <c:pt idx="3">
                  <c:v>4.0907552666404695E-2</c:v>
                </c:pt>
                <c:pt idx="4">
                  <c:v>-1.2902748412911716E-2</c:v>
                </c:pt>
                <c:pt idx="5">
                  <c:v>-0.37359440954916073</c:v>
                </c:pt>
                <c:pt idx="6">
                  <c:v>2.2807582242717591E-3</c:v>
                </c:pt>
                <c:pt idx="7">
                  <c:v>2.1033350256328055E-2</c:v>
                </c:pt>
                <c:pt idx="8">
                  <c:v>5.3397043645114703E-2</c:v>
                </c:pt>
                <c:pt idx="9">
                  <c:v>-2.5227039079744229E-3</c:v>
                </c:pt>
                <c:pt idx="10">
                  <c:v>8.9370187180945151E-2</c:v>
                </c:pt>
                <c:pt idx="11">
                  <c:v>-5.1810044188159684E-3</c:v>
                </c:pt>
                <c:pt idx="12">
                  <c:v>2.8966443163341103E-3</c:v>
                </c:pt>
                <c:pt idx="13">
                  <c:v>3.6066453681798984E-2</c:v>
                </c:pt>
                <c:pt idx="14">
                  <c:v>4.3717728255200657E-2</c:v>
                </c:pt>
                <c:pt idx="15">
                  <c:v>-5.5725623607477707E-3</c:v>
                </c:pt>
                <c:pt idx="16">
                  <c:v>0.1462195684415275</c:v>
                </c:pt>
                <c:pt idx="17">
                  <c:v>-0.38285924127859333</c:v>
                </c:pt>
                <c:pt idx="18">
                  <c:v>1.6548715081416209E-2</c:v>
                </c:pt>
                <c:pt idx="19">
                  <c:v>3.7731741747312253E-2</c:v>
                </c:pt>
                <c:pt idx="20">
                  <c:v>1.0758148963269048E-2</c:v>
                </c:pt>
                <c:pt idx="21">
                  <c:v>3.7352310154020456E-2</c:v>
                </c:pt>
                <c:pt idx="22">
                  <c:v>-1.0382937513052921E-2</c:v>
                </c:pt>
                <c:pt idx="23">
                  <c:v>1.8760087948395641E-3</c:v>
                </c:pt>
                <c:pt idx="24">
                  <c:v>5.15016917716654E-2</c:v>
                </c:pt>
                <c:pt idx="25">
                  <c:v>-1.1146714222698624E-2</c:v>
                </c:pt>
                <c:pt idx="26">
                  <c:v>6.8591904883642685E-3</c:v>
                </c:pt>
                <c:pt idx="27">
                  <c:v>5.2070198956747152E-3</c:v>
                </c:pt>
                <c:pt idx="28">
                  <c:v>-3.3837868032863379E-2</c:v>
                </c:pt>
                <c:pt idx="29">
                  <c:v>-0.23506446713402887</c:v>
                </c:pt>
                <c:pt idx="30">
                  <c:v>3.9640861893321666E-2</c:v>
                </c:pt>
                <c:pt idx="31">
                  <c:v>-2.0981659716453483E-2</c:v>
                </c:pt>
                <c:pt idx="32">
                  <c:v>-8.816006652069908E-3</c:v>
                </c:pt>
                <c:pt idx="33">
                  <c:v>1.6298474074011887E-2</c:v>
                </c:pt>
                <c:pt idx="34">
                  <c:v>-1.4286349788608141E-2</c:v>
                </c:pt>
                <c:pt idx="35">
                  <c:v>1.4765475385085731E-2</c:v>
                </c:pt>
                <c:pt idx="36">
                  <c:v>1.0201842156653786E-2</c:v>
                </c:pt>
                <c:pt idx="37">
                  <c:v>-2.8344190390114789E-2</c:v>
                </c:pt>
                <c:pt idx="38">
                  <c:v>3.4405998301912578E-2</c:v>
                </c:pt>
                <c:pt idx="39">
                  <c:v>3.685147694463816E-2</c:v>
                </c:pt>
                <c:pt idx="40">
                  <c:v>5.4733455159413191E-2</c:v>
                </c:pt>
                <c:pt idx="41">
                  <c:v>-0.42818761081467632</c:v>
                </c:pt>
                <c:pt idx="42">
                  <c:v>7.0905970922017381E-3</c:v>
                </c:pt>
                <c:pt idx="43">
                  <c:v>6.8209763875141605E-2</c:v>
                </c:pt>
                <c:pt idx="44">
                  <c:v>4.9776585793741154E-2</c:v>
                </c:pt>
                <c:pt idx="45">
                  <c:v>7.6624655676813758E-2</c:v>
                </c:pt>
                <c:pt idx="46">
                  <c:v>-1.3696501700994781E-2</c:v>
                </c:pt>
                <c:pt idx="47">
                  <c:v>3.184097429210668E-2</c:v>
                </c:pt>
                <c:pt idx="48">
                  <c:v>2.8012228799394932E-2</c:v>
                </c:pt>
                <c:pt idx="49">
                  <c:v>3.2146612456604107E-2</c:v>
                </c:pt>
                <c:pt idx="50">
                  <c:v>4.7077836052210206E-2</c:v>
                </c:pt>
                <c:pt idx="51">
                  <c:v>4.4044924500882467E-2</c:v>
                </c:pt>
                <c:pt idx="52">
                  <c:v>6.8789000852914631E-2</c:v>
                </c:pt>
                <c:pt idx="53">
                  <c:v>-0.29651874907684783</c:v>
                </c:pt>
                <c:pt idx="54">
                  <c:v>-1.0042799719963347E-2</c:v>
                </c:pt>
                <c:pt idx="55">
                  <c:v>-7.8186882628005893E-3</c:v>
                </c:pt>
                <c:pt idx="56">
                  <c:v>2.8538869410954057E-2</c:v>
                </c:pt>
                <c:pt idx="57">
                  <c:v>1.1354176730377677E-2</c:v>
                </c:pt>
                <c:pt idx="58">
                  <c:v>-1.9567525413693949E-2</c:v>
                </c:pt>
                <c:pt idx="59">
                  <c:v>2.5726184007445248E-2</c:v>
                </c:pt>
                <c:pt idx="60">
                  <c:v>-1.9041144864470526E-2</c:v>
                </c:pt>
                <c:pt idx="61">
                  <c:v>-9.7589432090862595E-3</c:v>
                </c:pt>
                <c:pt idx="62">
                  <c:v>-4.5264676217034436E-2</c:v>
                </c:pt>
                <c:pt idx="63">
                  <c:v>2.9494211010849165E-2</c:v>
                </c:pt>
                <c:pt idx="64">
                  <c:v>-3.6360414557862486E-2</c:v>
                </c:pt>
                <c:pt idx="65">
                  <c:v>3.5879840386550406E-2</c:v>
                </c:pt>
                <c:pt idx="66">
                  <c:v>-5.1580481112084593E-3</c:v>
                </c:pt>
                <c:pt idx="67">
                  <c:v>1.6508544987742898E-2</c:v>
                </c:pt>
                <c:pt idx="68">
                  <c:v>-3.7142391453986547E-2</c:v>
                </c:pt>
                <c:pt idx="69">
                  <c:v>5.6678895452635068E-2</c:v>
                </c:pt>
                <c:pt idx="70">
                  <c:v>-4.6783221329167457E-2</c:v>
                </c:pt>
                <c:pt idx="71">
                  <c:v>-3.0938781117098788E-3</c:v>
                </c:pt>
                <c:pt idx="72">
                  <c:v>-2.0607911261869508E-2</c:v>
                </c:pt>
                <c:pt idx="73">
                  <c:v>2.9625159254046202E-2</c:v>
                </c:pt>
                <c:pt idx="74">
                  <c:v>4.496378483893796E-2</c:v>
                </c:pt>
                <c:pt idx="75">
                  <c:v>-4.920945382118707E-2</c:v>
                </c:pt>
                <c:pt idx="76">
                  <c:v>9.9581638500292571E-2</c:v>
                </c:pt>
                <c:pt idx="77">
                  <c:v>-6.5454639858751926E-2</c:v>
                </c:pt>
                <c:pt idx="78">
                  <c:v>-8.4250102778550204E-2</c:v>
                </c:pt>
                <c:pt idx="79">
                  <c:v>1.7555964286774198E-2</c:v>
                </c:pt>
                <c:pt idx="80">
                  <c:v>-4.092538054298972E-2</c:v>
                </c:pt>
                <c:pt idx="81">
                  <c:v>4.4994534555650993E-2</c:v>
                </c:pt>
                <c:pt idx="82">
                  <c:v>-6.5456108661057577E-3</c:v>
                </c:pt>
                <c:pt idx="83">
                  <c:v>1.2805532401153511E-2</c:v>
                </c:pt>
                <c:pt idx="84">
                  <c:v>-4.165118650388696E-2</c:v>
                </c:pt>
                <c:pt idx="85">
                  <c:v>1.753496787842446E-2</c:v>
                </c:pt>
                <c:pt idx="86">
                  <c:v>3.2671521388623538E-2</c:v>
                </c:pt>
                <c:pt idx="87">
                  <c:v>-2.6749784316941954E-2</c:v>
                </c:pt>
                <c:pt idx="88">
                  <c:v>0.10484610728545159</c:v>
                </c:pt>
                <c:pt idx="89">
                  <c:v>-0.26171368562085029</c:v>
                </c:pt>
                <c:pt idx="90">
                  <c:v>9.8892533989641263E-2</c:v>
                </c:pt>
                <c:pt idx="91">
                  <c:v>-2.8561077710675636E-3</c:v>
                </c:pt>
                <c:pt idx="92">
                  <c:v>1.0535637745545289E-2</c:v>
                </c:pt>
                <c:pt idx="93">
                  <c:v>6.2283014021985439E-2</c:v>
                </c:pt>
                <c:pt idx="94">
                  <c:v>-1.9176426337109115E-2</c:v>
                </c:pt>
                <c:pt idx="95">
                  <c:v>6.8236965005768046E-3</c:v>
                </c:pt>
                <c:pt idx="96">
                  <c:v>-5.0462523798793591E-3</c:v>
                </c:pt>
                <c:pt idx="97">
                  <c:v>3.0843974225871963E-2</c:v>
                </c:pt>
                <c:pt idx="98">
                  <c:v>1.0019484809611533E-2</c:v>
                </c:pt>
                <c:pt idx="99">
                  <c:v>5.0814796910665448E-2</c:v>
                </c:pt>
                <c:pt idx="100">
                  <c:v>8.040431840474363E-2</c:v>
                </c:pt>
                <c:pt idx="101">
                  <c:v>-0.36929060120109125</c:v>
                </c:pt>
                <c:pt idx="102">
                  <c:v>-5.4079654062803129E-2</c:v>
                </c:pt>
                <c:pt idx="103">
                  <c:v>3.8564847467635659E-2</c:v>
                </c:pt>
                <c:pt idx="104">
                  <c:v>2.8825533837936373E-2</c:v>
                </c:pt>
                <c:pt idx="105">
                  <c:v>-7.1396631441907915E-2</c:v>
                </c:pt>
                <c:pt idx="106">
                  <c:v>-1.9460440708244809E-2</c:v>
                </c:pt>
                <c:pt idx="107">
                  <c:v>-1.0903504073020874E-2</c:v>
                </c:pt>
                <c:pt idx="108">
                  <c:v>7.7040629466233024E-2</c:v>
                </c:pt>
                <c:pt idx="109">
                  <c:v>2.5683162275197496E-2</c:v>
                </c:pt>
                <c:pt idx="110">
                  <c:v>-6.4201000278842277E-2</c:v>
                </c:pt>
                <c:pt idx="111">
                  <c:v>4.3477769324731068E-2</c:v>
                </c:pt>
                <c:pt idx="112">
                  <c:v>0.22795004524570558</c:v>
                </c:pt>
                <c:pt idx="113">
                  <c:v>-0.20878995748486945</c:v>
                </c:pt>
                <c:pt idx="114">
                  <c:v>-6.2831463472702541E-3</c:v>
                </c:pt>
                <c:pt idx="115">
                  <c:v>0.13035363254501553</c:v>
                </c:pt>
                <c:pt idx="116">
                  <c:v>7.7709402982919264E-3</c:v>
                </c:pt>
                <c:pt idx="117">
                  <c:v>-4.2780032177820788E-2</c:v>
                </c:pt>
                <c:pt idx="118">
                  <c:v>-3.4325052766510759E-2</c:v>
                </c:pt>
                <c:pt idx="119">
                  <c:v>1.7259276611211554E-2</c:v>
                </c:pt>
                <c:pt idx="120">
                  <c:v>-2.2011140004305534E-2</c:v>
                </c:pt>
                <c:pt idx="121">
                  <c:v>4.1438552104692106E-2</c:v>
                </c:pt>
                <c:pt idx="122">
                  <c:v>-1.2450134421172578E-2</c:v>
                </c:pt>
                <c:pt idx="123">
                  <c:v>-2.4364949219569089E-2</c:v>
                </c:pt>
                <c:pt idx="124">
                  <c:v>-2.5314371055485677E-2</c:v>
                </c:pt>
                <c:pt idx="125">
                  <c:v>2.519330993084986E-2</c:v>
                </c:pt>
                <c:pt idx="126">
                  <c:v>-2.3216906063401106E-2</c:v>
                </c:pt>
                <c:pt idx="127">
                  <c:v>3.4902684490290951E-3</c:v>
                </c:pt>
                <c:pt idx="128">
                  <c:v>-2.3399050193105068E-2</c:v>
                </c:pt>
                <c:pt idx="129">
                  <c:v>-4.6667742061570257E-3</c:v>
                </c:pt>
                <c:pt idx="130">
                  <c:v>2.8911424636372491E-2</c:v>
                </c:pt>
                <c:pt idx="131">
                  <c:v>-6.0089823903705708E-2</c:v>
                </c:pt>
                <c:pt idx="132">
                  <c:v>-3.8667477764212595E-2</c:v>
                </c:pt>
                <c:pt idx="133">
                  <c:v>3.6895083358488841E-3</c:v>
                </c:pt>
                <c:pt idx="134">
                  <c:v>2.6460485538332839E-2</c:v>
                </c:pt>
                <c:pt idx="135">
                  <c:v>-1.2688279299491154E-2</c:v>
                </c:pt>
                <c:pt idx="136">
                  <c:v>0.10266477477685722</c:v>
                </c:pt>
                <c:pt idx="137">
                  <c:v>-2.9281683729774174E-2</c:v>
                </c:pt>
                <c:pt idx="138">
                  <c:v>-5.9514863146506836E-2</c:v>
                </c:pt>
                <c:pt idx="139">
                  <c:v>1.5938895334761477E-2</c:v>
                </c:pt>
                <c:pt idx="140">
                  <c:v>2.236476983155368E-2</c:v>
                </c:pt>
                <c:pt idx="141">
                  <c:v>-2.0141609875910231E-2</c:v>
                </c:pt>
                <c:pt idx="142">
                  <c:v>9.5221938948301145E-3</c:v>
                </c:pt>
                <c:pt idx="143">
                  <c:v>-2.9247661474175058E-2</c:v>
                </c:pt>
                <c:pt idx="144">
                  <c:v>-2.4896077283363141E-2</c:v>
                </c:pt>
                <c:pt idx="145">
                  <c:v>2.3716848269232184E-2</c:v>
                </c:pt>
                <c:pt idx="146">
                  <c:v>2.3409654513524964E-2</c:v>
                </c:pt>
                <c:pt idx="147">
                  <c:v>5.1748560622360246E-2</c:v>
                </c:pt>
                <c:pt idx="148">
                  <c:v>7.8524899301254295E-2</c:v>
                </c:pt>
                <c:pt idx="149">
                  <c:v>-0.24981603188258666</c:v>
                </c:pt>
                <c:pt idx="150">
                  <c:v>-3.1963850760936302E-2</c:v>
                </c:pt>
                <c:pt idx="151">
                  <c:v>6.5664572768281398E-3</c:v>
                </c:pt>
                <c:pt idx="152">
                  <c:v>3.5414230044288481E-2</c:v>
                </c:pt>
                <c:pt idx="153">
                  <c:v>-1.1668019763408232E-2</c:v>
                </c:pt>
                <c:pt idx="154">
                  <c:v>1.5524363637118212E-2</c:v>
                </c:pt>
                <c:pt idx="155">
                  <c:v>4.0986815211620273E-2</c:v>
                </c:pt>
                <c:pt idx="156">
                  <c:v>4.9650683044268214E-4</c:v>
                </c:pt>
                <c:pt idx="157">
                  <c:v>2.2317022432219752E-2</c:v>
                </c:pt>
                <c:pt idx="158">
                  <c:v>-3.399748521062515E-2</c:v>
                </c:pt>
                <c:pt idx="159">
                  <c:v>-4.3076190849475043E-3</c:v>
                </c:pt>
                <c:pt idx="160">
                  <c:v>0.17292935359950953</c:v>
                </c:pt>
                <c:pt idx="161">
                  <c:v>-0.3146476894867879</c:v>
                </c:pt>
                <c:pt idx="162">
                  <c:v>3.4432320260567778E-2</c:v>
                </c:pt>
                <c:pt idx="163">
                  <c:v>3.4523437389388303E-2</c:v>
                </c:pt>
                <c:pt idx="164">
                  <c:v>1.5470760830805884E-2</c:v>
                </c:pt>
                <c:pt idx="165">
                  <c:v>-4.9607848247134262E-3</c:v>
                </c:pt>
                <c:pt idx="166">
                  <c:v>-1.9983002030647932E-2</c:v>
                </c:pt>
                <c:pt idx="167">
                  <c:v>8.206558097215556E-3</c:v>
                </c:pt>
                <c:pt idx="168">
                  <c:v>9.3610295565902113E-2</c:v>
                </c:pt>
                <c:pt idx="169">
                  <c:v>-3.0725938266873191E-2</c:v>
                </c:pt>
                <c:pt idx="170">
                  <c:v>1.4623401232004288E-2</c:v>
                </c:pt>
                <c:pt idx="171">
                  <c:v>-1.0971384781637316E-2</c:v>
                </c:pt>
                <c:pt idx="172">
                  <c:v>5.6316667220142572E-2</c:v>
                </c:pt>
                <c:pt idx="173">
                  <c:v>-0.15191929429216716</c:v>
                </c:pt>
                <c:pt idx="174">
                  <c:v>-1.3942916935676695E-2</c:v>
                </c:pt>
                <c:pt idx="175">
                  <c:v>1.6542578014143239E-3</c:v>
                </c:pt>
                <c:pt idx="176">
                  <c:v>-2.0796298895475806E-2</c:v>
                </c:pt>
                <c:pt idx="177">
                  <c:v>-5.4097646466219784E-2</c:v>
                </c:pt>
                <c:pt idx="178">
                  <c:v>3.7515519242356792E-2</c:v>
                </c:pt>
                <c:pt idx="179">
                  <c:v>-4.0321648965373005E-2</c:v>
                </c:pt>
                <c:pt idx="180">
                  <c:v>4.9157014821778276E-2</c:v>
                </c:pt>
                <c:pt idx="181">
                  <c:v>-4.0273710786539331E-2</c:v>
                </c:pt>
                <c:pt idx="182">
                  <c:v>1.3187100191828945E-2</c:v>
                </c:pt>
                <c:pt idx="183">
                  <c:v>7.5444540466752183E-2</c:v>
                </c:pt>
                <c:pt idx="184">
                  <c:v>6.2521323264017936E-2</c:v>
                </c:pt>
                <c:pt idx="185">
                  <c:v>-0.30794750441415447</c:v>
                </c:pt>
                <c:pt idx="186">
                  <c:v>8.9641346368413213E-2</c:v>
                </c:pt>
                <c:pt idx="187">
                  <c:v>0.20161660876386855</c:v>
                </c:pt>
                <c:pt idx="188">
                  <c:v>-0.1079028914780556</c:v>
                </c:pt>
                <c:pt idx="189">
                  <c:v>-1.5367527509081215E-2</c:v>
                </c:pt>
                <c:pt idx="190">
                  <c:v>8.3950967935422213E-2</c:v>
                </c:pt>
                <c:pt idx="191">
                  <c:v>-5.3031969394930822E-2</c:v>
                </c:pt>
                <c:pt idx="192">
                  <c:v>4.0473269063081241E-2</c:v>
                </c:pt>
                <c:pt idx="193">
                  <c:v>6.0243399280154715E-2</c:v>
                </c:pt>
                <c:pt idx="194">
                  <c:v>-6.3244706416394375E-2</c:v>
                </c:pt>
                <c:pt idx="195">
                  <c:v>7.8315345042544084E-3</c:v>
                </c:pt>
                <c:pt idx="196">
                  <c:v>0.13781459798899681</c:v>
                </c:pt>
                <c:pt idx="197">
                  <c:v>-0.55176461583012926</c:v>
                </c:pt>
                <c:pt idx="198">
                  <c:v>3.4804028919090915E-2</c:v>
                </c:pt>
                <c:pt idx="199">
                  <c:v>0.15509895449399969</c:v>
                </c:pt>
                <c:pt idx="200">
                  <c:v>9.4902369029835329E-2</c:v>
                </c:pt>
                <c:pt idx="201">
                  <c:v>-0.10202882744754051</c:v>
                </c:pt>
                <c:pt idx="202">
                  <c:v>3.1412003224309336E-2</c:v>
                </c:pt>
                <c:pt idx="203">
                  <c:v>4.2229224712880833E-2</c:v>
                </c:pt>
                <c:pt idx="204">
                  <c:v>4.4268319307734706E-2</c:v>
                </c:pt>
                <c:pt idx="205">
                  <c:v>5.7912830381913027E-2</c:v>
                </c:pt>
                <c:pt idx="206">
                  <c:v>-3.2822530343582602E-2</c:v>
                </c:pt>
                <c:pt idx="207">
                  <c:v>5.5226950765584265E-3</c:v>
                </c:pt>
                <c:pt idx="208">
                  <c:v>5.453903545039842E-2</c:v>
                </c:pt>
                <c:pt idx="209">
                  <c:v>-0.44785367105780016</c:v>
                </c:pt>
                <c:pt idx="210">
                  <c:v>-0.1894951536005651</c:v>
                </c:pt>
                <c:pt idx="211">
                  <c:v>0.31757448234084718</c:v>
                </c:pt>
                <c:pt idx="212">
                  <c:v>0.10264295958182518</c:v>
                </c:pt>
                <c:pt idx="213">
                  <c:v>2.5911395725071763E-2</c:v>
                </c:pt>
                <c:pt idx="214">
                  <c:v>6.6564586979466031E-2</c:v>
                </c:pt>
                <c:pt idx="215">
                  <c:v>1.7239098276153282E-2</c:v>
                </c:pt>
                <c:pt idx="216">
                  <c:v>-8.2338225573879934E-3</c:v>
                </c:pt>
                <c:pt idx="217">
                  <c:v>4.1318514344819895E-2</c:v>
                </c:pt>
                <c:pt idx="218">
                  <c:v>0.10276586907878774</c:v>
                </c:pt>
                <c:pt idx="219">
                  <c:v>-5.1821256432331091E-2</c:v>
                </c:pt>
                <c:pt idx="220">
                  <c:v>-6.3480770969659706E-2</c:v>
                </c:pt>
                <c:pt idx="221">
                  <c:v>-0.39794148060229695</c:v>
                </c:pt>
                <c:pt idx="222">
                  <c:v>1.5940320043032984E-2</c:v>
                </c:pt>
                <c:pt idx="223">
                  <c:v>5.3483816694462866E-2</c:v>
                </c:pt>
                <c:pt idx="224">
                  <c:v>-4.4017817608964276E-2</c:v>
                </c:pt>
                <c:pt idx="225">
                  <c:v>2.6922635060540687E-2</c:v>
                </c:pt>
                <c:pt idx="226">
                  <c:v>7.9828623188104436E-3</c:v>
                </c:pt>
                <c:pt idx="227">
                  <c:v>4.1790219803902039E-2</c:v>
                </c:pt>
                <c:pt idx="228">
                  <c:v>1.3042330610988591E-2</c:v>
                </c:pt>
                <c:pt idx="229">
                  <c:v>1.4492516604339032E-2</c:v>
                </c:pt>
                <c:pt idx="230">
                  <c:v>-2.7290691224208317E-2</c:v>
                </c:pt>
                <c:pt idx="231">
                  <c:v>-2.2503437238303267E-2</c:v>
                </c:pt>
                <c:pt idx="232">
                  <c:v>0.16546660150557255</c:v>
                </c:pt>
                <c:pt idx="233">
                  <c:v>-0.3501638290762038</c:v>
                </c:pt>
                <c:pt idx="234">
                  <c:v>5.9599209649877333E-2</c:v>
                </c:pt>
                <c:pt idx="235">
                  <c:v>1.1356015961298557E-2</c:v>
                </c:pt>
                <c:pt idx="236">
                  <c:v>-1.9201355060779451E-2</c:v>
                </c:pt>
                <c:pt idx="237">
                  <c:v>7.3057500876137537E-3</c:v>
                </c:pt>
                <c:pt idx="238">
                  <c:v>2.3382023734569733E-2</c:v>
                </c:pt>
                <c:pt idx="239">
                  <c:v>9.5081232849007283E-3</c:v>
                </c:pt>
                <c:pt idx="240">
                  <c:v>1.3559600376945072E-2</c:v>
                </c:pt>
                <c:pt idx="241">
                  <c:v>1.6007369178972022E-2</c:v>
                </c:pt>
                <c:pt idx="242">
                  <c:v>2.1807925870392913E-2</c:v>
                </c:pt>
                <c:pt idx="243">
                  <c:v>2.6528727605069889E-2</c:v>
                </c:pt>
                <c:pt idx="244">
                  <c:v>4.5065706037950423E-3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A-432E-BAC7-B3898DC4338C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Lag4stck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Data!$Q$2:$Q$246</c:f>
              <c:numCache>
                <c:formatCode>#,##0.00</c:formatCode>
                <c:ptCount val="245"/>
                <c:pt idx="4">
                  <c:v>-5.0822025960389284E-3</c:v>
                </c:pt>
                <c:pt idx="5">
                  <c:v>-7.564351254463907E-3</c:v>
                </c:pt>
                <c:pt idx="6">
                  <c:v>-1.0825612166369059E-2</c:v>
                </c:pt>
                <c:pt idx="7">
                  <c:v>6.4508927048877091E-2</c:v>
                </c:pt>
                <c:pt idx="8">
                  <c:v>-4.3818570521659529E-2</c:v>
                </c:pt>
                <c:pt idx="9">
                  <c:v>1.1743913550969575E-2</c:v>
                </c:pt>
                <c:pt idx="10">
                  <c:v>-0.26079532232192232</c:v>
                </c:pt>
                <c:pt idx="11">
                  <c:v>-4.5585455343011033E-2</c:v>
                </c:pt>
                <c:pt idx="12">
                  <c:v>-2.9833287209110843E-2</c:v>
                </c:pt>
                <c:pt idx="13">
                  <c:v>-4.1221938988843881E-2</c:v>
                </c:pt>
                <c:pt idx="14">
                  <c:v>2.5134772696391804E-3</c:v>
                </c:pt>
                <c:pt idx="15">
                  <c:v>-3.3230707182783814E-2</c:v>
                </c:pt>
                <c:pt idx="16">
                  <c:v>-5.2368353644964873E-2</c:v>
                </c:pt>
                <c:pt idx="17">
                  <c:v>-8.5273700565884486E-2</c:v>
                </c:pt>
                <c:pt idx="18">
                  <c:v>-6.0351684655064526E-2</c:v>
                </c:pt>
                <c:pt idx="19">
                  <c:v>4.6837511456770682E-2</c:v>
                </c:pt>
                <c:pt idx="20">
                  <c:v>1.7286461253754295E-2</c:v>
                </c:pt>
                <c:pt idx="21">
                  <c:v>-4.6008996123374037E-2</c:v>
                </c:pt>
                <c:pt idx="22">
                  <c:v>-3.7333952933084176E-2</c:v>
                </c:pt>
                <c:pt idx="23">
                  <c:v>-7.0067233731360812E-2</c:v>
                </c:pt>
                <c:pt idx="24">
                  <c:v>-8.0171145471132604E-2</c:v>
                </c:pt>
                <c:pt idx="25">
                  <c:v>0.11827529227346928</c:v>
                </c:pt>
                <c:pt idx="26">
                  <c:v>1.6570401206262349E-2</c:v>
                </c:pt>
                <c:pt idx="27">
                  <c:v>1.0709818966055166E-2</c:v>
                </c:pt>
                <c:pt idx="28">
                  <c:v>2.8734024548220358E-2</c:v>
                </c:pt>
                <c:pt idx="29">
                  <c:v>3.5114523851842647E-2</c:v>
                </c:pt>
                <c:pt idx="30">
                  <c:v>-7.4541632905855845E-2</c:v>
                </c:pt>
                <c:pt idx="31">
                  <c:v>-5.3858120258007104E-2</c:v>
                </c:pt>
                <c:pt idx="32">
                  <c:v>9.1354330883022077E-3</c:v>
                </c:pt>
                <c:pt idx="33">
                  <c:v>-1.6243646682433617E-2</c:v>
                </c:pt>
                <c:pt idx="34">
                  <c:v>-8.3823220625475661E-2</c:v>
                </c:pt>
                <c:pt idx="35">
                  <c:v>1.2445091398065957E-2</c:v>
                </c:pt>
                <c:pt idx="36">
                  <c:v>-2.7965422718481049E-2</c:v>
                </c:pt>
                <c:pt idx="37">
                  <c:v>-4.3232410213470483E-2</c:v>
                </c:pt>
                <c:pt idx="38">
                  <c:v>-2.4901314407313305E-2</c:v>
                </c:pt>
                <c:pt idx="39">
                  <c:v>-1.7147799276943314E-2</c:v>
                </c:pt>
                <c:pt idx="40">
                  <c:v>-1.6597884975982691E-2</c:v>
                </c:pt>
                <c:pt idx="41">
                  <c:v>1.3997311334392722E-2</c:v>
                </c:pt>
                <c:pt idx="42">
                  <c:v>3.6484842556353307E-2</c:v>
                </c:pt>
                <c:pt idx="43">
                  <c:v>-1.9958444067160207E-2</c:v>
                </c:pt>
                <c:pt idx="44">
                  <c:v>1.9330451710623121E-2</c:v>
                </c:pt>
                <c:pt idx="45">
                  <c:v>6.5647668875466844E-2</c:v>
                </c:pt>
                <c:pt idx="46">
                  <c:v>-5.0502373583736604E-2</c:v>
                </c:pt>
                <c:pt idx="47">
                  <c:v>-0.1298357714984982</c:v>
                </c:pt>
                <c:pt idx="48">
                  <c:v>-0.12874356417730198</c:v>
                </c:pt>
                <c:pt idx="49">
                  <c:v>-0.12096909699715272</c:v>
                </c:pt>
                <c:pt idx="50">
                  <c:v>-5.6275528720718955E-2</c:v>
                </c:pt>
                <c:pt idx="51">
                  <c:v>-2.5008755433402894E-2</c:v>
                </c:pt>
                <c:pt idx="52">
                  <c:v>-8.6892502671730727E-3</c:v>
                </c:pt>
                <c:pt idx="53">
                  <c:v>3.2217608774157275E-2</c:v>
                </c:pt>
                <c:pt idx="54">
                  <c:v>-8.8919819754929449E-2</c:v>
                </c:pt>
                <c:pt idx="55">
                  <c:v>-7.4737815586718284E-2</c:v>
                </c:pt>
                <c:pt idx="56">
                  <c:v>0.23079255997637599</c:v>
                </c:pt>
                <c:pt idx="57">
                  <c:v>0.10020689292146993</c:v>
                </c:pt>
                <c:pt idx="58">
                  <c:v>-6.9390258404571123E-2</c:v>
                </c:pt>
                <c:pt idx="59">
                  <c:v>5.9637725406424223E-3</c:v>
                </c:pt>
                <c:pt idx="60">
                  <c:v>-2.3953648135426359E-2</c:v>
                </c:pt>
                <c:pt idx="61">
                  <c:v>4.8385242465002469E-2</c:v>
                </c:pt>
                <c:pt idx="62">
                  <c:v>-3.7910921819897967E-3</c:v>
                </c:pt>
                <c:pt idx="63">
                  <c:v>6.9916198651373777E-3</c:v>
                </c:pt>
                <c:pt idx="64">
                  <c:v>8.1123779053952183E-2</c:v>
                </c:pt>
                <c:pt idx="65">
                  <c:v>3.6790629118089412E-2</c:v>
                </c:pt>
                <c:pt idx="66">
                  <c:v>-6.1463428450592897E-2</c:v>
                </c:pt>
                <c:pt idx="67">
                  <c:v>6.4530067826393395E-2</c:v>
                </c:pt>
                <c:pt idx="68">
                  <c:v>2.1818589484630616E-2</c:v>
                </c:pt>
                <c:pt idx="69">
                  <c:v>-3.6618776936003052E-2</c:v>
                </c:pt>
                <c:pt idx="70">
                  <c:v>2.8579189192727058E-2</c:v>
                </c:pt>
                <c:pt idx="71">
                  <c:v>-1.7700322934729062E-2</c:v>
                </c:pt>
                <c:pt idx="72">
                  <c:v>5.1567378167575104E-2</c:v>
                </c:pt>
                <c:pt idx="73">
                  <c:v>9.2434394218984355E-3</c:v>
                </c:pt>
                <c:pt idx="74">
                  <c:v>6.3543199933346242E-2</c:v>
                </c:pt>
                <c:pt idx="75">
                  <c:v>6.2250401380836221E-2</c:v>
                </c:pt>
                <c:pt idx="76">
                  <c:v>3.4058498375645542E-2</c:v>
                </c:pt>
                <c:pt idx="77">
                  <c:v>-4.545887971200634E-3</c:v>
                </c:pt>
                <c:pt idx="78">
                  <c:v>8.3020815892279526E-2</c:v>
                </c:pt>
                <c:pt idx="79">
                  <c:v>5.7308312176913784E-3</c:v>
                </c:pt>
                <c:pt idx="80">
                  <c:v>4.3995941645859661E-2</c:v>
                </c:pt>
                <c:pt idx="81">
                  <c:v>2.3380968711675425E-2</c:v>
                </c:pt>
                <c:pt idx="82">
                  <c:v>-0.13757234688619449</c:v>
                </c:pt>
                <c:pt idx="83">
                  <c:v>-7.8076645802822352E-3</c:v>
                </c:pt>
                <c:pt idx="84">
                  <c:v>-3.3319892685652178E-2</c:v>
                </c:pt>
                <c:pt idx="85">
                  <c:v>-3.3814072898551172E-2</c:v>
                </c:pt>
                <c:pt idx="86">
                  <c:v>1.8239287945421925E-3</c:v>
                </c:pt>
                <c:pt idx="87">
                  <c:v>9.6643760727476418E-3</c:v>
                </c:pt>
                <c:pt idx="88">
                  <c:v>-7.6162939096595925E-2</c:v>
                </c:pt>
                <c:pt idx="89">
                  <c:v>-0.10928277151522403</c:v>
                </c:pt>
                <c:pt idx="90">
                  <c:v>-0.12648351719132395</c:v>
                </c:pt>
                <c:pt idx="91">
                  <c:v>-9.737938764152583E-3</c:v>
                </c:pt>
                <c:pt idx="92">
                  <c:v>-7.3388268066657833E-3</c:v>
                </c:pt>
                <c:pt idx="93">
                  <c:v>2.791889796234209E-2</c:v>
                </c:pt>
                <c:pt idx="94">
                  <c:v>3.2200502069423133E-2</c:v>
                </c:pt>
                <c:pt idx="95">
                  <c:v>-6.0763277769136752E-2</c:v>
                </c:pt>
                <c:pt idx="96">
                  <c:v>7.8380833567404287E-2</c:v>
                </c:pt>
                <c:pt idx="97">
                  <c:v>4.0973780762664683E-2</c:v>
                </c:pt>
                <c:pt idx="98">
                  <c:v>-2.5987633843178589E-2</c:v>
                </c:pt>
                <c:pt idx="99">
                  <c:v>1.4888204404285276E-2</c:v>
                </c:pt>
                <c:pt idx="100">
                  <c:v>5.6689181301060036E-2</c:v>
                </c:pt>
                <c:pt idx="101">
                  <c:v>-6.5096414293094151E-2</c:v>
                </c:pt>
                <c:pt idx="102">
                  <c:v>-9.4274238663615645E-2</c:v>
                </c:pt>
                <c:pt idx="103">
                  <c:v>9.7281147343771541E-3</c:v>
                </c:pt>
                <c:pt idx="104">
                  <c:v>-2.9063605706423225E-2</c:v>
                </c:pt>
                <c:pt idx="105">
                  <c:v>-2.664064112055271E-2</c:v>
                </c:pt>
                <c:pt idx="106">
                  <c:v>0.19761123759467966</c:v>
                </c:pt>
                <c:pt idx="107">
                  <c:v>-4.3870855117876612E-2</c:v>
                </c:pt>
                <c:pt idx="108">
                  <c:v>6.5436729912593125E-2</c:v>
                </c:pt>
                <c:pt idx="109">
                  <c:v>6.9918074476004261E-2</c:v>
                </c:pt>
                <c:pt idx="110">
                  <c:v>-4.9104404318437871E-2</c:v>
                </c:pt>
                <c:pt idx="111">
                  <c:v>1.668966381493046E-2</c:v>
                </c:pt>
                <c:pt idx="112">
                  <c:v>0.10856629181912558</c:v>
                </c:pt>
                <c:pt idx="113">
                  <c:v>2.5511681770209575E-2</c:v>
                </c:pt>
                <c:pt idx="114">
                  <c:v>1.1592413605565836E-2</c:v>
                </c:pt>
                <c:pt idx="115">
                  <c:v>-8.5137450584315863E-2</c:v>
                </c:pt>
                <c:pt idx="116">
                  <c:v>-5.1942563178771245E-2</c:v>
                </c:pt>
                <c:pt idx="117">
                  <c:v>-1.7995728779845527E-2</c:v>
                </c:pt>
                <c:pt idx="118">
                  <c:v>0.17235193611272831</c:v>
                </c:pt>
                <c:pt idx="119">
                  <c:v>-3.2922499397670768E-3</c:v>
                </c:pt>
                <c:pt idx="120">
                  <c:v>8.7056296418526871E-2</c:v>
                </c:pt>
                <c:pt idx="121">
                  <c:v>9.7465688634746431E-2</c:v>
                </c:pt>
                <c:pt idx="122">
                  <c:v>7.8191996622188065E-3</c:v>
                </c:pt>
                <c:pt idx="123">
                  <c:v>1.3607712353243755E-2</c:v>
                </c:pt>
                <c:pt idx="124">
                  <c:v>9.1452008183862087E-3</c:v>
                </c:pt>
                <c:pt idx="125">
                  <c:v>-2.3729311471458393E-2</c:v>
                </c:pt>
                <c:pt idx="126">
                  <c:v>-7.2064695330131448E-2</c:v>
                </c:pt>
                <c:pt idx="127">
                  <c:v>6.8194408500228234E-3</c:v>
                </c:pt>
                <c:pt idx="128">
                  <c:v>2.0927010187103735E-2</c:v>
                </c:pt>
                <c:pt idx="129">
                  <c:v>2.560056664886207E-2</c:v>
                </c:pt>
                <c:pt idx="130">
                  <c:v>1.867241189777484E-2</c:v>
                </c:pt>
                <c:pt idx="131">
                  <c:v>-5.8272131633840478E-2</c:v>
                </c:pt>
                <c:pt idx="132">
                  <c:v>-3.3352560388583516E-2</c:v>
                </c:pt>
                <c:pt idx="133">
                  <c:v>-2.7580659994460698E-2</c:v>
                </c:pt>
                <c:pt idx="134">
                  <c:v>-9.1991052090087781E-3</c:v>
                </c:pt>
                <c:pt idx="135">
                  <c:v>4.5954967001420551E-2</c:v>
                </c:pt>
                <c:pt idx="136">
                  <c:v>-4.627432424626781E-2</c:v>
                </c:pt>
                <c:pt idx="137">
                  <c:v>4.5212551925656735E-2</c:v>
                </c:pt>
                <c:pt idx="138">
                  <c:v>-0.11520594791604655</c:v>
                </c:pt>
                <c:pt idx="139">
                  <c:v>2.8611952487652063E-3</c:v>
                </c:pt>
                <c:pt idx="140">
                  <c:v>-1.3749599314174977E-2</c:v>
                </c:pt>
                <c:pt idx="141">
                  <c:v>-3.6944665993855229E-2</c:v>
                </c:pt>
                <c:pt idx="142">
                  <c:v>-0.11849299866041667</c:v>
                </c:pt>
                <c:pt idx="143">
                  <c:v>-5.6402319044147622E-2</c:v>
                </c:pt>
                <c:pt idx="144">
                  <c:v>-2.4223346958494323E-3</c:v>
                </c:pt>
                <c:pt idx="145">
                  <c:v>-1.5863238964061745E-2</c:v>
                </c:pt>
                <c:pt idx="146">
                  <c:v>-8.6915703892565005E-2</c:v>
                </c:pt>
                <c:pt idx="147">
                  <c:v>-2.9028050399944032E-2</c:v>
                </c:pt>
                <c:pt idx="148">
                  <c:v>-6.3387793792045455E-2</c:v>
                </c:pt>
                <c:pt idx="149">
                  <c:v>2.1612930257407983E-2</c:v>
                </c:pt>
                <c:pt idx="150">
                  <c:v>-9.3989051227212411E-4</c:v>
                </c:pt>
                <c:pt idx="151">
                  <c:v>-6.3195658465203516E-2</c:v>
                </c:pt>
                <c:pt idx="152">
                  <c:v>-2.5612432798595167E-2</c:v>
                </c:pt>
                <c:pt idx="153">
                  <c:v>3.738512814116441E-2</c:v>
                </c:pt>
                <c:pt idx="154">
                  <c:v>-6.955412072238599E-3</c:v>
                </c:pt>
                <c:pt idx="155">
                  <c:v>-3.5081422995828011E-2</c:v>
                </c:pt>
                <c:pt idx="156">
                  <c:v>4.6571652676524015E-2</c:v>
                </c:pt>
                <c:pt idx="157">
                  <c:v>-2.684313703011609E-2</c:v>
                </c:pt>
                <c:pt idx="158">
                  <c:v>5.5201001325283494E-2</c:v>
                </c:pt>
                <c:pt idx="159">
                  <c:v>0.10835530089158753</c:v>
                </c:pt>
                <c:pt idx="160">
                  <c:v>4.8399315230333292E-2</c:v>
                </c:pt>
                <c:pt idx="161">
                  <c:v>3.5484904044002778E-2</c:v>
                </c:pt>
                <c:pt idx="162">
                  <c:v>-3.1892067846514105E-2</c:v>
                </c:pt>
                <c:pt idx="163">
                  <c:v>-1.6790806367623944E-2</c:v>
                </c:pt>
                <c:pt idx="164">
                  <c:v>5.6684054114318552E-2</c:v>
                </c:pt>
                <c:pt idx="165">
                  <c:v>3.1150593231153309E-2</c:v>
                </c:pt>
                <c:pt idx="166">
                  <c:v>-7.6666736247580761E-2</c:v>
                </c:pt>
                <c:pt idx="167">
                  <c:v>-2.3697524315189917E-4</c:v>
                </c:pt>
                <c:pt idx="168">
                  <c:v>1.1205892269828098E-2</c:v>
                </c:pt>
                <c:pt idx="169">
                  <c:v>-7.9528682829276692E-2</c:v>
                </c:pt>
                <c:pt idx="170">
                  <c:v>5.2825112068715006E-2</c:v>
                </c:pt>
                <c:pt idx="171">
                  <c:v>6.4938372127521349E-2</c:v>
                </c:pt>
                <c:pt idx="172">
                  <c:v>-1.7800526075890236E-2</c:v>
                </c:pt>
                <c:pt idx="173">
                  <c:v>3.1479104669293496E-2</c:v>
                </c:pt>
                <c:pt idx="174">
                  <c:v>1.0311569895364305E-2</c:v>
                </c:pt>
                <c:pt idx="175">
                  <c:v>-1.8407980887000467E-2</c:v>
                </c:pt>
                <c:pt idx="176">
                  <c:v>-0.11481249699128676</c:v>
                </c:pt>
                <c:pt idx="177">
                  <c:v>-1.6971938220578575E-2</c:v>
                </c:pt>
                <c:pt idx="178">
                  <c:v>-7.8235796573563193E-2</c:v>
                </c:pt>
                <c:pt idx="179">
                  <c:v>8.7923611321174527E-3</c:v>
                </c:pt>
                <c:pt idx="180">
                  <c:v>3.7810044506763008E-2</c:v>
                </c:pt>
                <c:pt idx="181">
                  <c:v>1.1938257319870235E-2</c:v>
                </c:pt>
                <c:pt idx="182">
                  <c:v>4.278721957851795E-2</c:v>
                </c:pt>
                <c:pt idx="183">
                  <c:v>9.8983011069533458E-2</c:v>
                </c:pt>
                <c:pt idx="184">
                  <c:v>6.2283556396053034E-2</c:v>
                </c:pt>
                <c:pt idx="185">
                  <c:v>0.1056785628528511</c:v>
                </c:pt>
                <c:pt idx="186">
                  <c:v>-0.27639944997077465</c:v>
                </c:pt>
                <c:pt idx="187">
                  <c:v>-7.6274329245906852E-2</c:v>
                </c:pt>
                <c:pt idx="188">
                  <c:v>0.17757755055060248</c:v>
                </c:pt>
                <c:pt idx="189">
                  <c:v>-6.6876444252804285E-2</c:v>
                </c:pt>
                <c:pt idx="190">
                  <c:v>0.44178628535383174</c:v>
                </c:pt>
                <c:pt idx="191">
                  <c:v>5.0077295380273598E-2</c:v>
                </c:pt>
                <c:pt idx="192">
                  <c:v>9.9925361271129359E-2</c:v>
                </c:pt>
                <c:pt idx="193">
                  <c:v>0.27226526777342636</c:v>
                </c:pt>
                <c:pt idx="194">
                  <c:v>3.4037250630894446E-2</c:v>
                </c:pt>
                <c:pt idx="195">
                  <c:v>0.1113580055744814</c:v>
                </c:pt>
                <c:pt idx="196">
                  <c:v>5.3437043349473703E-2</c:v>
                </c:pt>
                <c:pt idx="197">
                  <c:v>5.3263150369086076E-2</c:v>
                </c:pt>
                <c:pt idx="198">
                  <c:v>8.6865520587311087E-3</c:v>
                </c:pt>
                <c:pt idx="199">
                  <c:v>6.0154698169997634E-2</c:v>
                </c:pt>
                <c:pt idx="200">
                  <c:v>4.1827418062807729E-2</c:v>
                </c:pt>
                <c:pt idx="201">
                  <c:v>-0.10786859516745625</c:v>
                </c:pt>
                <c:pt idx="202">
                  <c:v>-9.908221794058647E-3</c:v>
                </c:pt>
                <c:pt idx="203">
                  <c:v>-6.5533464091014015E-2</c:v>
                </c:pt>
                <c:pt idx="204">
                  <c:v>-7.3594867827817406E-2</c:v>
                </c:pt>
                <c:pt idx="205">
                  <c:v>5.4141463397144353E-4</c:v>
                </c:pt>
                <c:pt idx="206">
                  <c:v>1.2361384857352627E-3</c:v>
                </c:pt>
                <c:pt idx="207">
                  <c:v>5.4295701286251781E-2</c:v>
                </c:pt>
                <c:pt idx="208">
                  <c:v>-3.1896763738908332E-2</c:v>
                </c:pt>
                <c:pt idx="209">
                  <c:v>-2.7279513957209751E-2</c:v>
                </c:pt>
                <c:pt idx="210">
                  <c:v>-5.6202469888458353E-2</c:v>
                </c:pt>
                <c:pt idx="211">
                  <c:v>-7.7834028909691197E-2</c:v>
                </c:pt>
                <c:pt idx="212">
                  <c:v>-6.2716799053022201E-2</c:v>
                </c:pt>
                <c:pt idx="213">
                  <c:v>-9.6885126726246537E-2</c:v>
                </c:pt>
                <c:pt idx="214">
                  <c:v>-9.773706378037926E-2</c:v>
                </c:pt>
                <c:pt idx="215">
                  <c:v>-4.690547857291362E-2</c:v>
                </c:pt>
                <c:pt idx="216">
                  <c:v>3.1965185217500691E-2</c:v>
                </c:pt>
                <c:pt idx="217">
                  <c:v>-2.7288590011910955E-3</c:v>
                </c:pt>
                <c:pt idx="218">
                  <c:v>1.6641887782371894E-2</c:v>
                </c:pt>
                <c:pt idx="219">
                  <c:v>-0.15759643731321599</c:v>
                </c:pt>
                <c:pt idx="220">
                  <c:v>-6.1668549703197524E-2</c:v>
                </c:pt>
                <c:pt idx="221">
                  <c:v>-5.4106566416231759E-2</c:v>
                </c:pt>
                <c:pt idx="222">
                  <c:v>-5.8371447760940651E-2</c:v>
                </c:pt>
                <c:pt idx="223">
                  <c:v>1.5183754327025528E-3</c:v>
                </c:pt>
                <c:pt idx="224">
                  <c:v>2.1699390656736761E-2</c:v>
                </c:pt>
                <c:pt idx="225">
                  <c:v>-6.8594584823465053E-3</c:v>
                </c:pt>
                <c:pt idx="226">
                  <c:v>1.7159189575429137E-2</c:v>
                </c:pt>
                <c:pt idx="227">
                  <c:v>1.1213679784237663E-2</c:v>
                </c:pt>
                <c:pt idx="228">
                  <c:v>6.2324246536253215E-2</c:v>
                </c:pt>
                <c:pt idx="229">
                  <c:v>-4.7843746243788655E-2</c:v>
                </c:pt>
                <c:pt idx="230">
                  <c:v>-6.9027285779173539E-2</c:v>
                </c:pt>
                <c:pt idx="231">
                  <c:v>-4.4662913509968913E-2</c:v>
                </c:pt>
                <c:pt idx="232">
                  <c:v>-1.5801195746428787E-2</c:v>
                </c:pt>
                <c:pt idx="233">
                  <c:v>-3.8349568138416942E-3</c:v>
                </c:pt>
                <c:pt idx="234">
                  <c:v>3.3608011887116956E-2</c:v>
                </c:pt>
                <c:pt idx="235">
                  <c:v>-6.8531641750041117E-2</c:v>
                </c:pt>
                <c:pt idx="236">
                  <c:v>6.1459590946298763E-2</c:v>
                </c:pt>
                <c:pt idx="237">
                  <c:v>5.0402897032363878E-2</c:v>
                </c:pt>
                <c:pt idx="238">
                  <c:v>3.4016882899494463E-2</c:v>
                </c:pt>
                <c:pt idx="239">
                  <c:v>-2.4072687774303873E-2</c:v>
                </c:pt>
                <c:pt idx="240">
                  <c:v>3.62648766998487E-3</c:v>
                </c:pt>
                <c:pt idx="241">
                  <c:v>-2.6339722301672794E-2</c:v>
                </c:pt>
                <c:pt idx="242">
                  <c:v>4.5497122211042552E-2</c:v>
                </c:pt>
                <c:pt idx="243">
                  <c:v>0.1382948877084344</c:v>
                </c:pt>
                <c:pt idx="244">
                  <c:v>6.7447758177201819E-2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A-432E-BAC7-B3898DC4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488"/>
        <c:axId val="19546632"/>
      </c:scatterChart>
      <c:valAx>
        <c:axId val="195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632"/>
        <c:crosses val="autoZero"/>
        <c:crossBetween val="midCat"/>
      </c:valAx>
      <c:valAx>
        <c:axId val="195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M1 and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Lag1M1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Data!$H$2:$H$246</c:f>
              <c:numCache>
                <c:formatCode>General</c:formatCode>
                <c:ptCount val="245"/>
                <c:pt idx="1">
                  <c:v>-4.0519639738647875E-2</c:v>
                </c:pt>
                <c:pt idx="2">
                  <c:v>7.3079918885603473E-2</c:v>
                </c:pt>
                <c:pt idx="3">
                  <c:v>4.0907552666404695E-2</c:v>
                </c:pt>
                <c:pt idx="4">
                  <c:v>-1.2902748412911716E-2</c:v>
                </c:pt>
                <c:pt idx="5">
                  <c:v>-0.37359440954916073</c:v>
                </c:pt>
                <c:pt idx="6">
                  <c:v>2.2807582242717591E-3</c:v>
                </c:pt>
                <c:pt idx="7">
                  <c:v>2.1033350256328055E-2</c:v>
                </c:pt>
                <c:pt idx="8">
                  <c:v>5.3397043645114703E-2</c:v>
                </c:pt>
                <c:pt idx="9">
                  <c:v>-2.5227039079744229E-3</c:v>
                </c:pt>
                <c:pt idx="10">
                  <c:v>8.9370187180945151E-2</c:v>
                </c:pt>
                <c:pt idx="11">
                  <c:v>-5.1810044188159684E-3</c:v>
                </c:pt>
                <c:pt idx="12">
                  <c:v>2.8966443163341103E-3</c:v>
                </c:pt>
                <c:pt idx="13">
                  <c:v>3.6066453681798984E-2</c:v>
                </c:pt>
                <c:pt idx="14">
                  <c:v>4.3717728255200657E-2</c:v>
                </c:pt>
                <c:pt idx="15">
                  <c:v>-5.5725623607477707E-3</c:v>
                </c:pt>
                <c:pt idx="16">
                  <c:v>0.1462195684415275</c:v>
                </c:pt>
                <c:pt idx="17">
                  <c:v>-0.38285924127859333</c:v>
                </c:pt>
                <c:pt idx="18">
                  <c:v>1.6548715081416209E-2</c:v>
                </c:pt>
                <c:pt idx="19">
                  <c:v>3.7731741747312253E-2</c:v>
                </c:pt>
                <c:pt idx="20">
                  <c:v>1.0758148963269048E-2</c:v>
                </c:pt>
                <c:pt idx="21">
                  <c:v>3.7352310154020456E-2</c:v>
                </c:pt>
                <c:pt idx="22">
                  <c:v>-1.0382937513052921E-2</c:v>
                </c:pt>
                <c:pt idx="23">
                  <c:v>1.8760087948395641E-3</c:v>
                </c:pt>
                <c:pt idx="24">
                  <c:v>5.15016917716654E-2</c:v>
                </c:pt>
                <c:pt idx="25">
                  <c:v>-1.1146714222698624E-2</c:v>
                </c:pt>
                <c:pt idx="26">
                  <c:v>6.8591904883642685E-3</c:v>
                </c:pt>
                <c:pt idx="27">
                  <c:v>5.2070198956747152E-3</c:v>
                </c:pt>
                <c:pt idx="28">
                  <c:v>-3.3837868032863379E-2</c:v>
                </c:pt>
                <c:pt idx="29">
                  <c:v>-0.23506446713402887</c:v>
                </c:pt>
                <c:pt idx="30">
                  <c:v>3.9640861893321666E-2</c:v>
                </c:pt>
                <c:pt idx="31">
                  <c:v>-2.0981659716453483E-2</c:v>
                </c:pt>
                <c:pt idx="32">
                  <c:v>-8.816006652069908E-3</c:v>
                </c:pt>
                <c:pt idx="33">
                  <c:v>1.6298474074011887E-2</c:v>
                </c:pt>
                <c:pt idx="34">
                  <c:v>-1.4286349788608141E-2</c:v>
                </c:pt>
                <c:pt idx="35">
                  <c:v>1.4765475385085731E-2</c:v>
                </c:pt>
                <c:pt idx="36">
                  <c:v>1.0201842156653786E-2</c:v>
                </c:pt>
                <c:pt idx="37">
                  <c:v>-2.8344190390114789E-2</c:v>
                </c:pt>
                <c:pt idx="38">
                  <c:v>3.4405998301912578E-2</c:v>
                </c:pt>
                <c:pt idx="39">
                  <c:v>3.685147694463816E-2</c:v>
                </c:pt>
                <c:pt idx="40">
                  <c:v>5.4733455159413191E-2</c:v>
                </c:pt>
                <c:pt idx="41">
                  <c:v>-0.42818761081467632</c:v>
                </c:pt>
                <c:pt idx="42">
                  <c:v>7.0905970922017381E-3</c:v>
                </c:pt>
                <c:pt idx="43">
                  <c:v>6.8209763875141605E-2</c:v>
                </c:pt>
                <c:pt idx="44">
                  <c:v>4.9776585793741154E-2</c:v>
                </c:pt>
                <c:pt idx="45">
                  <c:v>7.6624655676813758E-2</c:v>
                </c:pt>
                <c:pt idx="46">
                  <c:v>-1.3696501700994781E-2</c:v>
                </c:pt>
                <c:pt idx="47">
                  <c:v>3.184097429210668E-2</c:v>
                </c:pt>
                <c:pt idx="48">
                  <c:v>2.8012228799394932E-2</c:v>
                </c:pt>
                <c:pt idx="49">
                  <c:v>3.2146612456604107E-2</c:v>
                </c:pt>
                <c:pt idx="50">
                  <c:v>4.7077836052210206E-2</c:v>
                </c:pt>
                <c:pt idx="51">
                  <c:v>4.4044924500882467E-2</c:v>
                </c:pt>
                <c:pt idx="52">
                  <c:v>6.8789000852914631E-2</c:v>
                </c:pt>
                <c:pt idx="53">
                  <c:v>-0.29651874907684783</c:v>
                </c:pt>
                <c:pt idx="54">
                  <c:v>-1.0042799719963347E-2</c:v>
                </c:pt>
                <c:pt idx="55">
                  <c:v>-7.8186882628005893E-3</c:v>
                </c:pt>
                <c:pt idx="56">
                  <c:v>2.8538869410954057E-2</c:v>
                </c:pt>
                <c:pt idx="57">
                  <c:v>1.1354176730377677E-2</c:v>
                </c:pt>
                <c:pt idx="58">
                  <c:v>-1.9567525413693949E-2</c:v>
                </c:pt>
                <c:pt idx="59">
                  <c:v>2.5726184007445248E-2</c:v>
                </c:pt>
                <c:pt idx="60">
                  <c:v>-1.9041144864470526E-2</c:v>
                </c:pt>
                <c:pt idx="61">
                  <c:v>-9.7589432090862595E-3</c:v>
                </c:pt>
                <c:pt idx="62">
                  <c:v>-4.5264676217034436E-2</c:v>
                </c:pt>
                <c:pt idx="63">
                  <c:v>2.9494211010849165E-2</c:v>
                </c:pt>
                <c:pt idx="64">
                  <c:v>-3.6360414557862486E-2</c:v>
                </c:pt>
                <c:pt idx="65">
                  <c:v>3.5879840386550406E-2</c:v>
                </c:pt>
                <c:pt idx="66">
                  <c:v>-5.1580481112084593E-3</c:v>
                </c:pt>
                <c:pt idx="67">
                  <c:v>1.6508544987742898E-2</c:v>
                </c:pt>
                <c:pt idx="68">
                  <c:v>-3.7142391453986547E-2</c:v>
                </c:pt>
                <c:pt idx="69">
                  <c:v>5.6678895452635068E-2</c:v>
                </c:pt>
                <c:pt idx="70">
                  <c:v>-4.6783221329167457E-2</c:v>
                </c:pt>
                <c:pt idx="71">
                  <c:v>-3.0938781117098788E-3</c:v>
                </c:pt>
                <c:pt idx="72">
                  <c:v>-2.0607911261869508E-2</c:v>
                </c:pt>
                <c:pt idx="73">
                  <c:v>2.9625159254046202E-2</c:v>
                </c:pt>
                <c:pt idx="74">
                  <c:v>4.496378483893796E-2</c:v>
                </c:pt>
                <c:pt idx="75">
                  <c:v>-4.920945382118707E-2</c:v>
                </c:pt>
                <c:pt idx="76">
                  <c:v>9.9581638500292571E-2</c:v>
                </c:pt>
                <c:pt idx="77">
                  <c:v>-6.5454639858751926E-2</c:v>
                </c:pt>
                <c:pt idx="78">
                  <c:v>-8.4250102778550204E-2</c:v>
                </c:pt>
                <c:pt idx="79">
                  <c:v>1.7555964286774198E-2</c:v>
                </c:pt>
                <c:pt idx="80">
                  <c:v>-4.092538054298972E-2</c:v>
                </c:pt>
                <c:pt idx="81">
                  <c:v>4.4994534555650993E-2</c:v>
                </c:pt>
                <c:pt idx="82">
                  <c:v>-6.5456108661057577E-3</c:v>
                </c:pt>
                <c:pt idx="83">
                  <c:v>1.2805532401153511E-2</c:v>
                </c:pt>
                <c:pt idx="84">
                  <c:v>-4.165118650388696E-2</c:v>
                </c:pt>
                <c:pt idx="85">
                  <c:v>1.753496787842446E-2</c:v>
                </c:pt>
                <c:pt idx="86">
                  <c:v>3.2671521388623538E-2</c:v>
                </c:pt>
                <c:pt idx="87">
                  <c:v>-2.6749784316941954E-2</c:v>
                </c:pt>
                <c:pt idx="88">
                  <c:v>0.10484610728545159</c:v>
                </c:pt>
                <c:pt idx="89">
                  <c:v>-0.26171368562085029</c:v>
                </c:pt>
                <c:pt idx="90">
                  <c:v>9.8892533989641263E-2</c:v>
                </c:pt>
                <c:pt idx="91">
                  <c:v>-2.8561077710675636E-3</c:v>
                </c:pt>
                <c:pt idx="92">
                  <c:v>1.0535637745545289E-2</c:v>
                </c:pt>
                <c:pt idx="93">
                  <c:v>6.2283014021985439E-2</c:v>
                </c:pt>
                <c:pt idx="94">
                  <c:v>-1.9176426337109115E-2</c:v>
                </c:pt>
                <c:pt idx="95">
                  <c:v>6.8236965005768046E-3</c:v>
                </c:pt>
                <c:pt idx="96">
                  <c:v>-5.0462523798793591E-3</c:v>
                </c:pt>
                <c:pt idx="97">
                  <c:v>3.0843974225871963E-2</c:v>
                </c:pt>
                <c:pt idx="98">
                  <c:v>1.0019484809611533E-2</c:v>
                </c:pt>
                <c:pt idx="99">
                  <c:v>5.0814796910665448E-2</c:v>
                </c:pt>
                <c:pt idx="100">
                  <c:v>8.040431840474363E-2</c:v>
                </c:pt>
                <c:pt idx="101">
                  <c:v>-0.36929060120109125</c:v>
                </c:pt>
                <c:pt idx="102">
                  <c:v>-5.4079654062803129E-2</c:v>
                </c:pt>
                <c:pt idx="103">
                  <c:v>3.8564847467635659E-2</c:v>
                </c:pt>
                <c:pt idx="104">
                  <c:v>2.8825533837936373E-2</c:v>
                </c:pt>
                <c:pt idx="105">
                  <c:v>-7.1396631441907915E-2</c:v>
                </c:pt>
                <c:pt idx="106">
                  <c:v>-1.9460440708244809E-2</c:v>
                </c:pt>
                <c:pt idx="107">
                  <c:v>-1.0903504073020874E-2</c:v>
                </c:pt>
                <c:pt idx="108">
                  <c:v>7.7040629466233024E-2</c:v>
                </c:pt>
                <c:pt idx="109">
                  <c:v>2.5683162275197496E-2</c:v>
                </c:pt>
                <c:pt idx="110">
                  <c:v>-6.4201000278842277E-2</c:v>
                </c:pt>
                <c:pt idx="111">
                  <c:v>4.3477769324731068E-2</c:v>
                </c:pt>
                <c:pt idx="112">
                  <c:v>0.22795004524570558</c:v>
                </c:pt>
                <c:pt idx="113">
                  <c:v>-0.20878995748486945</c:v>
                </c:pt>
                <c:pt idx="114">
                  <c:v>-6.2831463472702541E-3</c:v>
                </c:pt>
                <c:pt idx="115">
                  <c:v>0.13035363254501553</c:v>
                </c:pt>
                <c:pt idx="116">
                  <c:v>7.7709402982919264E-3</c:v>
                </c:pt>
                <c:pt idx="117">
                  <c:v>-4.2780032177820788E-2</c:v>
                </c:pt>
                <c:pt idx="118">
                  <c:v>-3.4325052766510759E-2</c:v>
                </c:pt>
                <c:pt idx="119">
                  <c:v>1.7259276611211554E-2</c:v>
                </c:pt>
                <c:pt idx="120">
                  <c:v>-2.2011140004305534E-2</c:v>
                </c:pt>
                <c:pt idx="121">
                  <c:v>4.1438552104692106E-2</c:v>
                </c:pt>
                <c:pt idx="122">
                  <c:v>-1.2450134421172578E-2</c:v>
                </c:pt>
                <c:pt idx="123">
                  <c:v>-2.4364949219569089E-2</c:v>
                </c:pt>
                <c:pt idx="124">
                  <c:v>-2.5314371055485677E-2</c:v>
                </c:pt>
                <c:pt idx="125">
                  <c:v>2.519330993084986E-2</c:v>
                </c:pt>
                <c:pt idx="126">
                  <c:v>-2.3216906063401106E-2</c:v>
                </c:pt>
                <c:pt idx="127">
                  <c:v>3.4902684490290951E-3</c:v>
                </c:pt>
                <c:pt idx="128">
                  <c:v>-2.3399050193105068E-2</c:v>
                </c:pt>
                <c:pt idx="129">
                  <c:v>-4.6667742061570257E-3</c:v>
                </c:pt>
                <c:pt idx="130">
                  <c:v>2.8911424636372491E-2</c:v>
                </c:pt>
                <c:pt idx="131">
                  <c:v>-6.0089823903705708E-2</c:v>
                </c:pt>
                <c:pt idx="132">
                  <c:v>-3.8667477764212595E-2</c:v>
                </c:pt>
                <c:pt idx="133">
                  <c:v>3.6895083358488841E-3</c:v>
                </c:pt>
                <c:pt idx="134">
                  <c:v>2.6460485538332839E-2</c:v>
                </c:pt>
                <c:pt idx="135">
                  <c:v>-1.2688279299491154E-2</c:v>
                </c:pt>
                <c:pt idx="136">
                  <c:v>0.10266477477685722</c:v>
                </c:pt>
                <c:pt idx="137">
                  <c:v>-2.9281683729774174E-2</c:v>
                </c:pt>
                <c:pt idx="138">
                  <c:v>-5.9514863146506836E-2</c:v>
                </c:pt>
                <c:pt idx="139">
                  <c:v>1.5938895334761477E-2</c:v>
                </c:pt>
                <c:pt idx="140">
                  <c:v>2.236476983155368E-2</c:v>
                </c:pt>
                <c:pt idx="141">
                  <c:v>-2.0141609875910231E-2</c:v>
                </c:pt>
                <c:pt idx="142">
                  <c:v>9.5221938948301145E-3</c:v>
                </c:pt>
                <c:pt idx="143">
                  <c:v>-2.9247661474175058E-2</c:v>
                </c:pt>
                <c:pt idx="144">
                  <c:v>-2.4896077283363141E-2</c:v>
                </c:pt>
                <c:pt idx="145">
                  <c:v>2.3716848269232184E-2</c:v>
                </c:pt>
                <c:pt idx="146">
                  <c:v>2.3409654513524964E-2</c:v>
                </c:pt>
                <c:pt idx="147">
                  <c:v>5.1748560622360246E-2</c:v>
                </c:pt>
                <c:pt idx="148">
                  <c:v>7.8524899301254295E-2</c:v>
                </c:pt>
                <c:pt idx="149">
                  <c:v>-0.24981603188258666</c:v>
                </c:pt>
                <c:pt idx="150">
                  <c:v>-3.1963850760936302E-2</c:v>
                </c:pt>
                <c:pt idx="151">
                  <c:v>6.5664572768281398E-3</c:v>
                </c:pt>
                <c:pt idx="152">
                  <c:v>3.5414230044288481E-2</c:v>
                </c:pt>
                <c:pt idx="153">
                  <c:v>-1.1668019763408232E-2</c:v>
                </c:pt>
                <c:pt idx="154">
                  <c:v>1.5524363637118212E-2</c:v>
                </c:pt>
                <c:pt idx="155">
                  <c:v>4.0986815211620273E-2</c:v>
                </c:pt>
                <c:pt idx="156">
                  <c:v>4.9650683044268214E-4</c:v>
                </c:pt>
                <c:pt idx="157">
                  <c:v>2.2317022432219752E-2</c:v>
                </c:pt>
                <c:pt idx="158">
                  <c:v>-3.399748521062515E-2</c:v>
                </c:pt>
                <c:pt idx="159">
                  <c:v>-4.3076190849475043E-3</c:v>
                </c:pt>
                <c:pt idx="160">
                  <c:v>0.17292935359950953</c:v>
                </c:pt>
                <c:pt idx="161">
                  <c:v>-0.3146476894867879</c:v>
                </c:pt>
                <c:pt idx="162">
                  <c:v>3.4432320260567778E-2</c:v>
                </c:pt>
                <c:pt idx="163">
                  <c:v>3.4523437389388303E-2</c:v>
                </c:pt>
                <c:pt idx="164">
                  <c:v>1.5470760830805884E-2</c:v>
                </c:pt>
                <c:pt idx="165">
                  <c:v>-4.9607848247134262E-3</c:v>
                </c:pt>
                <c:pt idx="166">
                  <c:v>-1.9983002030647932E-2</c:v>
                </c:pt>
                <c:pt idx="167">
                  <c:v>8.206558097215556E-3</c:v>
                </c:pt>
                <c:pt idx="168">
                  <c:v>9.3610295565902113E-2</c:v>
                </c:pt>
                <c:pt idx="169">
                  <c:v>-3.0725938266873191E-2</c:v>
                </c:pt>
                <c:pt idx="170">
                  <c:v>1.4623401232004288E-2</c:v>
                </c:pt>
                <c:pt idx="171">
                  <c:v>-1.0971384781637316E-2</c:v>
                </c:pt>
                <c:pt idx="172">
                  <c:v>5.6316667220142572E-2</c:v>
                </c:pt>
                <c:pt idx="173">
                  <c:v>-0.15191929429216716</c:v>
                </c:pt>
                <c:pt idx="174">
                  <c:v>-1.3942916935676695E-2</c:v>
                </c:pt>
                <c:pt idx="175">
                  <c:v>1.6542578014143239E-3</c:v>
                </c:pt>
                <c:pt idx="176">
                  <c:v>-2.0796298895475806E-2</c:v>
                </c:pt>
                <c:pt idx="177">
                  <c:v>-5.4097646466219784E-2</c:v>
                </c:pt>
                <c:pt idx="178">
                  <c:v>3.7515519242356792E-2</c:v>
                </c:pt>
                <c:pt idx="179">
                  <c:v>-4.0321648965373005E-2</c:v>
                </c:pt>
                <c:pt idx="180">
                  <c:v>4.9157014821778276E-2</c:v>
                </c:pt>
                <c:pt idx="181">
                  <c:v>-4.0273710786539331E-2</c:v>
                </c:pt>
                <c:pt idx="182">
                  <c:v>1.3187100191828945E-2</c:v>
                </c:pt>
                <c:pt idx="183">
                  <c:v>7.5444540466752183E-2</c:v>
                </c:pt>
                <c:pt idx="184">
                  <c:v>6.2521323264017936E-2</c:v>
                </c:pt>
                <c:pt idx="185">
                  <c:v>-0.30794750441415447</c:v>
                </c:pt>
                <c:pt idx="186">
                  <c:v>8.9641346368413213E-2</c:v>
                </c:pt>
                <c:pt idx="187">
                  <c:v>0.20161660876386855</c:v>
                </c:pt>
                <c:pt idx="188">
                  <c:v>-0.1079028914780556</c:v>
                </c:pt>
                <c:pt idx="189">
                  <c:v>-1.5367527509081215E-2</c:v>
                </c:pt>
                <c:pt idx="190">
                  <c:v>8.3950967935422213E-2</c:v>
                </c:pt>
                <c:pt idx="191">
                  <c:v>-5.3031969394930822E-2</c:v>
                </c:pt>
                <c:pt idx="192">
                  <c:v>4.0473269063081241E-2</c:v>
                </c:pt>
                <c:pt idx="193">
                  <c:v>6.0243399280154715E-2</c:v>
                </c:pt>
                <c:pt idx="194">
                  <c:v>-6.3244706416394375E-2</c:v>
                </c:pt>
                <c:pt idx="195">
                  <c:v>7.8315345042544084E-3</c:v>
                </c:pt>
                <c:pt idx="196">
                  <c:v>0.13781459798899681</c:v>
                </c:pt>
                <c:pt idx="197">
                  <c:v>-0.55176461583012926</c:v>
                </c:pt>
                <c:pt idx="198">
                  <c:v>3.4804028919090915E-2</c:v>
                </c:pt>
                <c:pt idx="199">
                  <c:v>0.15509895449399969</c:v>
                </c:pt>
                <c:pt idx="200">
                  <c:v>9.4902369029835329E-2</c:v>
                </c:pt>
                <c:pt idx="201">
                  <c:v>-0.10202882744754051</c:v>
                </c:pt>
                <c:pt idx="202">
                  <c:v>3.1412003224309336E-2</c:v>
                </c:pt>
                <c:pt idx="203">
                  <c:v>4.2229224712880833E-2</c:v>
                </c:pt>
                <c:pt idx="204">
                  <c:v>4.4268319307734706E-2</c:v>
                </c:pt>
                <c:pt idx="205">
                  <c:v>5.7912830381913027E-2</c:v>
                </c:pt>
                <c:pt idx="206">
                  <c:v>-3.2822530343582602E-2</c:v>
                </c:pt>
                <c:pt idx="207">
                  <c:v>5.5226950765584265E-3</c:v>
                </c:pt>
                <c:pt idx="208">
                  <c:v>5.453903545039842E-2</c:v>
                </c:pt>
                <c:pt idx="209">
                  <c:v>-0.44785367105780016</c:v>
                </c:pt>
                <c:pt idx="210">
                  <c:v>-0.1894951536005651</c:v>
                </c:pt>
                <c:pt idx="211">
                  <c:v>0.31757448234084718</c:v>
                </c:pt>
                <c:pt idx="212">
                  <c:v>0.10264295958182518</c:v>
                </c:pt>
                <c:pt idx="213">
                  <c:v>2.5911395725071763E-2</c:v>
                </c:pt>
                <c:pt idx="214">
                  <c:v>6.6564586979466031E-2</c:v>
                </c:pt>
                <c:pt idx="215">
                  <c:v>1.7239098276153282E-2</c:v>
                </c:pt>
                <c:pt idx="216">
                  <c:v>-8.2338225573879934E-3</c:v>
                </c:pt>
                <c:pt idx="217">
                  <c:v>4.1318514344819895E-2</c:v>
                </c:pt>
                <c:pt idx="218">
                  <c:v>0.10276586907878774</c:v>
                </c:pt>
                <c:pt idx="219">
                  <c:v>-5.1821256432331091E-2</c:v>
                </c:pt>
                <c:pt idx="220">
                  <c:v>-6.3480770969659706E-2</c:v>
                </c:pt>
                <c:pt idx="221">
                  <c:v>-0.39794148060229695</c:v>
                </c:pt>
                <c:pt idx="222">
                  <c:v>1.5940320043032984E-2</c:v>
                </c:pt>
                <c:pt idx="223">
                  <c:v>5.3483816694462866E-2</c:v>
                </c:pt>
                <c:pt idx="224">
                  <c:v>-4.4017817608964276E-2</c:v>
                </c:pt>
                <c:pt idx="225">
                  <c:v>2.6922635060540687E-2</c:v>
                </c:pt>
                <c:pt idx="226">
                  <c:v>7.9828623188104436E-3</c:v>
                </c:pt>
                <c:pt idx="227">
                  <c:v>4.1790219803902039E-2</c:v>
                </c:pt>
                <c:pt idx="228">
                  <c:v>1.3042330610988591E-2</c:v>
                </c:pt>
                <c:pt idx="229">
                  <c:v>1.4492516604339032E-2</c:v>
                </c:pt>
                <c:pt idx="230">
                  <c:v>-2.7290691224208317E-2</c:v>
                </c:pt>
                <c:pt idx="231">
                  <c:v>-2.2503437238303267E-2</c:v>
                </c:pt>
                <c:pt idx="232">
                  <c:v>0.16546660150557255</c:v>
                </c:pt>
                <c:pt idx="233">
                  <c:v>-0.3501638290762038</c:v>
                </c:pt>
                <c:pt idx="234">
                  <c:v>5.9599209649877333E-2</c:v>
                </c:pt>
                <c:pt idx="235">
                  <c:v>1.1356015961298557E-2</c:v>
                </c:pt>
                <c:pt idx="236">
                  <c:v>-1.9201355060779451E-2</c:v>
                </c:pt>
                <c:pt idx="237">
                  <c:v>7.3057500876137537E-3</c:v>
                </c:pt>
                <c:pt idx="238">
                  <c:v>2.3382023734569733E-2</c:v>
                </c:pt>
                <c:pt idx="239">
                  <c:v>9.5081232849007283E-3</c:v>
                </c:pt>
                <c:pt idx="240">
                  <c:v>1.3559600376945072E-2</c:v>
                </c:pt>
                <c:pt idx="241">
                  <c:v>1.6007369178972022E-2</c:v>
                </c:pt>
                <c:pt idx="242">
                  <c:v>2.1807925870392913E-2</c:v>
                </c:pt>
                <c:pt idx="243">
                  <c:v>2.6528727605069889E-2</c:v>
                </c:pt>
                <c:pt idx="244">
                  <c:v>4.5065706037950423E-3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2-4AC3-BBC9-190552681577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Lag3inf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Data!$N$2:$N$246</c:f>
              <c:numCache>
                <c:formatCode>General</c:formatCode>
                <c:ptCount val="245"/>
                <c:pt idx="3">
                  <c:v>6.02006688963211E-2</c:v>
                </c:pt>
                <c:pt idx="4">
                  <c:v>4.7318611987381819E-2</c:v>
                </c:pt>
                <c:pt idx="5">
                  <c:v>1.4759036144578158E-2</c:v>
                </c:pt>
                <c:pt idx="6">
                  <c:v>7.7174235678244326E-3</c:v>
                </c:pt>
                <c:pt idx="7">
                  <c:v>7.0692194403533101E-3</c:v>
                </c:pt>
                <c:pt idx="8">
                  <c:v>-0.3618016964024568</c:v>
                </c:pt>
                <c:pt idx="9">
                  <c:v>4.1246562786434399E-3</c:v>
                </c:pt>
                <c:pt idx="10">
                  <c:v>5.9333637608397537E-3</c:v>
                </c:pt>
                <c:pt idx="11">
                  <c:v>8.1669691470054318E-3</c:v>
                </c:pt>
                <c:pt idx="12">
                  <c:v>8.5508550855086084E-3</c:v>
                </c:pt>
                <c:pt idx="13">
                  <c:v>1.6956715751896431E-2</c:v>
                </c:pt>
                <c:pt idx="14">
                  <c:v>5.6603773584905627E-2</c:v>
                </c:pt>
                <c:pt idx="15">
                  <c:v>7.1428571428571536E-2</c:v>
                </c:pt>
                <c:pt idx="16">
                  <c:v>3.5658914728682101E-2</c:v>
                </c:pt>
                <c:pt idx="17">
                  <c:v>2.2829341317365248E-2</c:v>
                </c:pt>
                <c:pt idx="18">
                  <c:v>3.183315038419323E-2</c:v>
                </c:pt>
                <c:pt idx="19">
                  <c:v>2.5531914893617107E-2</c:v>
                </c:pt>
                <c:pt idx="20">
                  <c:v>-0.46058091286307057</c:v>
                </c:pt>
                <c:pt idx="21">
                  <c:v>6.4102564102563875E-3</c:v>
                </c:pt>
                <c:pt idx="22">
                  <c:v>1.4012738853503227E-2</c:v>
                </c:pt>
                <c:pt idx="23">
                  <c:v>5.6532663316582937E-2</c:v>
                </c:pt>
                <c:pt idx="24">
                  <c:v>5.2913198573127262E-2</c:v>
                </c:pt>
                <c:pt idx="25">
                  <c:v>5.0254093732354635E-2</c:v>
                </c:pt>
                <c:pt idx="26">
                  <c:v>5.5913978494623609E-2</c:v>
                </c:pt>
                <c:pt idx="27">
                  <c:v>4.4806517311608909E-2</c:v>
                </c:pt>
                <c:pt idx="28">
                  <c:v>1.2183235867446395E-2</c:v>
                </c:pt>
                <c:pt idx="29">
                  <c:v>1.5406836783822835E-2</c:v>
                </c:pt>
                <c:pt idx="30">
                  <c:v>1.8018018018017969E-2</c:v>
                </c:pt>
                <c:pt idx="31">
                  <c:v>-6.0549604098741969E-3</c:v>
                </c:pt>
                <c:pt idx="32">
                  <c:v>-0.22820993439550144</c:v>
                </c:pt>
                <c:pt idx="33">
                  <c:v>5.2216150576806286E-2</c:v>
                </c:pt>
                <c:pt idx="34">
                  <c:v>4.8470859780727266E-2</c:v>
                </c:pt>
                <c:pt idx="35">
                  <c:v>-2.7517886626307487E-3</c:v>
                </c:pt>
                <c:pt idx="36">
                  <c:v>-1.0485651214128104E-2</c:v>
                </c:pt>
                <c:pt idx="37">
                  <c:v>-1.0039040713887323E-2</c:v>
                </c:pt>
                <c:pt idx="38">
                  <c:v>-2.0845070422535267E-2</c:v>
                </c:pt>
                <c:pt idx="39">
                  <c:v>-2.1288837744533801E-2</c:v>
                </c:pt>
                <c:pt idx="40">
                  <c:v>-2.2339800117578044E-2</c:v>
                </c:pt>
                <c:pt idx="41">
                  <c:v>-3.8484666265784659E-2</c:v>
                </c:pt>
                <c:pt idx="42">
                  <c:v>-3.6898061288305181E-2</c:v>
                </c:pt>
                <c:pt idx="43">
                  <c:v>1.4935064935064963E-2</c:v>
                </c:pt>
                <c:pt idx="44">
                  <c:v>-0.22392834293026231</c:v>
                </c:pt>
                <c:pt idx="45">
                  <c:v>5.77081615828512E-3</c:v>
                </c:pt>
                <c:pt idx="46">
                  <c:v>4.9180327868852871E-3</c:v>
                </c:pt>
                <c:pt idx="47">
                  <c:v>6.5252854812398097E-3</c:v>
                </c:pt>
                <c:pt idx="48">
                  <c:v>4.862236628849311E-3</c:v>
                </c:pt>
                <c:pt idx="49">
                  <c:v>1.2903225806451623E-2</c:v>
                </c:pt>
                <c:pt idx="50">
                  <c:v>2.0700636942675141E-2</c:v>
                </c:pt>
                <c:pt idx="51">
                  <c:v>3.1201248049922022E-2</c:v>
                </c:pt>
                <c:pt idx="52">
                  <c:v>3.7065052950075658E-2</c:v>
                </c:pt>
                <c:pt idx="53">
                  <c:v>3.7928519328956932E-2</c:v>
                </c:pt>
                <c:pt idx="54">
                  <c:v>4.6380885453267753E-2</c:v>
                </c:pt>
                <c:pt idx="55">
                  <c:v>5.7756883814640655E-2</c:v>
                </c:pt>
                <c:pt idx="56">
                  <c:v>-0.27809523809523812</c:v>
                </c:pt>
                <c:pt idx="57">
                  <c:v>-5.2770448548811544E-3</c:v>
                </c:pt>
                <c:pt idx="58">
                  <c:v>-5.3050397877984524E-3</c:v>
                </c:pt>
                <c:pt idx="59">
                  <c:v>1.0666666666666597E-2</c:v>
                </c:pt>
                <c:pt idx="60">
                  <c:v>2.6385224274407333E-3</c:v>
                </c:pt>
                <c:pt idx="61">
                  <c:v>-1.5789473684210503E-2</c:v>
                </c:pt>
                <c:pt idx="62">
                  <c:v>-1.2477718360071352E-2</c:v>
                </c:pt>
                <c:pt idx="63">
                  <c:v>-5.4151624548736911E-3</c:v>
                </c:pt>
                <c:pt idx="64">
                  <c:v>1.9963702359346702E-2</c:v>
                </c:pt>
                <c:pt idx="65">
                  <c:v>3.29181494661921E-2</c:v>
                </c:pt>
                <c:pt idx="66">
                  <c:v>2.0671834625323016E-2</c:v>
                </c:pt>
                <c:pt idx="67">
                  <c:v>1.0970464135021164E-2</c:v>
                </c:pt>
                <c:pt idx="68">
                  <c:v>0.26293823038397329</c:v>
                </c:pt>
                <c:pt idx="69">
                  <c:v>-5.2875082617316632E-2</c:v>
                </c:pt>
                <c:pt idx="70">
                  <c:v>-6.9085833914863934E-2</c:v>
                </c:pt>
                <c:pt idx="71">
                  <c:v>-6.4467766116941494E-2</c:v>
                </c:pt>
                <c:pt idx="72">
                  <c:v>-6.9711538461538533E-2</c:v>
                </c:pt>
                <c:pt idx="73">
                  <c:v>-3.2730404823427997E-2</c:v>
                </c:pt>
                <c:pt idx="74">
                  <c:v>-8.0142475512021243E-3</c:v>
                </c:pt>
                <c:pt idx="75">
                  <c:v>8.0789946140035779E-3</c:v>
                </c:pt>
                <c:pt idx="76">
                  <c:v>4.4523597506677592E-3</c:v>
                </c:pt>
                <c:pt idx="77">
                  <c:v>-1.7730496453900331E-3</c:v>
                </c:pt>
                <c:pt idx="78">
                  <c:v>1.7761989342806016E-3</c:v>
                </c:pt>
                <c:pt idx="79">
                  <c:v>1.4184397163120581E-2</c:v>
                </c:pt>
                <c:pt idx="80">
                  <c:v>0.63636363636363635</c:v>
                </c:pt>
                <c:pt idx="81">
                  <c:v>-5.0213675213675098E-2</c:v>
                </c:pt>
                <c:pt idx="82">
                  <c:v>-2.9246344206974102E-2</c:v>
                </c:pt>
                <c:pt idx="83">
                  <c:v>-1.1587485515644916E-3</c:v>
                </c:pt>
                <c:pt idx="84">
                  <c:v>-5.7424593967517319E-2</c:v>
                </c:pt>
                <c:pt idx="85">
                  <c:v>-9.2307692307691432E-3</c:v>
                </c:pt>
                <c:pt idx="86">
                  <c:v>-3.1055900621118453E-3</c:v>
                </c:pt>
                <c:pt idx="87">
                  <c:v>-2.4922118380061773E-3</c:v>
                </c:pt>
                <c:pt idx="88">
                  <c:v>-1.873828856964468E-3</c:v>
                </c:pt>
                <c:pt idx="89">
                  <c:v>-4.3804755944931344E-3</c:v>
                </c:pt>
                <c:pt idx="90">
                  <c:v>-6.2853551225642906E-4</c:v>
                </c:pt>
                <c:pt idx="91">
                  <c:v>-3.3333333333333402E-2</c:v>
                </c:pt>
                <c:pt idx="92">
                  <c:v>-0.37410540013012361</c:v>
                </c:pt>
                <c:pt idx="93">
                  <c:v>0.18295218295218313</c:v>
                </c:pt>
                <c:pt idx="94">
                  <c:v>0.12214411247803152</c:v>
                </c:pt>
                <c:pt idx="95">
                  <c:v>7.4393108848864617E-2</c:v>
                </c:pt>
                <c:pt idx="96">
                  <c:v>0.13556851311953347</c:v>
                </c:pt>
                <c:pt idx="97">
                  <c:v>5.7766367137355605E-2</c:v>
                </c:pt>
                <c:pt idx="98">
                  <c:v>3.9441747572815447E-2</c:v>
                </c:pt>
                <c:pt idx="99">
                  <c:v>2.8021015761821394E-2</c:v>
                </c:pt>
                <c:pt idx="100">
                  <c:v>1.3628620102214764E-2</c:v>
                </c:pt>
                <c:pt idx="101">
                  <c:v>2.689075630252083E-2</c:v>
                </c:pt>
                <c:pt idx="102">
                  <c:v>8.183306055646598E-3</c:v>
                </c:pt>
                <c:pt idx="103">
                  <c:v>3.7878787878788032E-3</c:v>
                </c:pt>
                <c:pt idx="104">
                  <c:v>-0.55795148247978443</c:v>
                </c:pt>
                <c:pt idx="105">
                  <c:v>2.4390243902439157E-2</c:v>
                </c:pt>
                <c:pt idx="106">
                  <c:v>1.1904761904761862E-2</c:v>
                </c:pt>
                <c:pt idx="107">
                  <c:v>2.3529411764705799E-2</c:v>
                </c:pt>
                <c:pt idx="108">
                  <c:v>3.4482758620689738E-2</c:v>
                </c:pt>
                <c:pt idx="109">
                  <c:v>2.2222222222222143E-2</c:v>
                </c:pt>
                <c:pt idx="110">
                  <c:v>0</c:v>
                </c:pt>
                <c:pt idx="111">
                  <c:v>1.086956521739146E-2</c:v>
                </c:pt>
                <c:pt idx="112">
                  <c:v>1.0752688172042972E-2</c:v>
                </c:pt>
                <c:pt idx="113">
                  <c:v>-1.0638297872340387E-2</c:v>
                </c:pt>
                <c:pt idx="114">
                  <c:v>7.5268817204299466E-3</c:v>
                </c:pt>
                <c:pt idx="115">
                  <c:v>1.9210245464247759E-2</c:v>
                </c:pt>
                <c:pt idx="116">
                  <c:v>-0.16230366492146603</c:v>
                </c:pt>
                <c:pt idx="117">
                  <c:v>-3.7499999999999978E-2</c:v>
                </c:pt>
                <c:pt idx="118">
                  <c:v>1.2987012987012941E-2</c:v>
                </c:pt>
                <c:pt idx="119">
                  <c:v>1.2820512820512889E-2</c:v>
                </c:pt>
                <c:pt idx="120">
                  <c:v>1.2658227848101221E-2</c:v>
                </c:pt>
                <c:pt idx="121">
                  <c:v>2.4999999999999911E-2</c:v>
                </c:pt>
                <c:pt idx="122">
                  <c:v>1.2195121951219686E-2</c:v>
                </c:pt>
                <c:pt idx="123">
                  <c:v>2.4096385542168586E-2</c:v>
                </c:pt>
                <c:pt idx="124">
                  <c:v>-2.3529411764705799E-2</c:v>
                </c:pt>
                <c:pt idx="125">
                  <c:v>-2.4096385542168801E-2</c:v>
                </c:pt>
                <c:pt idx="126">
                  <c:v>-2.469135802469127E-2</c:v>
                </c:pt>
                <c:pt idx="127">
                  <c:v>1.2658227848101221E-2</c:v>
                </c:pt>
                <c:pt idx="128">
                  <c:v>0.125</c:v>
                </c:pt>
                <c:pt idx="129">
                  <c:v>5.5555555555555552E-2</c:v>
                </c:pt>
                <c:pt idx="130">
                  <c:v>-9.4736842105263189E-2</c:v>
                </c:pt>
                <c:pt idx="131">
                  <c:v>5.8139534883720929E-2</c:v>
                </c:pt>
                <c:pt idx="132">
                  <c:v>-1.098901098901095E-2</c:v>
                </c:pt>
                <c:pt idx="133">
                  <c:v>-6.6666666666666624E-2</c:v>
                </c:pt>
                <c:pt idx="134">
                  <c:v>3.5714285714285587E-2</c:v>
                </c:pt>
                <c:pt idx="135">
                  <c:v>-5.7471264367816098E-2</c:v>
                </c:pt>
                <c:pt idx="136">
                  <c:v>-2.4390243902438939E-2</c:v>
                </c:pt>
                <c:pt idx="137">
                  <c:v>-2.5000000000000022E-2</c:v>
                </c:pt>
                <c:pt idx="138">
                  <c:v>1.2820512820512889E-2</c:v>
                </c:pt>
                <c:pt idx="139">
                  <c:v>1.2658227848101221E-2</c:v>
                </c:pt>
                <c:pt idx="140">
                  <c:v>0.57499999999999996</c:v>
                </c:pt>
                <c:pt idx="141">
                  <c:v>-5.5555555555555504E-2</c:v>
                </c:pt>
                <c:pt idx="142">
                  <c:v>1.6806722689075571E-2</c:v>
                </c:pt>
                <c:pt idx="143">
                  <c:v>6.61157024793389E-2</c:v>
                </c:pt>
                <c:pt idx="144">
                  <c:v>-1.5503875968992331E-2</c:v>
                </c:pt>
                <c:pt idx="145">
                  <c:v>1.5748031496063079E-2</c:v>
                </c:pt>
                <c:pt idx="146">
                  <c:v>-7.7519379844960962E-3</c:v>
                </c:pt>
                <c:pt idx="147">
                  <c:v>-8.5937500000000111E-2</c:v>
                </c:pt>
                <c:pt idx="148">
                  <c:v>-3.4188034188034067E-2</c:v>
                </c:pt>
                <c:pt idx="149">
                  <c:v>3.539823008849545E-2</c:v>
                </c:pt>
                <c:pt idx="150">
                  <c:v>5.1282051282051405E-2</c:v>
                </c:pt>
                <c:pt idx="151">
                  <c:v>-2.4390243902439081E-2</c:v>
                </c:pt>
                <c:pt idx="152">
                  <c:v>8.3333333333333037E-3</c:v>
                </c:pt>
                <c:pt idx="153">
                  <c:v>-8.2644628099173556E-2</c:v>
                </c:pt>
                <c:pt idx="154">
                  <c:v>0.15315315315315325</c:v>
                </c:pt>
                <c:pt idx="155">
                  <c:v>-0.1171875</c:v>
                </c:pt>
                <c:pt idx="156">
                  <c:v>9.7345132743362789E-2</c:v>
                </c:pt>
                <c:pt idx="157">
                  <c:v>-0.17741935483870977</c:v>
                </c:pt>
                <c:pt idx="158">
                  <c:v>-7.843137254901951E-2</c:v>
                </c:pt>
                <c:pt idx="159">
                  <c:v>-1.0638297872340387E-2</c:v>
                </c:pt>
                <c:pt idx="160">
                  <c:v>0.1075268817204301</c:v>
                </c:pt>
                <c:pt idx="161">
                  <c:v>1.9417475728155269E-2</c:v>
                </c:pt>
                <c:pt idx="162">
                  <c:v>0</c:v>
                </c:pt>
                <c:pt idx="163">
                  <c:v>-1.904761904761898E-2</c:v>
                </c:pt>
                <c:pt idx="164">
                  <c:v>0.3980582524271844</c:v>
                </c:pt>
                <c:pt idx="165">
                  <c:v>8.3333333333333287E-2</c:v>
                </c:pt>
                <c:pt idx="166">
                  <c:v>-5.1282051282051218E-2</c:v>
                </c:pt>
                <c:pt idx="167">
                  <c:v>1.3513513513513466E-2</c:v>
                </c:pt>
                <c:pt idx="168">
                  <c:v>-0.13999999999999999</c:v>
                </c:pt>
                <c:pt idx="169">
                  <c:v>9.3023255813953432E-2</c:v>
                </c:pt>
                <c:pt idx="170">
                  <c:v>-7.8014184397163094E-2</c:v>
                </c:pt>
                <c:pt idx="171">
                  <c:v>5.3846153846153794E-2</c:v>
                </c:pt>
                <c:pt idx="172">
                  <c:v>-7.2992700729926753E-3</c:v>
                </c:pt>
                <c:pt idx="173">
                  <c:v>-1.4705882352941124E-2</c:v>
                </c:pt>
                <c:pt idx="174">
                  <c:v>-4.4776119402985044E-2</c:v>
                </c:pt>
                <c:pt idx="175">
                  <c:v>-7.8125E-2</c:v>
                </c:pt>
                <c:pt idx="176">
                  <c:v>0.18644067796610161</c:v>
                </c:pt>
                <c:pt idx="177">
                  <c:v>4.285714285714283E-2</c:v>
                </c:pt>
                <c:pt idx="178">
                  <c:v>-1.3698630136986254E-2</c:v>
                </c:pt>
                <c:pt idx="179">
                  <c:v>-7.6388888888888867E-2</c:v>
                </c:pt>
                <c:pt idx="180">
                  <c:v>-7.5187969924813093E-3</c:v>
                </c:pt>
                <c:pt idx="181">
                  <c:v>-0.15151515151515152</c:v>
                </c:pt>
                <c:pt idx="182">
                  <c:v>-8.9285714285713969E-3</c:v>
                </c:pt>
                <c:pt idx="183">
                  <c:v>-9.0090090090089777E-3</c:v>
                </c:pt>
                <c:pt idx="184">
                  <c:v>-5.4545454545454515E-2</c:v>
                </c:pt>
                <c:pt idx="185">
                  <c:v>0.11538461538461531</c:v>
                </c:pt>
                <c:pt idx="186">
                  <c:v>6.8965517241379379E-2</c:v>
                </c:pt>
                <c:pt idx="187">
                  <c:v>0.12096774193548386</c:v>
                </c:pt>
                <c:pt idx="188">
                  <c:v>-0.38129496402877699</c:v>
                </c:pt>
                <c:pt idx="189">
                  <c:v>-6.9767441860465074E-2</c:v>
                </c:pt>
                <c:pt idx="190">
                  <c:v>-2.5000000000000022E-2</c:v>
                </c:pt>
                <c:pt idx="191">
                  <c:v>5.1282051282051218E-2</c:v>
                </c:pt>
                <c:pt idx="192">
                  <c:v>0.18292682926829271</c:v>
                </c:pt>
                <c:pt idx="193">
                  <c:v>0.23711340206185577</c:v>
                </c:pt>
                <c:pt idx="194">
                  <c:v>0.16666666666666666</c:v>
                </c:pt>
                <c:pt idx="195">
                  <c:v>-0.11428571428571425</c:v>
                </c:pt>
                <c:pt idx="196">
                  <c:v>4.8387096774193519E-2</c:v>
                </c:pt>
                <c:pt idx="197">
                  <c:v>0.13076923076923072</c:v>
                </c:pt>
                <c:pt idx="198">
                  <c:v>6.802721088435471E-3</c:v>
                </c:pt>
                <c:pt idx="199">
                  <c:v>2.0270270270270199E-2</c:v>
                </c:pt>
                <c:pt idx="200">
                  <c:v>-0.47019867549668876</c:v>
                </c:pt>
                <c:pt idx="201">
                  <c:v>-0.11250000000000004</c:v>
                </c:pt>
                <c:pt idx="202">
                  <c:v>-0.26760563380281682</c:v>
                </c:pt>
                <c:pt idx="203">
                  <c:v>-0.19230769230769229</c:v>
                </c:pt>
                <c:pt idx="204">
                  <c:v>9.5238095238095108E-2</c:v>
                </c:pt>
                <c:pt idx="205">
                  <c:v>0.39130434782608714</c:v>
                </c:pt>
                <c:pt idx="206">
                  <c:v>-0.25000000000000006</c:v>
                </c:pt>
                <c:pt idx="207">
                  <c:v>-0.12499999999999993</c:v>
                </c:pt>
                <c:pt idx="208">
                  <c:v>-2.3809523809523937E-2</c:v>
                </c:pt>
                <c:pt idx="209">
                  <c:v>0.12195121951219513</c:v>
                </c:pt>
                <c:pt idx="210">
                  <c:v>0.13043478260869579</c:v>
                </c:pt>
                <c:pt idx="211">
                  <c:v>0.26923076923076911</c:v>
                </c:pt>
                <c:pt idx="212">
                  <c:v>0.62121212121212122</c:v>
                </c:pt>
                <c:pt idx="213">
                  <c:v>9.3457943925234974E-3</c:v>
                </c:pt>
                <c:pt idx="214">
                  <c:v>0.11111111111111104</c:v>
                </c:pt>
                <c:pt idx="215">
                  <c:v>4.9999999999999968E-2</c:v>
                </c:pt>
                <c:pt idx="216">
                  <c:v>-0.16666666666666663</c:v>
                </c:pt>
                <c:pt idx="217">
                  <c:v>-0.19047619047619047</c:v>
                </c:pt>
                <c:pt idx="218">
                  <c:v>-0.6470588235294118</c:v>
                </c:pt>
                <c:pt idx="219">
                  <c:v>0.23333333333333339</c:v>
                </c:pt>
                <c:pt idx="220">
                  <c:v>0.70270270270270252</c:v>
                </c:pt>
                <c:pt idx="221">
                  <c:v>-3.1746031746031772E-2</c:v>
                </c:pt>
                <c:pt idx="222">
                  <c:v>0.27868852459016397</c:v>
                </c:pt>
                <c:pt idx="223">
                  <c:v>8.9743589743589772E-2</c:v>
                </c:pt>
                <c:pt idx="224">
                  <c:v>0.15294117647058833</c:v>
                </c:pt>
                <c:pt idx="225">
                  <c:v>0.11224489795918363</c:v>
                </c:pt>
                <c:pt idx="226">
                  <c:v>0.49541284403669728</c:v>
                </c:pt>
                <c:pt idx="227">
                  <c:v>9.8159509202453851E-2</c:v>
                </c:pt>
                <c:pt idx="228">
                  <c:v>-6.1452513966480334E-2</c:v>
                </c:pt>
                <c:pt idx="229">
                  <c:v>0.10714285714285718</c:v>
                </c:pt>
                <c:pt idx="230">
                  <c:v>0.40322580645161288</c:v>
                </c:pt>
                <c:pt idx="231">
                  <c:v>8.0459770114942444E-2</c:v>
                </c:pt>
                <c:pt idx="232">
                  <c:v>-0.13829787234042548</c:v>
                </c:pt>
                <c:pt idx="233">
                  <c:v>-0.23456790123456786</c:v>
                </c:pt>
                <c:pt idx="234">
                  <c:v>-0.18817204301075277</c:v>
                </c:pt>
                <c:pt idx="235">
                  <c:v>-0.23178807947019869</c:v>
                </c:pt>
                <c:pt idx="236">
                  <c:v>0.93103448275862066</c:v>
                </c:pt>
                <c:pt idx="237">
                  <c:v>0.10714285714285725</c:v>
                </c:pt>
                <c:pt idx="238">
                  <c:v>-9.2741935483870996E-2</c:v>
                </c:pt>
                <c:pt idx="239">
                  <c:v>-0.22222222222222221</c:v>
                </c:pt>
                <c:pt idx="240">
                  <c:v>0.13142857142857148</c:v>
                </c:pt>
                <c:pt idx="241">
                  <c:v>-0.2878787878787879</c:v>
                </c:pt>
                <c:pt idx="242">
                  <c:v>-0.24113475177304969</c:v>
                </c:pt>
                <c:pt idx="243">
                  <c:v>0.21495327102803746</c:v>
                </c:pt>
                <c:pt idx="244">
                  <c:v>-0.30000000000000004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2-4AC3-BBC9-19055268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6791"/>
        <c:axId val="1451488263"/>
      </c:scatterChart>
      <c:valAx>
        <c:axId val="1451446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88263"/>
        <c:crosses val="autoZero"/>
        <c:crossBetween val="midCat"/>
      </c:valAx>
      <c:valAx>
        <c:axId val="145148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6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Stock and Exchange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Lag2exchng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Data!$K$2:$K$246</c:f>
              <c:numCache>
                <c:formatCode>#,##0.00</c:formatCode>
                <c:ptCount val="245"/>
                <c:pt idx="2">
                  <c:v>-4.8531425015556941E-2</c:v>
                </c:pt>
                <c:pt idx="3">
                  <c:v>-2.9437348349585675E-2</c:v>
                </c:pt>
                <c:pt idx="4">
                  <c:v>-6.401617250673855E-2</c:v>
                </c:pt>
                <c:pt idx="5">
                  <c:v>-6.1915046796256298E-2</c:v>
                </c:pt>
                <c:pt idx="6">
                  <c:v>0.24063699155794319</c:v>
                </c:pt>
                <c:pt idx="7">
                  <c:v>-0.26266431598156564</c:v>
                </c:pt>
                <c:pt idx="8">
                  <c:v>-0.26084366662751485</c:v>
                </c:pt>
                <c:pt idx="9">
                  <c:v>-0.10332224782357011</c:v>
                </c:pt>
                <c:pt idx="10">
                  <c:v>-6.3291139240506328E-3</c:v>
                </c:pt>
                <c:pt idx="11">
                  <c:v>-2.1656050955414011E-2</c:v>
                </c:pt>
                <c:pt idx="12">
                  <c:v>6.510416666666667E-3</c:v>
                </c:pt>
                <c:pt idx="13">
                  <c:v>-1.8240620957309214E-2</c:v>
                </c:pt>
                <c:pt idx="14">
                  <c:v>-1.713005666095605E-4</c:v>
                </c:pt>
                <c:pt idx="15">
                  <c:v>-0.39296493008421518</c:v>
                </c:pt>
                <c:pt idx="16">
                  <c:v>-1.3677811550151875E-3</c:v>
                </c:pt>
                <c:pt idx="17">
                  <c:v>-2.8262712785627822E-4</c:v>
                </c:pt>
                <c:pt idx="18">
                  <c:v>2.8270702853177692E-4</c:v>
                </c:pt>
                <c:pt idx="19">
                  <c:v>1.0870274148304134E-4</c:v>
                </c:pt>
                <c:pt idx="20">
                  <c:v>-2.704230250858658E-2</c:v>
                </c:pt>
                <c:pt idx="21">
                  <c:v>-9.2497430626926735E-3</c:v>
                </c:pt>
                <c:pt idx="22">
                  <c:v>-1.26059895363521E-2</c:v>
                </c:pt>
                <c:pt idx="23">
                  <c:v>-1.3657645312321613E-2</c:v>
                </c:pt>
                <c:pt idx="24">
                  <c:v>-2.4289716812929837E-2</c:v>
                </c:pt>
                <c:pt idx="25">
                  <c:v>-1.4262660781242562E-2</c:v>
                </c:pt>
                <c:pt idx="26">
                  <c:v>-1.4444952692780478E-3</c:v>
                </c:pt>
                <c:pt idx="27">
                  <c:v>-1.687682329965841E-4</c:v>
                </c:pt>
                <c:pt idx="28">
                  <c:v>1.4468290330359843E-4</c:v>
                </c:pt>
                <c:pt idx="29">
                  <c:v>1.181406114379422E-3</c:v>
                </c:pt>
                <c:pt idx="30">
                  <c:v>6.502107164358382E-4</c:v>
                </c:pt>
                <c:pt idx="31">
                  <c:v>-4.5725837504812699E-4</c:v>
                </c:pt>
                <c:pt idx="32">
                  <c:v>-8.7400380420388502E-3</c:v>
                </c:pt>
                <c:pt idx="33">
                  <c:v>-5.003643429681813E-3</c:v>
                </c:pt>
                <c:pt idx="34">
                  <c:v>1.0252904989747483E-3</c:v>
                </c:pt>
                <c:pt idx="35">
                  <c:v>-6.3405355313854287E-4</c:v>
                </c:pt>
                <c:pt idx="36">
                  <c:v>2.9282576866763999E-3</c:v>
                </c:pt>
                <c:pt idx="37">
                  <c:v>0</c:v>
                </c:pt>
                <c:pt idx="38">
                  <c:v>0</c:v>
                </c:pt>
                <c:pt idx="39">
                  <c:v>-1.2165450121654502E-3</c:v>
                </c:pt>
                <c:pt idx="40">
                  <c:v>-7.2959805115712512E-2</c:v>
                </c:pt>
                <c:pt idx="41">
                  <c:v>0</c:v>
                </c:pt>
                <c:pt idx="42">
                  <c:v>7.883326763887193E-5</c:v>
                </c:pt>
                <c:pt idx="43">
                  <c:v>3.1530821377898088E-4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-2.6267402153918017E-4</c:v>
                </c:pt>
                <c:pt idx="48">
                  <c:v>2.6274303730942168E-4</c:v>
                </c:pt>
                <c:pt idx="49">
                  <c:v>-5.2534804307850964E-4</c:v>
                </c:pt>
                <c:pt idx="50">
                  <c:v>-5.387647831800263E-2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-0.15027777777777784</c:v>
                </c:pt>
                <c:pt idx="55">
                  <c:v>3.2690421706447451E-4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-1.6339869281049467E-4</c:v>
                </c:pt>
                <c:pt idx="60">
                  <c:v>1.6342539630662321E-4</c:v>
                </c:pt>
                <c:pt idx="61">
                  <c:v>-6.5359477124179294E-4</c:v>
                </c:pt>
                <c:pt idx="62">
                  <c:v>3.2701111837791331E-4</c:v>
                </c:pt>
                <c:pt idx="63">
                  <c:v>0</c:v>
                </c:pt>
                <c:pt idx="64">
                  <c:v>1.6345210853223725E-4</c:v>
                </c:pt>
                <c:pt idx="65">
                  <c:v>-1.6342539630662321E-4</c:v>
                </c:pt>
                <c:pt idx="66">
                  <c:v>-2.6152337365146811E-4</c:v>
                </c:pt>
                <c:pt idx="67">
                  <c:v>3.0410045124583313E-3</c:v>
                </c:pt>
                <c:pt idx="68">
                  <c:v>8.1499592502037486E-4</c:v>
                </c:pt>
                <c:pt idx="69">
                  <c:v>-3.9739413680782648E-3</c:v>
                </c:pt>
                <c:pt idx="70">
                  <c:v>-7.5217476617163112E-4</c:v>
                </c:pt>
                <c:pt idx="71">
                  <c:v>2.6182294223531708E-3</c:v>
                </c:pt>
                <c:pt idx="72">
                  <c:v>-3.9170882976988586E-3</c:v>
                </c:pt>
                <c:pt idx="73">
                  <c:v>-8.8481074881200013E-4</c:v>
                </c:pt>
                <c:pt idx="74">
                  <c:v>1.2135922330097236E-3</c:v>
                </c:pt>
                <c:pt idx="75">
                  <c:v>1.4742014742014369E-3</c:v>
                </c:pt>
                <c:pt idx="76">
                  <c:v>-1.635590448151783E-3</c:v>
                </c:pt>
                <c:pt idx="77">
                  <c:v>-1.6382699868942125E-4</c:v>
                </c:pt>
                <c:pt idx="78">
                  <c:v>8.192692118630182E-4</c:v>
                </c:pt>
                <c:pt idx="79">
                  <c:v>-6.5487884741319139E-4</c:v>
                </c:pt>
                <c:pt idx="80">
                  <c:v>3.7680209698559442E-3</c:v>
                </c:pt>
                <c:pt idx="81">
                  <c:v>-2.7746042108699942E-3</c:v>
                </c:pt>
                <c:pt idx="82">
                  <c:v>9.8199672667761495E-4</c:v>
                </c:pt>
                <c:pt idx="83">
                  <c:v>-1.635055591890496E-4</c:v>
                </c:pt>
                <c:pt idx="84">
                  <c:v>-2.4529844644317253E-3</c:v>
                </c:pt>
                <c:pt idx="85">
                  <c:v>2.1311475409835322E-3</c:v>
                </c:pt>
                <c:pt idx="86">
                  <c:v>-2.5192213315883586E-3</c:v>
                </c:pt>
                <c:pt idx="87">
                  <c:v>-1.738388874311115E-3</c:v>
                </c:pt>
                <c:pt idx="88">
                  <c:v>1.8219155577460025E-2</c:v>
                </c:pt>
                <c:pt idx="89">
                  <c:v>-1.4666257926071603E-2</c:v>
                </c:pt>
                <c:pt idx="90">
                  <c:v>-2.9474373669560639E-3</c:v>
                </c:pt>
                <c:pt idx="91">
                  <c:v>-6.5692231893574858E-4</c:v>
                </c:pt>
                <c:pt idx="92">
                  <c:v>-1.6433853738705463E-4</c:v>
                </c:pt>
                <c:pt idx="93">
                  <c:v>1.6436554898097098E-4</c:v>
                </c:pt>
                <c:pt idx="94">
                  <c:v>8.2169268693508624E-4</c:v>
                </c:pt>
                <c:pt idx="95">
                  <c:v>0</c:v>
                </c:pt>
                <c:pt idx="96">
                  <c:v>1.8062397372742199E-2</c:v>
                </c:pt>
                <c:pt idx="97">
                  <c:v>2.5806451612903226E-2</c:v>
                </c:pt>
                <c:pt idx="98">
                  <c:v>-0.11408805031446533</c:v>
                </c:pt>
                <c:pt idx="99">
                  <c:v>-0.29433480051114586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1.0060362173037658E-3</c:v>
                </c:pt>
                <c:pt idx="105">
                  <c:v>-1.0050251256280836E-3</c:v>
                </c:pt>
                <c:pt idx="106">
                  <c:v>8.048289738430412E-4</c:v>
                </c:pt>
                <c:pt idx="107">
                  <c:v>1.0052271813420692E-4</c:v>
                </c:pt>
                <c:pt idx="108">
                  <c:v>1.0051261433315023E-4</c:v>
                </c:pt>
                <c:pt idx="109">
                  <c:v>-2.5125628140709228E-4</c:v>
                </c:pt>
                <c:pt idx="110">
                  <c:v>1.507916561950296E-4</c:v>
                </c:pt>
                <c:pt idx="111">
                  <c:v>1.0051261433315023E-4</c:v>
                </c:pt>
                <c:pt idx="112">
                  <c:v>-5.0251256281407036E-3</c:v>
                </c:pt>
                <c:pt idx="113">
                  <c:v>5.0505050505050509E-3</c:v>
                </c:pt>
                <c:pt idx="114">
                  <c:v>1.7587939698492462E-2</c:v>
                </c:pt>
                <c:pt idx="115">
                  <c:v>-7.407407407407407E-2</c:v>
                </c:pt>
                <c:pt idx="116">
                  <c:v>-2.4533333333333303E-2</c:v>
                </c:pt>
                <c:pt idx="117">
                  <c:v>-2.405686167304541E-2</c:v>
                </c:pt>
                <c:pt idx="118">
                  <c:v>-7.2549019607843074E-2</c:v>
                </c:pt>
                <c:pt idx="119">
                  <c:v>-1.2382965871338032E-2</c:v>
                </c:pt>
                <c:pt idx="120">
                  <c:v>-7.8899082568806844E-3</c:v>
                </c:pt>
                <c:pt idx="121">
                  <c:v>-2.5275876949632978E-3</c:v>
                </c:pt>
                <c:pt idx="122">
                  <c:v>6.7985166872681965E-3</c:v>
                </c:pt>
                <c:pt idx="123">
                  <c:v>-1.2891344383057577E-3</c:v>
                </c:pt>
                <c:pt idx="124">
                  <c:v>-1.2846517917511853E-2</c:v>
                </c:pt>
                <c:pt idx="125">
                  <c:v>2.7397260273972639E-2</c:v>
                </c:pt>
                <c:pt idx="126">
                  <c:v>-6.6666666666674937E-4</c:v>
                </c:pt>
                <c:pt idx="127">
                  <c:v>-1.3827400084904923E-2</c:v>
                </c:pt>
                <c:pt idx="128">
                  <c:v>-1.6665641719451497E-2</c:v>
                </c:pt>
                <c:pt idx="129">
                  <c:v>-9.6935584740463505E-3</c:v>
                </c:pt>
                <c:pt idx="130">
                  <c:v>2.210293653299617E-3</c:v>
                </c:pt>
                <c:pt idx="131">
                  <c:v>1.5752993068683052E-2</c:v>
                </c:pt>
                <c:pt idx="132">
                  <c:v>5.5831265508685217E-3</c:v>
                </c:pt>
                <c:pt idx="133">
                  <c:v>-9.870450339296696E-3</c:v>
                </c:pt>
                <c:pt idx="134">
                  <c:v>1.2336448598130777E-2</c:v>
                </c:pt>
                <c:pt idx="135">
                  <c:v>-2.6957163958641037E-2</c:v>
                </c:pt>
                <c:pt idx="136">
                  <c:v>-1.2650221378873411E-3</c:v>
                </c:pt>
                <c:pt idx="137">
                  <c:v>3.4832172260923556E-3</c:v>
                </c:pt>
                <c:pt idx="138">
                  <c:v>-1.2622278321236266E-3</c:v>
                </c:pt>
                <c:pt idx="139">
                  <c:v>-7.2669826224328951E-3</c:v>
                </c:pt>
                <c:pt idx="140">
                  <c:v>-6.3653723742838958E-3</c:v>
                </c:pt>
                <c:pt idx="141">
                  <c:v>7.6873798846894114E-3</c:v>
                </c:pt>
                <c:pt idx="142">
                  <c:v>-1.8436109345201554E-3</c:v>
                </c:pt>
                <c:pt idx="143">
                  <c:v>5.732118973314019E-4</c:v>
                </c:pt>
                <c:pt idx="144">
                  <c:v>5.0922978994271889E-3</c:v>
                </c:pt>
                <c:pt idx="145">
                  <c:v>1.6466117796073428E-2</c:v>
                </c:pt>
                <c:pt idx="146">
                  <c:v>1.2461059190031152E-2</c:v>
                </c:pt>
                <c:pt idx="147">
                  <c:v>-1.784615384615388E-2</c:v>
                </c:pt>
                <c:pt idx="148">
                  <c:v>-1.4411027568922199E-2</c:v>
                </c:pt>
                <c:pt idx="149">
                  <c:v>2.8607755880482428E-3</c:v>
                </c:pt>
                <c:pt idx="150">
                  <c:v>-3.486529318542069E-3</c:v>
                </c:pt>
                <c:pt idx="151">
                  <c:v>2.3536895674300364E-2</c:v>
                </c:pt>
                <c:pt idx="152">
                  <c:v>8.0795525170912555E-3</c:v>
                </c:pt>
                <c:pt idx="153">
                  <c:v>-6.1652281134401974E-3</c:v>
                </c:pt>
                <c:pt idx="154">
                  <c:v>-1.2406947890818859E-2</c:v>
                </c:pt>
                <c:pt idx="155">
                  <c:v>4.0829145728643575E-3</c:v>
                </c:pt>
                <c:pt idx="156">
                  <c:v>-3.2530497341257361E-2</c:v>
                </c:pt>
                <c:pt idx="157">
                  <c:v>-1.2609117361784786E-2</c:v>
                </c:pt>
                <c:pt idx="158">
                  <c:v>-1.6371971185330716E-3</c:v>
                </c:pt>
                <c:pt idx="159">
                  <c:v>2.5582158084617945E-2</c:v>
                </c:pt>
                <c:pt idx="160">
                  <c:v>-1.0873041253597625E-2</c:v>
                </c:pt>
                <c:pt idx="161">
                  <c:v>2.9097963142579284E-3</c:v>
                </c:pt>
                <c:pt idx="162">
                  <c:v>-1.1605415860734901E-2</c:v>
                </c:pt>
                <c:pt idx="163">
                  <c:v>-7.5016307893020591E-3</c:v>
                </c:pt>
                <c:pt idx="164">
                  <c:v>-9.8586920801844026E-4</c:v>
                </c:pt>
                <c:pt idx="165">
                  <c:v>-7.5657894736842479E-3</c:v>
                </c:pt>
                <c:pt idx="166">
                  <c:v>-3.3145508783548523E-4</c:v>
                </c:pt>
                <c:pt idx="167">
                  <c:v>2.3541114058355322E-2</c:v>
                </c:pt>
                <c:pt idx="168">
                  <c:v>-1.7492711370262318E-2</c:v>
                </c:pt>
                <c:pt idx="169">
                  <c:v>-9.8911968348170121E-3</c:v>
                </c:pt>
                <c:pt idx="170">
                  <c:v>3.3300033300021943E-4</c:v>
                </c:pt>
                <c:pt idx="171">
                  <c:v>6.9906790945406892E-3</c:v>
                </c:pt>
                <c:pt idx="172">
                  <c:v>-2.4793388429752068E-3</c:v>
                </c:pt>
                <c:pt idx="173">
                  <c:v>-5.7995028997514502E-3</c:v>
                </c:pt>
                <c:pt idx="174">
                  <c:v>2.3333333333332954E-3</c:v>
                </c:pt>
                <c:pt idx="175">
                  <c:v>3.857665447289741E-3</c:v>
                </c:pt>
                <c:pt idx="176">
                  <c:v>-9.4745908699397519E-3</c:v>
                </c:pt>
                <c:pt idx="177">
                  <c:v>-8.3612040133779261E-3</c:v>
                </c:pt>
                <c:pt idx="178">
                  <c:v>1.7875210792580139E-2</c:v>
                </c:pt>
                <c:pt idx="179">
                  <c:v>-2.4188204108681284E-2</c:v>
                </c:pt>
                <c:pt idx="180">
                  <c:v>4.6349745331069531E-2</c:v>
                </c:pt>
                <c:pt idx="181">
                  <c:v>1.8010709070258028E-2</c:v>
                </c:pt>
                <c:pt idx="182">
                  <c:v>-5.5467006694293844E-2</c:v>
                </c:pt>
                <c:pt idx="183">
                  <c:v>-1.0124873439082394E-3</c:v>
                </c:pt>
                <c:pt idx="184">
                  <c:v>1.047297297297305E-2</c:v>
                </c:pt>
                <c:pt idx="185">
                  <c:v>-5.3493814777667084E-3</c:v>
                </c:pt>
                <c:pt idx="186">
                  <c:v>-5.0420168067226894E-3</c:v>
                </c:pt>
                <c:pt idx="187">
                  <c:v>5.9121621621621625E-3</c:v>
                </c:pt>
                <c:pt idx="188">
                  <c:v>-7.3047858942065488E-2</c:v>
                </c:pt>
                <c:pt idx="189">
                  <c:v>-0.13333333333333339</c:v>
                </c:pt>
                <c:pt idx="190">
                  <c:v>-1.5886287625417991E-2</c:v>
                </c:pt>
                <c:pt idx="191">
                  <c:v>-6.3721325403570802E-4</c:v>
                </c:pt>
                <c:pt idx="192">
                  <c:v>0</c:v>
                </c:pt>
                <c:pt idx="193">
                  <c:v>1.2752391073326732E-3</c:v>
                </c:pt>
                <c:pt idx="194">
                  <c:v>8.4907662916573388E-4</c:v>
                </c:pt>
                <c:pt idx="195">
                  <c:v>-4.2417815482500242E-4</c:v>
                </c:pt>
                <c:pt idx="196">
                  <c:v>5.9410142159977233E-4</c:v>
                </c:pt>
                <c:pt idx="197">
                  <c:v>-7.0401628567793237E-3</c:v>
                </c:pt>
                <c:pt idx="198">
                  <c:v>-3.4169051381704215E-4</c:v>
                </c:pt>
                <c:pt idx="199">
                  <c:v>7.9042939542832476E-3</c:v>
                </c:pt>
                <c:pt idx="200">
                  <c:v>4.2390843577787196E-3</c:v>
                </c:pt>
                <c:pt idx="201">
                  <c:v>5.9096665259603448E-3</c:v>
                </c:pt>
                <c:pt idx="202">
                  <c:v>1.7205203524968501E-2</c:v>
                </c:pt>
                <c:pt idx="203">
                  <c:v>3.259075907590761E-2</c:v>
                </c:pt>
                <c:pt idx="204">
                  <c:v>8.1901717938473138E-3</c:v>
                </c:pt>
                <c:pt idx="205">
                  <c:v>6.9348127600554789E-3</c:v>
                </c:pt>
                <c:pt idx="206">
                  <c:v>1.574183392365233E-3</c:v>
                </c:pt>
                <c:pt idx="207">
                  <c:v>3.1434184675835416E-3</c:v>
                </c:pt>
                <c:pt idx="208">
                  <c:v>-1.5667841754798499E-3</c:v>
                </c:pt>
                <c:pt idx="209">
                  <c:v>3.9231071008238522E-3</c:v>
                </c:pt>
                <c:pt idx="210">
                  <c:v>2.3446658851113493E-3</c:v>
                </c:pt>
                <c:pt idx="211">
                  <c:v>-3.8986354775837322E-4</c:v>
                </c:pt>
                <c:pt idx="212">
                  <c:v>4.6801872074884775E-3</c:v>
                </c:pt>
                <c:pt idx="213">
                  <c:v>-4.2701863354038146E-3</c:v>
                </c:pt>
                <c:pt idx="214">
                  <c:v>0</c:v>
                </c:pt>
                <c:pt idx="215">
                  <c:v>7.7972709551652484E-4</c:v>
                </c:pt>
                <c:pt idx="216">
                  <c:v>-1.5582391897155329E-3</c:v>
                </c:pt>
                <c:pt idx="217">
                  <c:v>7.803355442839977E-4</c:v>
                </c:pt>
                <c:pt idx="218">
                  <c:v>0</c:v>
                </c:pt>
                <c:pt idx="219">
                  <c:v>3.8986354775828458E-3</c:v>
                </c:pt>
                <c:pt idx="220">
                  <c:v>-2.9126213592233011E-3</c:v>
                </c:pt>
                <c:pt idx="221">
                  <c:v>-2.9211295034079843E-3</c:v>
                </c:pt>
                <c:pt idx="222">
                  <c:v>1.953125E-3</c:v>
                </c:pt>
                <c:pt idx="223">
                  <c:v>7.7972709551656916E-3</c:v>
                </c:pt>
                <c:pt idx="224">
                  <c:v>8.7040618955512572E-3</c:v>
                </c:pt>
                <c:pt idx="225">
                  <c:v>-4.7938638542665392E-3</c:v>
                </c:pt>
                <c:pt idx="226">
                  <c:v>3.8535645472061657E-3</c:v>
                </c:pt>
                <c:pt idx="227">
                  <c:v>-1.9193857965451055E-3</c:v>
                </c:pt>
                <c:pt idx="228">
                  <c:v>1.3461538461538462E-2</c:v>
                </c:pt>
                <c:pt idx="229">
                  <c:v>3.6053130929791274E-2</c:v>
                </c:pt>
                <c:pt idx="230">
                  <c:v>-2.4908424908424952E-2</c:v>
                </c:pt>
                <c:pt idx="231">
                  <c:v>-9.3914350112697231E-3</c:v>
                </c:pt>
                <c:pt idx="232">
                  <c:v>-7.5843761850583481E-4</c:v>
                </c:pt>
                <c:pt idx="233">
                  <c:v>-7.5901328273240466E-4</c:v>
                </c:pt>
                <c:pt idx="234">
                  <c:v>7.5958982149634878E-4</c:v>
                </c:pt>
                <c:pt idx="235">
                  <c:v>3.7950664136622392E-3</c:v>
                </c:pt>
                <c:pt idx="236">
                  <c:v>-1.890359168241966E-3</c:v>
                </c:pt>
                <c:pt idx="237">
                  <c:v>4.1666666666667525E-3</c:v>
                </c:pt>
                <c:pt idx="238">
                  <c:v>-2.2632968691060833E-3</c:v>
                </c:pt>
                <c:pt idx="239">
                  <c:v>0</c:v>
                </c:pt>
                <c:pt idx="240">
                  <c:v>0</c:v>
                </c:pt>
                <c:pt idx="241">
                  <c:v>1.890359168241966E-3</c:v>
                </c:pt>
                <c:pt idx="242">
                  <c:v>1.8867924528301887E-3</c:v>
                </c:pt>
                <c:pt idx="243">
                  <c:v>4.8964218455744305E-3</c:v>
                </c:pt>
                <c:pt idx="244">
                  <c:v>-2.061469265367359E-3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D-4B83-B05A-EEFF07AE6DDF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Lag4stck Growthrate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Data!$Q$2:$Q$246</c:f>
              <c:numCache>
                <c:formatCode>#,##0.00</c:formatCode>
                <c:ptCount val="245"/>
                <c:pt idx="4">
                  <c:v>-5.0822025960389284E-3</c:v>
                </c:pt>
                <c:pt idx="5">
                  <c:v>-7.564351254463907E-3</c:v>
                </c:pt>
                <c:pt idx="6">
                  <c:v>-1.0825612166369059E-2</c:v>
                </c:pt>
                <c:pt idx="7">
                  <c:v>6.4508927048877091E-2</c:v>
                </c:pt>
                <c:pt idx="8">
                  <c:v>-4.3818570521659529E-2</c:v>
                </c:pt>
                <c:pt idx="9">
                  <c:v>1.1743913550969575E-2</c:v>
                </c:pt>
                <c:pt idx="10">
                  <c:v>-0.26079532232192232</c:v>
                </c:pt>
                <c:pt idx="11">
                  <c:v>-4.5585455343011033E-2</c:v>
                </c:pt>
                <c:pt idx="12">
                  <c:v>-2.9833287209110843E-2</c:v>
                </c:pt>
                <c:pt idx="13">
                  <c:v>-4.1221938988843881E-2</c:v>
                </c:pt>
                <c:pt idx="14">
                  <c:v>2.5134772696391804E-3</c:v>
                </c:pt>
                <c:pt idx="15">
                  <c:v>-3.3230707182783814E-2</c:v>
                </c:pt>
                <c:pt idx="16">
                  <c:v>-5.2368353644964873E-2</c:v>
                </c:pt>
                <c:pt idx="17">
                  <c:v>-8.5273700565884486E-2</c:v>
                </c:pt>
                <c:pt idx="18">
                  <c:v>-6.0351684655064526E-2</c:v>
                </c:pt>
                <c:pt idx="19">
                  <c:v>4.6837511456770682E-2</c:v>
                </c:pt>
                <c:pt idx="20">
                  <c:v>1.7286461253754295E-2</c:v>
                </c:pt>
                <c:pt idx="21">
                  <c:v>-4.6008996123374037E-2</c:v>
                </c:pt>
                <c:pt idx="22">
                  <c:v>-3.7333952933084176E-2</c:v>
                </c:pt>
                <c:pt idx="23">
                  <c:v>-7.0067233731360812E-2</c:v>
                </c:pt>
                <c:pt idx="24">
                  <c:v>-8.0171145471132604E-2</c:v>
                </c:pt>
                <c:pt idx="25">
                  <c:v>0.11827529227346928</c:v>
                </c:pt>
                <c:pt idx="26">
                  <c:v>1.6570401206262349E-2</c:v>
                </c:pt>
                <c:pt idx="27">
                  <c:v>1.0709818966055166E-2</c:v>
                </c:pt>
                <c:pt idx="28">
                  <c:v>2.8734024548220358E-2</c:v>
                </c:pt>
                <c:pt idx="29">
                  <c:v>3.5114523851842647E-2</c:v>
                </c:pt>
                <c:pt idx="30">
                  <c:v>-7.4541632905855845E-2</c:v>
                </c:pt>
                <c:pt idx="31">
                  <c:v>-5.3858120258007104E-2</c:v>
                </c:pt>
                <c:pt idx="32">
                  <c:v>9.1354330883022077E-3</c:v>
                </c:pt>
                <c:pt idx="33">
                  <c:v>-1.6243646682433617E-2</c:v>
                </c:pt>
                <c:pt idx="34">
                  <c:v>-8.3823220625475661E-2</c:v>
                </c:pt>
                <c:pt idx="35">
                  <c:v>1.2445091398065957E-2</c:v>
                </c:pt>
                <c:pt idx="36">
                  <c:v>-2.7965422718481049E-2</c:v>
                </c:pt>
                <c:pt idx="37">
                  <c:v>-4.3232410213470483E-2</c:v>
                </c:pt>
                <c:pt idx="38">
                  <c:v>-2.4901314407313305E-2</c:v>
                </c:pt>
                <c:pt idx="39">
                  <c:v>-1.7147799276943314E-2</c:v>
                </c:pt>
                <c:pt idx="40">
                  <c:v>-1.6597884975982691E-2</c:v>
                </c:pt>
                <c:pt idx="41">
                  <c:v>1.3997311334392722E-2</c:v>
                </c:pt>
                <c:pt idx="42">
                  <c:v>3.6484842556353307E-2</c:v>
                </c:pt>
                <c:pt idx="43">
                  <c:v>-1.9958444067160207E-2</c:v>
                </c:pt>
                <c:pt idx="44">
                  <c:v>1.9330451710623121E-2</c:v>
                </c:pt>
                <c:pt idx="45">
                  <c:v>6.5647668875466844E-2</c:v>
                </c:pt>
                <c:pt idx="46">
                  <c:v>-5.0502373583736604E-2</c:v>
                </c:pt>
                <c:pt idx="47">
                  <c:v>-0.1298357714984982</c:v>
                </c:pt>
                <c:pt idx="48">
                  <c:v>-0.12874356417730198</c:v>
                </c:pt>
                <c:pt idx="49">
                  <c:v>-0.12096909699715272</c:v>
                </c:pt>
                <c:pt idx="50">
                  <c:v>-5.6275528720718955E-2</c:v>
                </c:pt>
                <c:pt idx="51">
                  <c:v>-2.5008755433402894E-2</c:v>
                </c:pt>
                <c:pt idx="52">
                  <c:v>-8.6892502671730727E-3</c:v>
                </c:pt>
                <c:pt idx="53">
                  <c:v>3.2217608774157275E-2</c:v>
                </c:pt>
                <c:pt idx="54">
                  <c:v>-8.8919819754929449E-2</c:v>
                </c:pt>
                <c:pt idx="55">
                  <c:v>-7.4737815586718284E-2</c:v>
                </c:pt>
                <c:pt idx="56">
                  <c:v>0.23079255997637599</c:v>
                </c:pt>
                <c:pt idx="57">
                  <c:v>0.10020689292146993</c:v>
                </c:pt>
                <c:pt idx="58">
                  <c:v>-6.9390258404571123E-2</c:v>
                </c:pt>
                <c:pt idx="59">
                  <c:v>5.9637725406424223E-3</c:v>
                </c:pt>
                <c:pt idx="60">
                  <c:v>-2.3953648135426359E-2</c:v>
                </c:pt>
                <c:pt idx="61">
                  <c:v>4.8385242465002469E-2</c:v>
                </c:pt>
                <c:pt idx="62">
                  <c:v>-3.7910921819897967E-3</c:v>
                </c:pt>
                <c:pt idx="63">
                  <c:v>6.9916198651373777E-3</c:v>
                </c:pt>
                <c:pt idx="64">
                  <c:v>8.1123779053952183E-2</c:v>
                </c:pt>
                <c:pt idx="65">
                  <c:v>3.6790629118089412E-2</c:v>
                </c:pt>
                <c:pt idx="66">
                  <c:v>-6.1463428450592897E-2</c:v>
                </c:pt>
                <c:pt idx="67">
                  <c:v>6.4530067826393395E-2</c:v>
                </c:pt>
                <c:pt idx="68">
                  <c:v>2.1818589484630616E-2</c:v>
                </c:pt>
                <c:pt idx="69">
                  <c:v>-3.6618776936003052E-2</c:v>
                </c:pt>
                <c:pt idx="70">
                  <c:v>2.8579189192727058E-2</c:v>
                </c:pt>
                <c:pt idx="71">
                  <c:v>-1.7700322934729062E-2</c:v>
                </c:pt>
                <c:pt idx="72">
                  <c:v>5.1567378167575104E-2</c:v>
                </c:pt>
                <c:pt idx="73">
                  <c:v>9.2434394218984355E-3</c:v>
                </c:pt>
                <c:pt idx="74">
                  <c:v>6.3543199933346242E-2</c:v>
                </c:pt>
                <c:pt idx="75">
                  <c:v>6.2250401380836221E-2</c:v>
                </c:pt>
                <c:pt idx="76">
                  <c:v>3.4058498375645542E-2</c:v>
                </c:pt>
                <c:pt idx="77">
                  <c:v>-4.545887971200634E-3</c:v>
                </c:pt>
                <c:pt idx="78">
                  <c:v>8.3020815892279526E-2</c:v>
                </c:pt>
                <c:pt idx="79">
                  <c:v>5.7308312176913784E-3</c:v>
                </c:pt>
                <c:pt idx="80">
                  <c:v>4.3995941645859661E-2</c:v>
                </c:pt>
                <c:pt idx="81">
                  <c:v>2.3380968711675425E-2</c:v>
                </c:pt>
                <c:pt idx="82">
                  <c:v>-0.13757234688619449</c:v>
                </c:pt>
                <c:pt idx="83">
                  <c:v>-7.8076645802822352E-3</c:v>
                </c:pt>
                <c:pt idx="84">
                  <c:v>-3.3319892685652178E-2</c:v>
                </c:pt>
                <c:pt idx="85">
                  <c:v>-3.3814072898551172E-2</c:v>
                </c:pt>
                <c:pt idx="86">
                  <c:v>1.8239287945421925E-3</c:v>
                </c:pt>
                <c:pt idx="87">
                  <c:v>9.6643760727476418E-3</c:v>
                </c:pt>
                <c:pt idx="88">
                  <c:v>-7.6162939096595925E-2</c:v>
                </c:pt>
                <c:pt idx="89">
                  <c:v>-0.10928277151522403</c:v>
                </c:pt>
                <c:pt idx="90">
                  <c:v>-0.12648351719132395</c:v>
                </c:pt>
                <c:pt idx="91">
                  <c:v>-9.737938764152583E-3</c:v>
                </c:pt>
                <c:pt idx="92">
                  <c:v>-7.3388268066657833E-3</c:v>
                </c:pt>
                <c:pt idx="93">
                  <c:v>2.791889796234209E-2</c:v>
                </c:pt>
                <c:pt idx="94">
                  <c:v>3.2200502069423133E-2</c:v>
                </c:pt>
                <c:pt idx="95">
                  <c:v>-6.0763277769136752E-2</c:v>
                </c:pt>
                <c:pt idx="96">
                  <c:v>7.8380833567404287E-2</c:v>
                </c:pt>
                <c:pt idx="97">
                  <c:v>4.0973780762664683E-2</c:v>
                </c:pt>
                <c:pt idx="98">
                  <c:v>-2.5987633843178589E-2</c:v>
                </c:pt>
                <c:pt idx="99">
                  <c:v>1.4888204404285276E-2</c:v>
                </c:pt>
                <c:pt idx="100">
                  <c:v>5.6689181301060036E-2</c:v>
                </c:pt>
                <c:pt idx="101">
                  <c:v>-6.5096414293094151E-2</c:v>
                </c:pt>
                <c:pt idx="102">
                  <c:v>-9.4274238663615645E-2</c:v>
                </c:pt>
                <c:pt idx="103">
                  <c:v>9.7281147343771541E-3</c:v>
                </c:pt>
                <c:pt idx="104">
                  <c:v>-2.9063605706423225E-2</c:v>
                </c:pt>
                <c:pt idx="105">
                  <c:v>-2.664064112055271E-2</c:v>
                </c:pt>
                <c:pt idx="106">
                  <c:v>0.19761123759467966</c:v>
                </c:pt>
                <c:pt idx="107">
                  <c:v>-4.3870855117876612E-2</c:v>
                </c:pt>
                <c:pt idx="108">
                  <c:v>6.5436729912593125E-2</c:v>
                </c:pt>
                <c:pt idx="109">
                  <c:v>6.9918074476004261E-2</c:v>
                </c:pt>
                <c:pt idx="110">
                  <c:v>-4.9104404318437871E-2</c:v>
                </c:pt>
                <c:pt idx="111">
                  <c:v>1.668966381493046E-2</c:v>
                </c:pt>
                <c:pt idx="112">
                  <c:v>0.10856629181912558</c:v>
                </c:pt>
                <c:pt idx="113">
                  <c:v>2.5511681770209575E-2</c:v>
                </c:pt>
                <c:pt idx="114">
                  <c:v>1.1592413605565836E-2</c:v>
                </c:pt>
                <c:pt idx="115">
                  <c:v>-8.5137450584315863E-2</c:v>
                </c:pt>
                <c:pt idx="116">
                  <c:v>-5.1942563178771245E-2</c:v>
                </c:pt>
                <c:pt idx="117">
                  <c:v>-1.7995728779845527E-2</c:v>
                </c:pt>
                <c:pt idx="118">
                  <c:v>0.17235193611272831</c:v>
                </c:pt>
                <c:pt idx="119">
                  <c:v>-3.2922499397670768E-3</c:v>
                </c:pt>
                <c:pt idx="120">
                  <c:v>8.7056296418526871E-2</c:v>
                </c:pt>
                <c:pt idx="121">
                  <c:v>9.7465688634746431E-2</c:v>
                </c:pt>
                <c:pt idx="122">
                  <c:v>7.8191996622188065E-3</c:v>
                </c:pt>
                <c:pt idx="123">
                  <c:v>1.3607712353243755E-2</c:v>
                </c:pt>
                <c:pt idx="124">
                  <c:v>9.1452008183862087E-3</c:v>
                </c:pt>
                <c:pt idx="125">
                  <c:v>-2.3729311471458393E-2</c:v>
                </c:pt>
                <c:pt idx="126">
                  <c:v>-7.2064695330131448E-2</c:v>
                </c:pt>
                <c:pt idx="127">
                  <c:v>6.8194408500228234E-3</c:v>
                </c:pt>
                <c:pt idx="128">
                  <c:v>2.0927010187103735E-2</c:v>
                </c:pt>
                <c:pt idx="129">
                  <c:v>2.560056664886207E-2</c:v>
                </c:pt>
                <c:pt idx="130">
                  <c:v>1.867241189777484E-2</c:v>
                </c:pt>
                <c:pt idx="131">
                  <c:v>-5.8272131633840478E-2</c:v>
                </c:pt>
                <c:pt idx="132">
                  <c:v>-3.3352560388583516E-2</c:v>
                </c:pt>
                <c:pt idx="133">
                  <c:v>-2.7580659994460698E-2</c:v>
                </c:pt>
                <c:pt idx="134">
                  <c:v>-9.1991052090087781E-3</c:v>
                </c:pt>
                <c:pt idx="135">
                  <c:v>4.5954967001420551E-2</c:v>
                </c:pt>
                <c:pt idx="136">
                  <c:v>-4.627432424626781E-2</c:v>
                </c:pt>
                <c:pt idx="137">
                  <c:v>4.5212551925656735E-2</c:v>
                </c:pt>
                <c:pt idx="138">
                  <c:v>-0.11520594791604655</c:v>
                </c:pt>
                <c:pt idx="139">
                  <c:v>2.8611952487652063E-3</c:v>
                </c:pt>
                <c:pt idx="140">
                  <c:v>-1.3749599314174977E-2</c:v>
                </c:pt>
                <c:pt idx="141">
                  <c:v>-3.6944665993855229E-2</c:v>
                </c:pt>
                <c:pt idx="142">
                  <c:v>-0.11849299866041667</c:v>
                </c:pt>
                <c:pt idx="143">
                  <c:v>-5.6402319044147622E-2</c:v>
                </c:pt>
                <c:pt idx="144">
                  <c:v>-2.4223346958494323E-3</c:v>
                </c:pt>
                <c:pt idx="145">
                  <c:v>-1.5863238964061745E-2</c:v>
                </c:pt>
                <c:pt idx="146">
                  <c:v>-8.6915703892565005E-2</c:v>
                </c:pt>
                <c:pt idx="147">
                  <c:v>-2.9028050399944032E-2</c:v>
                </c:pt>
                <c:pt idx="148">
                  <c:v>-6.3387793792045455E-2</c:v>
                </c:pt>
                <c:pt idx="149">
                  <c:v>2.1612930257407983E-2</c:v>
                </c:pt>
                <c:pt idx="150">
                  <c:v>-9.3989051227212411E-4</c:v>
                </c:pt>
                <c:pt idx="151">
                  <c:v>-6.3195658465203516E-2</c:v>
                </c:pt>
                <c:pt idx="152">
                  <c:v>-2.5612432798595167E-2</c:v>
                </c:pt>
                <c:pt idx="153">
                  <c:v>3.738512814116441E-2</c:v>
                </c:pt>
                <c:pt idx="154">
                  <c:v>-6.955412072238599E-3</c:v>
                </c:pt>
                <c:pt idx="155">
                  <c:v>-3.5081422995828011E-2</c:v>
                </c:pt>
                <c:pt idx="156">
                  <c:v>4.6571652676524015E-2</c:v>
                </c:pt>
                <c:pt idx="157">
                  <c:v>-2.684313703011609E-2</c:v>
                </c:pt>
                <c:pt idx="158">
                  <c:v>5.5201001325283494E-2</c:v>
                </c:pt>
                <c:pt idx="159">
                  <c:v>0.10835530089158753</c:v>
                </c:pt>
                <c:pt idx="160">
                  <c:v>4.8399315230333292E-2</c:v>
                </c:pt>
                <c:pt idx="161">
                  <c:v>3.5484904044002778E-2</c:v>
                </c:pt>
                <c:pt idx="162">
                  <c:v>-3.1892067846514105E-2</c:v>
                </c:pt>
                <c:pt idx="163">
                  <c:v>-1.6790806367623944E-2</c:v>
                </c:pt>
                <c:pt idx="164">
                  <c:v>5.6684054114318552E-2</c:v>
                </c:pt>
                <c:pt idx="165">
                  <c:v>3.1150593231153309E-2</c:v>
                </c:pt>
                <c:pt idx="166">
                  <c:v>-7.6666736247580761E-2</c:v>
                </c:pt>
                <c:pt idx="167">
                  <c:v>-2.3697524315189917E-4</c:v>
                </c:pt>
                <c:pt idx="168">
                  <c:v>1.1205892269828098E-2</c:v>
                </c:pt>
                <c:pt idx="169">
                  <c:v>-7.9528682829276692E-2</c:v>
                </c:pt>
                <c:pt idx="170">
                  <c:v>5.2825112068715006E-2</c:v>
                </c:pt>
                <c:pt idx="171">
                  <c:v>6.4938372127521349E-2</c:v>
                </c:pt>
                <c:pt idx="172">
                  <c:v>-1.7800526075890236E-2</c:v>
                </c:pt>
                <c:pt idx="173">
                  <c:v>3.1479104669293496E-2</c:v>
                </c:pt>
                <c:pt idx="174">
                  <c:v>1.0311569895364305E-2</c:v>
                </c:pt>
                <c:pt idx="175">
                  <c:v>-1.8407980887000467E-2</c:v>
                </c:pt>
                <c:pt idx="176">
                  <c:v>-0.11481249699128676</c:v>
                </c:pt>
                <c:pt idx="177">
                  <c:v>-1.6971938220578575E-2</c:v>
                </c:pt>
                <c:pt idx="178">
                  <c:v>-7.8235796573563193E-2</c:v>
                </c:pt>
                <c:pt idx="179">
                  <c:v>8.7923611321174527E-3</c:v>
                </c:pt>
                <c:pt idx="180">
                  <c:v>3.7810044506763008E-2</c:v>
                </c:pt>
                <c:pt idx="181">
                  <c:v>1.1938257319870235E-2</c:v>
                </c:pt>
                <c:pt idx="182">
                  <c:v>4.278721957851795E-2</c:v>
                </c:pt>
                <c:pt idx="183">
                  <c:v>9.8983011069533458E-2</c:v>
                </c:pt>
                <c:pt idx="184">
                  <c:v>6.2283556396053034E-2</c:v>
                </c:pt>
                <c:pt idx="185">
                  <c:v>0.1056785628528511</c:v>
                </c:pt>
                <c:pt idx="186">
                  <c:v>-0.27639944997077465</c:v>
                </c:pt>
                <c:pt idx="187">
                  <c:v>-7.6274329245906852E-2</c:v>
                </c:pt>
                <c:pt idx="188">
                  <c:v>0.17757755055060248</c:v>
                </c:pt>
                <c:pt idx="189">
                  <c:v>-6.6876444252804285E-2</c:v>
                </c:pt>
                <c:pt idx="190">
                  <c:v>0.44178628535383174</c:v>
                </c:pt>
                <c:pt idx="191">
                  <c:v>5.0077295380273598E-2</c:v>
                </c:pt>
                <c:pt idx="192">
                  <c:v>9.9925361271129359E-2</c:v>
                </c:pt>
                <c:pt idx="193">
                  <c:v>0.27226526777342636</c:v>
                </c:pt>
                <c:pt idx="194">
                  <c:v>3.4037250630894446E-2</c:v>
                </c:pt>
                <c:pt idx="195">
                  <c:v>0.1113580055744814</c:v>
                </c:pt>
                <c:pt idx="196">
                  <c:v>5.3437043349473703E-2</c:v>
                </c:pt>
                <c:pt idx="197">
                  <c:v>5.3263150369086076E-2</c:v>
                </c:pt>
                <c:pt idx="198">
                  <c:v>8.6865520587311087E-3</c:v>
                </c:pt>
                <c:pt idx="199">
                  <c:v>6.0154698169997634E-2</c:v>
                </c:pt>
                <c:pt idx="200">
                  <c:v>4.1827418062807729E-2</c:v>
                </c:pt>
                <c:pt idx="201">
                  <c:v>-0.10786859516745625</c:v>
                </c:pt>
                <c:pt idx="202">
                  <c:v>-9.908221794058647E-3</c:v>
                </c:pt>
                <c:pt idx="203">
                  <c:v>-6.5533464091014015E-2</c:v>
                </c:pt>
                <c:pt idx="204">
                  <c:v>-7.3594867827817406E-2</c:v>
                </c:pt>
                <c:pt idx="205">
                  <c:v>5.4141463397144353E-4</c:v>
                </c:pt>
                <c:pt idx="206">
                  <c:v>1.2361384857352627E-3</c:v>
                </c:pt>
                <c:pt idx="207">
                  <c:v>5.4295701286251781E-2</c:v>
                </c:pt>
                <c:pt idx="208">
                  <c:v>-3.1896763738908332E-2</c:v>
                </c:pt>
                <c:pt idx="209">
                  <c:v>-2.7279513957209751E-2</c:v>
                </c:pt>
                <c:pt idx="210">
                  <c:v>-5.6202469888458353E-2</c:v>
                </c:pt>
                <c:pt idx="211">
                  <c:v>-7.7834028909691197E-2</c:v>
                </c:pt>
                <c:pt idx="212">
                  <c:v>-6.2716799053022201E-2</c:v>
                </c:pt>
                <c:pt idx="213">
                  <c:v>-9.6885126726246537E-2</c:v>
                </c:pt>
                <c:pt idx="214">
                  <c:v>-9.773706378037926E-2</c:v>
                </c:pt>
                <c:pt idx="215">
                  <c:v>-4.690547857291362E-2</c:v>
                </c:pt>
                <c:pt idx="216">
                  <c:v>3.1965185217500691E-2</c:v>
                </c:pt>
                <c:pt idx="217">
                  <c:v>-2.7288590011910955E-3</c:v>
                </c:pt>
                <c:pt idx="218">
                  <c:v>1.6641887782371894E-2</c:v>
                </c:pt>
                <c:pt idx="219">
                  <c:v>-0.15759643731321599</c:v>
                </c:pt>
                <c:pt idx="220">
                  <c:v>-6.1668549703197524E-2</c:v>
                </c:pt>
                <c:pt idx="221">
                  <c:v>-5.4106566416231759E-2</c:v>
                </c:pt>
                <c:pt idx="222">
                  <c:v>-5.8371447760940651E-2</c:v>
                </c:pt>
                <c:pt idx="223">
                  <c:v>1.5183754327025528E-3</c:v>
                </c:pt>
                <c:pt idx="224">
                  <c:v>2.1699390656736761E-2</c:v>
                </c:pt>
                <c:pt idx="225">
                  <c:v>-6.8594584823465053E-3</c:v>
                </c:pt>
                <c:pt idx="226">
                  <c:v>1.7159189575429137E-2</c:v>
                </c:pt>
                <c:pt idx="227">
                  <c:v>1.1213679784237663E-2</c:v>
                </c:pt>
                <c:pt idx="228">
                  <c:v>6.2324246536253215E-2</c:v>
                </c:pt>
                <c:pt idx="229">
                  <c:v>-4.7843746243788655E-2</c:v>
                </c:pt>
                <c:pt idx="230">
                  <c:v>-6.9027285779173539E-2</c:v>
                </c:pt>
                <c:pt idx="231">
                  <c:v>-4.4662913509968913E-2</c:v>
                </c:pt>
                <c:pt idx="232">
                  <c:v>-1.5801195746428787E-2</c:v>
                </c:pt>
                <c:pt idx="233">
                  <c:v>-3.8349568138416942E-3</c:v>
                </c:pt>
                <c:pt idx="234">
                  <c:v>3.3608011887116956E-2</c:v>
                </c:pt>
                <c:pt idx="235">
                  <c:v>-6.8531641750041117E-2</c:v>
                </c:pt>
                <c:pt idx="236">
                  <c:v>6.1459590946298763E-2</c:v>
                </c:pt>
                <c:pt idx="237">
                  <c:v>5.0402897032363878E-2</c:v>
                </c:pt>
                <c:pt idx="238">
                  <c:v>3.4016882899494463E-2</c:v>
                </c:pt>
                <c:pt idx="239">
                  <c:v>-2.4072687774303873E-2</c:v>
                </c:pt>
                <c:pt idx="240">
                  <c:v>3.62648766998487E-3</c:v>
                </c:pt>
                <c:pt idx="241">
                  <c:v>-2.6339722301672794E-2</c:v>
                </c:pt>
                <c:pt idx="242">
                  <c:v>4.5497122211042552E-2</c:v>
                </c:pt>
                <c:pt idx="243">
                  <c:v>0.1382948877084344</c:v>
                </c:pt>
                <c:pt idx="244">
                  <c:v>6.7447758177201819E-2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D-4B83-B05A-EEFF07A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42247"/>
        <c:axId val="1005644295"/>
      </c:scatterChart>
      <c:valAx>
        <c:axId val="1005642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44295"/>
        <c:crosses val="autoZero"/>
        <c:crossBetween val="midCat"/>
      </c:valAx>
      <c:valAx>
        <c:axId val="1005644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42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Data!$F$2:$F$246</c:f>
              <c:numCache>
                <c:formatCode>General</c:formatCode>
                <c:ptCount val="245"/>
                <c:pt idx="0">
                  <c:v>31555882.239999998</c:v>
                </c:pt>
                <c:pt idx="1">
                  <c:v>30277249.260000002</c:v>
                </c:pt>
                <c:pt idx="2">
                  <c:v>32489908.18</c:v>
                </c:pt>
                <c:pt idx="3">
                  <c:v>33818990.810000002</c:v>
                </c:pt>
                <c:pt idx="4">
                  <c:v>33382632.879999999</c:v>
                </c:pt>
                <c:pt idx="5">
                  <c:v>20911067.859999999</c:v>
                </c:pt>
                <c:pt idx="6">
                  <c:v>20958760.949999999</c:v>
                </c:pt>
                <c:pt idx="7">
                  <c:v>21399593.91</c:v>
                </c:pt>
                <c:pt idx="8">
                  <c:v>22542268.960000001</c:v>
                </c:pt>
                <c:pt idx="9">
                  <c:v>22485401.489999998</c:v>
                </c:pt>
                <c:pt idx="10">
                  <c:v>24494926.030000001</c:v>
                </c:pt>
                <c:pt idx="11">
                  <c:v>24368017.710000001</c:v>
                </c:pt>
                <c:pt idx="12">
                  <c:v>24438603.190000001</c:v>
                </c:pt>
                <c:pt idx="13">
                  <c:v>25320016.940000001</c:v>
                </c:pt>
                <c:pt idx="14">
                  <c:v>26426950.559999999</c:v>
                </c:pt>
                <c:pt idx="15">
                  <c:v>26279684.73</c:v>
                </c:pt>
                <c:pt idx="16">
                  <c:v>30122288.890000001</c:v>
                </c:pt>
                <c:pt idx="17">
                  <c:v>18589692.219999999</c:v>
                </c:pt>
                <c:pt idx="18">
                  <c:v>18897327.739999998</c:v>
                </c:pt>
                <c:pt idx="19">
                  <c:v>19610356.829999998</c:v>
                </c:pt>
                <c:pt idx="20">
                  <c:v>19821327.969999999</c:v>
                </c:pt>
                <c:pt idx="21">
                  <c:v>20561700.359999999</c:v>
                </c:pt>
                <c:pt idx="22">
                  <c:v>20348209.510000002</c:v>
                </c:pt>
                <c:pt idx="23">
                  <c:v>20386382.93</c:v>
                </c:pt>
                <c:pt idx="24">
                  <c:v>21436316.140000001</c:v>
                </c:pt>
                <c:pt idx="25">
                  <c:v>21197371.649999999</c:v>
                </c:pt>
                <c:pt idx="26">
                  <c:v>21342768.460000001</c:v>
                </c:pt>
                <c:pt idx="27">
                  <c:v>21453900.68</c:v>
                </c:pt>
                <c:pt idx="28">
                  <c:v>20727946.420000002</c:v>
                </c:pt>
                <c:pt idx="29">
                  <c:v>15855542.74</c:v>
                </c:pt>
                <c:pt idx="30">
                  <c:v>16484070.119999999</c:v>
                </c:pt>
                <c:pt idx="31">
                  <c:v>16138206.970000001</c:v>
                </c:pt>
                <c:pt idx="32">
                  <c:v>15995932.43</c:v>
                </c:pt>
                <c:pt idx="33">
                  <c:v>16256641.720000001</c:v>
                </c:pt>
                <c:pt idx="34">
                  <c:v>16024393.65</c:v>
                </c:pt>
                <c:pt idx="35">
                  <c:v>16261001.439999999</c:v>
                </c:pt>
                <c:pt idx="36">
                  <c:v>16426893.609999999</c:v>
                </c:pt>
                <c:pt idx="37">
                  <c:v>15961286.609999999</c:v>
                </c:pt>
                <c:pt idx="38">
                  <c:v>16510450.609999999</c:v>
                </c:pt>
                <c:pt idx="39">
                  <c:v>17118885.100000001</c:v>
                </c:pt>
                <c:pt idx="40">
                  <c:v>18055860.829999998</c:v>
                </c:pt>
                <c:pt idx="41">
                  <c:v>10324564.92</c:v>
                </c:pt>
                <c:pt idx="42">
                  <c:v>10397772.25</c:v>
                </c:pt>
                <c:pt idx="43">
                  <c:v>11107001.84</c:v>
                </c:pt>
                <c:pt idx="44">
                  <c:v>11659870.470000001</c:v>
                </c:pt>
                <c:pt idx="45">
                  <c:v>12553304.029999999</c:v>
                </c:pt>
                <c:pt idx="46">
                  <c:v>12381367.68</c:v>
                </c:pt>
                <c:pt idx="47">
                  <c:v>12775602.49</c:v>
                </c:pt>
                <c:pt idx="48">
                  <c:v>13133475.59</c:v>
                </c:pt>
                <c:pt idx="49">
                  <c:v>13555672.34</c:v>
                </c:pt>
                <c:pt idx="50">
                  <c:v>14193844.060000001</c:v>
                </c:pt>
                <c:pt idx="51">
                  <c:v>14819010.85</c:v>
                </c:pt>
                <c:pt idx="52">
                  <c:v>15838395.800000001</c:v>
                </c:pt>
                <c:pt idx="53">
                  <c:v>11142014.49</c:v>
                </c:pt>
                <c:pt idx="54">
                  <c:v>11030117.470000001</c:v>
                </c:pt>
                <c:pt idx="55">
                  <c:v>10943876.42</c:v>
                </c:pt>
                <c:pt idx="56">
                  <c:v>11256202.279999999</c:v>
                </c:pt>
                <c:pt idx="57">
                  <c:v>11384007.189999999</c:v>
                </c:pt>
                <c:pt idx="58">
                  <c:v>11161250.34</c:v>
                </c:pt>
                <c:pt idx="59">
                  <c:v>11448386.720000001</c:v>
                </c:pt>
                <c:pt idx="60">
                  <c:v>11230396.33</c:v>
                </c:pt>
                <c:pt idx="61">
                  <c:v>11120799.529999999</c:v>
                </c:pt>
                <c:pt idx="62">
                  <c:v>10617420.140000001</c:v>
                </c:pt>
                <c:pt idx="63">
                  <c:v>10930572.57</c:v>
                </c:pt>
                <c:pt idx="64">
                  <c:v>10533132.42</c:v>
                </c:pt>
                <c:pt idx="65">
                  <c:v>10911059.529999999</c:v>
                </c:pt>
                <c:pt idx="66">
                  <c:v>10854779.76</c:v>
                </c:pt>
                <c:pt idx="67">
                  <c:v>11033976.380000001</c:v>
                </c:pt>
                <c:pt idx="68">
                  <c:v>10624148.109999999</c:v>
                </c:pt>
                <c:pt idx="69">
                  <c:v>11226313.09</c:v>
                </c:pt>
                <c:pt idx="70">
                  <c:v>10701110</c:v>
                </c:pt>
                <c:pt idx="71">
                  <c:v>10668002.07</c:v>
                </c:pt>
                <c:pt idx="72">
                  <c:v>10448156.83</c:v>
                </c:pt>
                <c:pt idx="73">
                  <c:v>10757685.140000001</c:v>
                </c:pt>
                <c:pt idx="74">
                  <c:v>11241391.380000001</c:v>
                </c:pt>
                <c:pt idx="75">
                  <c:v>10688208.65</c:v>
                </c:pt>
                <c:pt idx="76">
                  <c:v>11752557.98</c:v>
                </c:pt>
                <c:pt idx="77">
                  <c:v>10983298.529999999</c:v>
                </c:pt>
                <c:pt idx="78">
                  <c:v>10057954.5</c:v>
                </c:pt>
                <c:pt idx="79">
                  <c:v>10234531.59</c:v>
                </c:pt>
                <c:pt idx="80">
                  <c:v>9815679.4900000002</c:v>
                </c:pt>
                <c:pt idx="81">
                  <c:v>10257331.42</c:v>
                </c:pt>
                <c:pt idx="82">
                  <c:v>10190190.92</c:v>
                </c:pt>
                <c:pt idx="83">
                  <c:v>10320681.74</c:v>
                </c:pt>
                <c:pt idx="84">
                  <c:v>9890813.0999999996</c:v>
                </c:pt>
                <c:pt idx="85">
                  <c:v>10064248.189999999</c:v>
                </c:pt>
                <c:pt idx="86">
                  <c:v>10393062.49</c:v>
                </c:pt>
                <c:pt idx="87">
                  <c:v>10115050.310000001</c:v>
                </c:pt>
                <c:pt idx="88">
                  <c:v>11175573.960000001</c:v>
                </c:pt>
                <c:pt idx="89">
                  <c:v>8250773.3099999996</c:v>
                </c:pt>
                <c:pt idx="90">
                  <c:v>9066713.1899999995</c:v>
                </c:pt>
                <c:pt idx="91">
                  <c:v>9040817.6799999997</c:v>
                </c:pt>
                <c:pt idx="92">
                  <c:v>9136068.4600000009</c:v>
                </c:pt>
                <c:pt idx="93">
                  <c:v>9705090.3399999999</c:v>
                </c:pt>
                <c:pt idx="94">
                  <c:v>9518981.3900000006</c:v>
                </c:pt>
                <c:pt idx="95">
                  <c:v>9583936.0299999993</c:v>
                </c:pt>
                <c:pt idx="96">
                  <c:v>9535573.0700000003</c:v>
                </c:pt>
                <c:pt idx="97">
                  <c:v>9829688.0399999991</c:v>
                </c:pt>
                <c:pt idx="98">
                  <c:v>9928176.4499999993</c:v>
                </c:pt>
                <c:pt idx="99">
                  <c:v>10432674.720000001</c:v>
                </c:pt>
                <c:pt idx="100">
                  <c:v>11271506.82</c:v>
                </c:pt>
                <c:pt idx="101">
                  <c:v>7109045.29</c:v>
                </c:pt>
                <c:pt idx="102">
                  <c:v>6724590.5800000001</c:v>
                </c:pt>
                <c:pt idx="103">
                  <c:v>6983923.3899999997</c:v>
                </c:pt>
                <c:pt idx="104">
                  <c:v>7185238.71</c:v>
                </c:pt>
                <c:pt idx="105">
                  <c:v>6672236.8700000001</c:v>
                </c:pt>
                <c:pt idx="106">
                  <c:v>6542392.2000000002</c:v>
                </c:pt>
                <c:pt idx="107">
                  <c:v>6471057.2000000002</c:v>
                </c:pt>
                <c:pt idx="108">
                  <c:v>6969591.5199999996</c:v>
                </c:pt>
                <c:pt idx="109">
                  <c:v>7148592.6699999999</c:v>
                </c:pt>
                <c:pt idx="110">
                  <c:v>6689645.8700000001</c:v>
                </c:pt>
                <c:pt idx="111">
                  <c:v>6980496.75</c:v>
                </c:pt>
                <c:pt idx="112">
                  <c:v>8571701.3000000007</c:v>
                </c:pt>
                <c:pt idx="113">
                  <c:v>6782016.1500000004</c:v>
                </c:pt>
                <c:pt idx="114">
                  <c:v>6739403.75</c:v>
                </c:pt>
                <c:pt idx="115">
                  <c:v>7617909.5099999998</c:v>
                </c:pt>
                <c:pt idx="116">
                  <c:v>7677107.8300000001</c:v>
                </c:pt>
                <c:pt idx="117">
                  <c:v>7348680.9100000001</c:v>
                </c:pt>
                <c:pt idx="118">
                  <c:v>7096437.0499999998</c:v>
                </c:pt>
                <c:pt idx="119">
                  <c:v>7218916.4199999999</c:v>
                </c:pt>
                <c:pt idx="120">
                  <c:v>7060019.8399999999</c:v>
                </c:pt>
                <c:pt idx="121">
                  <c:v>7352576.8399999999</c:v>
                </c:pt>
                <c:pt idx="122">
                  <c:v>7261036.2699999996</c:v>
                </c:pt>
                <c:pt idx="123">
                  <c:v>7084121.4900000002</c:v>
                </c:pt>
                <c:pt idx="124">
                  <c:v>6904791.4100000001</c:v>
                </c:pt>
                <c:pt idx="125">
                  <c:v>7078745.96</c:v>
                </c:pt>
                <c:pt idx="126">
                  <c:v>6914399.3799999999</c:v>
                </c:pt>
                <c:pt idx="127">
                  <c:v>6938532.4900000002</c:v>
                </c:pt>
                <c:pt idx="128">
                  <c:v>6776177.4199999999</c:v>
                </c:pt>
                <c:pt idx="129">
                  <c:v>6744554.5300000003</c:v>
                </c:pt>
                <c:pt idx="130">
                  <c:v>6939549.21</c:v>
                </c:pt>
                <c:pt idx="131">
                  <c:v>6522552.9199999999</c:v>
                </c:pt>
                <c:pt idx="132">
                  <c:v>6270342.25</c:v>
                </c:pt>
                <c:pt idx="133">
                  <c:v>6293476.7300000004</c:v>
                </c:pt>
                <c:pt idx="134">
                  <c:v>6460005.1799999997</c:v>
                </c:pt>
                <c:pt idx="135">
                  <c:v>6378038.8300000001</c:v>
                </c:pt>
                <c:pt idx="136">
                  <c:v>7032838.75</c:v>
                </c:pt>
                <c:pt idx="137">
                  <c:v>6826905.3899999997</c:v>
                </c:pt>
                <c:pt idx="138">
                  <c:v>6420603.0499999998</c:v>
                </c:pt>
                <c:pt idx="139">
                  <c:v>6522940.3700000001</c:v>
                </c:pt>
                <c:pt idx="140">
                  <c:v>6668824.4299999997</c:v>
                </c:pt>
                <c:pt idx="141">
                  <c:v>6534503.5700000003</c:v>
                </c:pt>
                <c:pt idx="142">
                  <c:v>6596726.3799999999</c:v>
                </c:pt>
                <c:pt idx="143">
                  <c:v>6403787.5599999996</c:v>
                </c:pt>
                <c:pt idx="144">
                  <c:v>6244358.3700000001</c:v>
                </c:pt>
                <c:pt idx="145">
                  <c:v>6392454.8700000001</c:v>
                </c:pt>
                <c:pt idx="146">
                  <c:v>6542100.0300000003</c:v>
                </c:pt>
                <c:pt idx="147">
                  <c:v>6880644.29</c:v>
                </c:pt>
                <c:pt idx="148">
                  <c:v>7420946.1900000004</c:v>
                </c:pt>
                <c:pt idx="149">
                  <c:v>5567074.8600000003</c:v>
                </c:pt>
                <c:pt idx="150">
                  <c:v>5389129.71</c:v>
                </c:pt>
                <c:pt idx="151">
                  <c:v>5424517.2000000002</c:v>
                </c:pt>
                <c:pt idx="152">
                  <c:v>5616622.2999999998</c:v>
                </c:pt>
                <c:pt idx="153">
                  <c:v>5551087.4400000004</c:v>
                </c:pt>
                <c:pt idx="154">
                  <c:v>5637264.54</c:v>
                </c:pt>
                <c:pt idx="155">
                  <c:v>5868318.0599999996</c:v>
                </c:pt>
                <c:pt idx="156">
                  <c:v>5871231.7199999997</c:v>
                </c:pt>
                <c:pt idx="157">
                  <c:v>6002260.1299999999</c:v>
                </c:pt>
                <c:pt idx="158">
                  <c:v>5798198.3799999999</c:v>
                </c:pt>
                <c:pt idx="159">
                  <c:v>5773221.9500000002</c:v>
                </c:pt>
                <c:pt idx="160">
                  <c:v>6771581.4900000002</c:v>
                </c:pt>
                <c:pt idx="161">
                  <c:v>4640919.0199999996</c:v>
                </c:pt>
                <c:pt idx="162">
                  <c:v>4800716.63</c:v>
                </c:pt>
                <c:pt idx="163">
                  <c:v>4966453.87</c:v>
                </c:pt>
                <c:pt idx="164">
                  <c:v>5043288.6900000004</c:v>
                </c:pt>
                <c:pt idx="165">
                  <c:v>5018270.0199999996</c:v>
                </c:pt>
                <c:pt idx="166">
                  <c:v>4917989.92</c:v>
                </c:pt>
                <c:pt idx="167">
                  <c:v>4958349.6900000004</c:v>
                </c:pt>
                <c:pt idx="168">
                  <c:v>5422502.2699999996</c:v>
                </c:pt>
                <c:pt idx="169">
                  <c:v>5255890.8</c:v>
                </c:pt>
                <c:pt idx="170">
                  <c:v>5332749.8</c:v>
                </c:pt>
                <c:pt idx="171">
                  <c:v>5274242.1500000004</c:v>
                </c:pt>
                <c:pt idx="172">
                  <c:v>5571269.8899999997</c:v>
                </c:pt>
                <c:pt idx="173">
                  <c:v>4724886.5</c:v>
                </c:pt>
                <c:pt idx="174">
                  <c:v>4659007.8</c:v>
                </c:pt>
                <c:pt idx="175">
                  <c:v>4666715</c:v>
                </c:pt>
                <c:pt idx="176">
                  <c:v>4569664.5999999996</c:v>
                </c:pt>
                <c:pt idx="177">
                  <c:v>4322456.5</c:v>
                </c:pt>
                <c:pt idx="178">
                  <c:v>4484615.7</c:v>
                </c:pt>
                <c:pt idx="179">
                  <c:v>4303788.5999999996</c:v>
                </c:pt>
                <c:pt idx="180">
                  <c:v>4515350</c:v>
                </c:pt>
                <c:pt idx="181">
                  <c:v>4333500.0999999996</c:v>
                </c:pt>
                <c:pt idx="182">
                  <c:v>4390646.4000000004</c:v>
                </c:pt>
                <c:pt idx="183">
                  <c:v>4721896.7</c:v>
                </c:pt>
                <c:pt idx="184">
                  <c:v>5017115.93</c:v>
                </c:pt>
                <c:pt idx="185">
                  <c:v>3472107.6</c:v>
                </c:pt>
                <c:pt idx="186">
                  <c:v>3783352</c:v>
                </c:pt>
                <c:pt idx="187">
                  <c:v>4546138.5999999996</c:v>
                </c:pt>
                <c:pt idx="188">
                  <c:v>4055597.1</c:v>
                </c:pt>
                <c:pt idx="189">
                  <c:v>3993272.6</c:v>
                </c:pt>
                <c:pt idx="190">
                  <c:v>4328511.7</c:v>
                </c:pt>
                <c:pt idx="191">
                  <c:v>4098962.2</c:v>
                </c:pt>
                <c:pt idx="192">
                  <c:v>4264860.5999999996</c:v>
                </c:pt>
                <c:pt idx="193">
                  <c:v>4521790.3</c:v>
                </c:pt>
                <c:pt idx="194">
                  <c:v>4235811</c:v>
                </c:pt>
                <c:pt idx="195">
                  <c:v>4268983.9000000004</c:v>
                </c:pt>
                <c:pt idx="196">
                  <c:v>4857312.2</c:v>
                </c:pt>
                <c:pt idx="197">
                  <c:v>2177219.2000000002</c:v>
                </c:pt>
                <c:pt idx="198">
                  <c:v>2252995.2000000002</c:v>
                </c:pt>
                <c:pt idx="199">
                  <c:v>2602432.4</c:v>
                </c:pt>
                <c:pt idx="200">
                  <c:v>2849409.4</c:v>
                </c:pt>
                <c:pt idx="201">
                  <c:v>2558687.5</c:v>
                </c:pt>
                <c:pt idx="202">
                  <c:v>2639061</c:v>
                </c:pt>
                <c:pt idx="203">
                  <c:v>2750506.5</c:v>
                </c:pt>
                <c:pt idx="204">
                  <c:v>2872266.8</c:v>
                </c:pt>
                <c:pt idx="205">
                  <c:v>3038607.9</c:v>
                </c:pt>
                <c:pt idx="206">
                  <c:v>2938873.1</c:v>
                </c:pt>
                <c:pt idx="207">
                  <c:v>2955103.6</c:v>
                </c:pt>
                <c:pt idx="208">
                  <c:v>3116272.1</c:v>
                </c:pt>
                <c:pt idx="209">
                  <c:v>1720638.2</c:v>
                </c:pt>
                <c:pt idx="210">
                  <c:v>1394585.6000000001</c:v>
                </c:pt>
                <c:pt idx="211">
                  <c:v>1837470.4</c:v>
                </c:pt>
                <c:pt idx="212">
                  <c:v>2026073.8</c:v>
                </c:pt>
                <c:pt idx="213">
                  <c:v>2078572.2</c:v>
                </c:pt>
                <c:pt idx="214">
                  <c:v>2216931.5</c:v>
                </c:pt>
                <c:pt idx="215">
                  <c:v>2255149.4</c:v>
                </c:pt>
                <c:pt idx="216">
                  <c:v>2236580.9</c:v>
                </c:pt>
                <c:pt idx="217">
                  <c:v>2328993.1</c:v>
                </c:pt>
                <c:pt idx="218">
                  <c:v>2568334.1</c:v>
                </c:pt>
                <c:pt idx="219">
                  <c:v>2435239.7999999998</c:v>
                </c:pt>
                <c:pt idx="220">
                  <c:v>2280648.9</c:v>
                </c:pt>
                <c:pt idx="221">
                  <c:v>1373084.1</c:v>
                </c:pt>
                <c:pt idx="222">
                  <c:v>1394971.5</c:v>
                </c:pt>
                <c:pt idx="223">
                  <c:v>1469579.9</c:v>
                </c:pt>
                <c:pt idx="224">
                  <c:v>1404892.2</c:v>
                </c:pt>
                <c:pt idx="225">
                  <c:v>1442715.6</c:v>
                </c:pt>
                <c:pt idx="226">
                  <c:v>1454232.6</c:v>
                </c:pt>
                <c:pt idx="227">
                  <c:v>1515005.3</c:v>
                </c:pt>
                <c:pt idx="228">
                  <c:v>1534764.5</c:v>
                </c:pt>
                <c:pt idx="229">
                  <c:v>1557007.1</c:v>
                </c:pt>
                <c:pt idx="230">
                  <c:v>1514515.3</c:v>
                </c:pt>
                <c:pt idx="231">
                  <c:v>1480433.5</c:v>
                </c:pt>
                <c:pt idx="232">
                  <c:v>1725395.8</c:v>
                </c:pt>
                <c:pt idx="233">
                  <c:v>1121224.6000000001</c:v>
                </c:pt>
                <c:pt idx="234">
                  <c:v>1188048.7</c:v>
                </c:pt>
                <c:pt idx="235">
                  <c:v>1201540.2</c:v>
                </c:pt>
                <c:pt idx="236">
                  <c:v>1178469</c:v>
                </c:pt>
                <c:pt idx="237">
                  <c:v>1187078.6000000001</c:v>
                </c:pt>
                <c:pt idx="238">
                  <c:v>1214834.8999999999</c:v>
                </c:pt>
                <c:pt idx="239">
                  <c:v>1226385.7</c:v>
                </c:pt>
                <c:pt idx="240">
                  <c:v>1243015</c:v>
                </c:pt>
                <c:pt idx="241">
                  <c:v>1262912.3999999999</c:v>
                </c:pt>
                <c:pt idx="242">
                  <c:v>1290453.8999999999</c:v>
                </c:pt>
                <c:pt idx="243">
                  <c:v>1324688</c:v>
                </c:pt>
                <c:pt idx="244">
                  <c:v>1330657.8</c:v>
                </c:pt>
              </c:numCache>
            </c:numRef>
          </c:xVal>
          <c:yVal>
            <c:numRef>
              <c:f>Data!$I$2:$I$246</c:f>
              <c:numCache>
                <c:formatCode>#,##0.00</c:formatCode>
                <c:ptCount val="245"/>
                <c:pt idx="0">
                  <c:v>1607</c:v>
                </c:pt>
                <c:pt idx="1">
                  <c:v>1529.01</c:v>
                </c:pt>
                <c:pt idx="2">
                  <c:v>1484</c:v>
                </c:pt>
                <c:pt idx="3">
                  <c:v>1389</c:v>
                </c:pt>
                <c:pt idx="4">
                  <c:v>1303</c:v>
                </c:pt>
                <c:pt idx="5">
                  <c:v>1616.55</c:v>
                </c:pt>
                <c:pt idx="6">
                  <c:v>1191.94</c:v>
                </c:pt>
                <c:pt idx="7" formatCode="General">
                  <c:v>881.03</c:v>
                </c:pt>
                <c:pt idx="8" formatCode="General">
                  <c:v>790</c:v>
                </c:pt>
                <c:pt idx="9" formatCode="General">
                  <c:v>785</c:v>
                </c:pt>
                <c:pt idx="10" formatCode="General">
                  <c:v>768</c:v>
                </c:pt>
                <c:pt idx="11" formatCode="General">
                  <c:v>773</c:v>
                </c:pt>
                <c:pt idx="12" formatCode="General">
                  <c:v>758.9</c:v>
                </c:pt>
                <c:pt idx="13" formatCode="General">
                  <c:v>758.77</c:v>
                </c:pt>
                <c:pt idx="14" formatCode="General">
                  <c:v>460.6</c:v>
                </c:pt>
                <c:pt idx="15" formatCode="General">
                  <c:v>459.97</c:v>
                </c:pt>
                <c:pt idx="16" formatCode="General">
                  <c:v>459.84</c:v>
                </c:pt>
                <c:pt idx="17" formatCode="General">
                  <c:v>459.97</c:v>
                </c:pt>
                <c:pt idx="18" formatCode="General">
                  <c:v>460.02</c:v>
                </c:pt>
                <c:pt idx="19" formatCode="General">
                  <c:v>447.58</c:v>
                </c:pt>
                <c:pt idx="20" formatCode="General">
                  <c:v>443.44</c:v>
                </c:pt>
                <c:pt idx="21" formatCode="General">
                  <c:v>437.85</c:v>
                </c:pt>
                <c:pt idx="22" formatCode="General">
                  <c:v>431.87</c:v>
                </c:pt>
                <c:pt idx="23" formatCode="General">
                  <c:v>421.38</c:v>
                </c:pt>
                <c:pt idx="24" formatCode="General">
                  <c:v>415.37</c:v>
                </c:pt>
                <c:pt idx="25" formatCode="General">
                  <c:v>414.77</c:v>
                </c:pt>
                <c:pt idx="26" formatCode="General">
                  <c:v>414.7</c:v>
                </c:pt>
                <c:pt idx="27" formatCode="General">
                  <c:v>414.76</c:v>
                </c:pt>
                <c:pt idx="28" formatCode="General">
                  <c:v>415.25</c:v>
                </c:pt>
                <c:pt idx="29" formatCode="General">
                  <c:v>415.52</c:v>
                </c:pt>
                <c:pt idx="30" formatCode="General">
                  <c:v>415.33</c:v>
                </c:pt>
                <c:pt idx="31" formatCode="General">
                  <c:v>411.7</c:v>
                </c:pt>
                <c:pt idx="32" formatCode="General">
                  <c:v>409.64</c:v>
                </c:pt>
                <c:pt idx="33" formatCode="General">
                  <c:v>410.06</c:v>
                </c:pt>
                <c:pt idx="34" formatCode="General">
                  <c:v>409.8</c:v>
                </c:pt>
                <c:pt idx="35" formatCode="General">
                  <c:v>411</c:v>
                </c:pt>
                <c:pt idx="36" formatCode="General">
                  <c:v>411</c:v>
                </c:pt>
                <c:pt idx="37" formatCode="General">
                  <c:v>411</c:v>
                </c:pt>
                <c:pt idx="38" formatCode="General">
                  <c:v>410.5</c:v>
                </c:pt>
                <c:pt idx="39" formatCode="General">
                  <c:v>380.55</c:v>
                </c:pt>
                <c:pt idx="40" formatCode="General">
                  <c:v>380.55</c:v>
                </c:pt>
                <c:pt idx="41" formatCode="General">
                  <c:v>380.58</c:v>
                </c:pt>
                <c:pt idx="42" formatCode="General">
                  <c:v>380.7</c:v>
                </c:pt>
                <c:pt idx="43" formatCode="General">
                  <c:v>380.7</c:v>
                </c:pt>
                <c:pt idx="44" formatCode="General">
                  <c:v>380.7</c:v>
                </c:pt>
                <c:pt idx="45" formatCode="General">
                  <c:v>380.7</c:v>
                </c:pt>
                <c:pt idx="46" formatCode="General">
                  <c:v>380.6</c:v>
                </c:pt>
                <c:pt idx="47" formatCode="General">
                  <c:v>380.7</c:v>
                </c:pt>
                <c:pt idx="48" formatCode="General">
                  <c:v>380.5</c:v>
                </c:pt>
                <c:pt idx="49" formatCode="General">
                  <c:v>360</c:v>
                </c:pt>
                <c:pt idx="50" formatCode="General">
                  <c:v>360</c:v>
                </c:pt>
                <c:pt idx="51" formatCode="General">
                  <c:v>360</c:v>
                </c:pt>
                <c:pt idx="52" formatCode="General">
                  <c:v>360</c:v>
                </c:pt>
                <c:pt idx="53" formatCode="General">
                  <c:v>305.89999999999998</c:v>
                </c:pt>
                <c:pt idx="54" formatCode="General">
                  <c:v>306</c:v>
                </c:pt>
                <c:pt idx="55" formatCode="General">
                  <c:v>306</c:v>
                </c:pt>
                <c:pt idx="56" formatCode="General">
                  <c:v>306</c:v>
                </c:pt>
                <c:pt idx="57" formatCode="General">
                  <c:v>306</c:v>
                </c:pt>
                <c:pt idx="58" formatCode="General">
                  <c:v>305.95</c:v>
                </c:pt>
                <c:pt idx="59" formatCode="General">
                  <c:v>306</c:v>
                </c:pt>
                <c:pt idx="60" formatCode="General">
                  <c:v>305.8</c:v>
                </c:pt>
                <c:pt idx="61" formatCode="General">
                  <c:v>305.89999999999998</c:v>
                </c:pt>
                <c:pt idx="62" formatCode="General">
                  <c:v>305.89999999999998</c:v>
                </c:pt>
                <c:pt idx="63" formatCode="General">
                  <c:v>305.95</c:v>
                </c:pt>
                <c:pt idx="64" formatCode="General">
                  <c:v>305.89999999999998</c:v>
                </c:pt>
                <c:pt idx="65" formatCode="General">
                  <c:v>305.82</c:v>
                </c:pt>
                <c:pt idx="66" formatCode="General">
                  <c:v>306.75</c:v>
                </c:pt>
                <c:pt idx="67" formatCode="General">
                  <c:v>307</c:v>
                </c:pt>
                <c:pt idx="68" formatCode="General">
                  <c:v>305.77999999999997</c:v>
                </c:pt>
                <c:pt idx="69" formatCode="General">
                  <c:v>305.55</c:v>
                </c:pt>
                <c:pt idx="70" formatCode="General">
                  <c:v>306.35000000000002</c:v>
                </c:pt>
                <c:pt idx="71" formatCode="General">
                  <c:v>305.14999999999998</c:v>
                </c:pt>
                <c:pt idx="72" formatCode="General">
                  <c:v>304.88</c:v>
                </c:pt>
                <c:pt idx="73" formatCode="General">
                  <c:v>305.25</c:v>
                </c:pt>
                <c:pt idx="74" formatCode="General">
                  <c:v>305.7</c:v>
                </c:pt>
                <c:pt idx="75" formatCode="General">
                  <c:v>305.2</c:v>
                </c:pt>
                <c:pt idx="76" formatCode="General">
                  <c:v>305.14999999999998</c:v>
                </c:pt>
                <c:pt idx="77" formatCode="General">
                  <c:v>305.39999999999998</c:v>
                </c:pt>
                <c:pt idx="78" formatCode="General">
                  <c:v>305.2</c:v>
                </c:pt>
                <c:pt idx="79" formatCode="General">
                  <c:v>306.35000000000002</c:v>
                </c:pt>
                <c:pt idx="80" formatCode="General">
                  <c:v>305.5</c:v>
                </c:pt>
                <c:pt idx="81" formatCode="General">
                  <c:v>305.8</c:v>
                </c:pt>
                <c:pt idx="82" formatCode="General">
                  <c:v>305.75</c:v>
                </c:pt>
                <c:pt idx="83" formatCode="General">
                  <c:v>305</c:v>
                </c:pt>
                <c:pt idx="84" formatCode="General">
                  <c:v>305.64999999999998</c:v>
                </c:pt>
                <c:pt idx="85" formatCode="General">
                  <c:v>304.88</c:v>
                </c:pt>
                <c:pt idx="86" formatCode="General">
                  <c:v>304.35000000000002</c:v>
                </c:pt>
                <c:pt idx="87" formatCode="General">
                  <c:v>309.89499999999998</c:v>
                </c:pt>
                <c:pt idx="88" formatCode="General">
                  <c:v>305.35000000000002</c:v>
                </c:pt>
                <c:pt idx="89" formatCode="General">
                  <c:v>304.45</c:v>
                </c:pt>
                <c:pt idx="90" formatCode="General">
                  <c:v>304.25</c:v>
                </c:pt>
                <c:pt idx="91" formatCode="General">
                  <c:v>304.2</c:v>
                </c:pt>
                <c:pt idx="92" formatCode="General">
                  <c:v>304.25</c:v>
                </c:pt>
                <c:pt idx="93" formatCode="General">
                  <c:v>304.5</c:v>
                </c:pt>
                <c:pt idx="94" formatCode="General">
                  <c:v>304.5</c:v>
                </c:pt>
                <c:pt idx="95" formatCode="General">
                  <c:v>310</c:v>
                </c:pt>
                <c:pt idx="96" formatCode="General">
                  <c:v>318</c:v>
                </c:pt>
                <c:pt idx="97" formatCode="General">
                  <c:v>281.72000000000003</c:v>
                </c:pt>
                <c:pt idx="98" formatCode="General">
                  <c:v>198.8</c:v>
                </c:pt>
                <c:pt idx="99" formatCode="General">
                  <c:v>198.8</c:v>
                </c:pt>
                <c:pt idx="100" formatCode="General">
                  <c:v>198.8</c:v>
                </c:pt>
                <c:pt idx="101" formatCode="General">
                  <c:v>198.8</c:v>
                </c:pt>
                <c:pt idx="102" formatCode="General">
                  <c:v>198.8</c:v>
                </c:pt>
                <c:pt idx="103" formatCode="General">
                  <c:v>199</c:v>
                </c:pt>
                <c:pt idx="104" formatCode="General">
                  <c:v>198.8</c:v>
                </c:pt>
                <c:pt idx="105" formatCode="General">
                  <c:v>198.96</c:v>
                </c:pt>
                <c:pt idx="106" formatCode="General">
                  <c:v>198.98</c:v>
                </c:pt>
                <c:pt idx="107" formatCode="General">
                  <c:v>199</c:v>
                </c:pt>
                <c:pt idx="108" formatCode="General">
                  <c:v>198.95</c:v>
                </c:pt>
                <c:pt idx="109" formatCode="General">
                  <c:v>198.98</c:v>
                </c:pt>
                <c:pt idx="110" formatCode="General">
                  <c:v>199</c:v>
                </c:pt>
                <c:pt idx="111" formatCode="General">
                  <c:v>198</c:v>
                </c:pt>
                <c:pt idx="112" formatCode="General">
                  <c:v>199</c:v>
                </c:pt>
                <c:pt idx="113" formatCode="General">
                  <c:v>202.5</c:v>
                </c:pt>
                <c:pt idx="114" formatCode="General">
                  <c:v>187.5</c:v>
                </c:pt>
                <c:pt idx="115" formatCode="General">
                  <c:v>182.9</c:v>
                </c:pt>
                <c:pt idx="116" formatCode="General">
                  <c:v>178.5</c:v>
                </c:pt>
                <c:pt idx="117" formatCode="General">
                  <c:v>165.55</c:v>
                </c:pt>
                <c:pt idx="118" formatCode="General">
                  <c:v>163.5</c:v>
                </c:pt>
                <c:pt idx="119" formatCode="General">
                  <c:v>162.21</c:v>
                </c:pt>
                <c:pt idx="120" formatCode="General">
                  <c:v>161.80000000000001</c:v>
                </c:pt>
                <c:pt idx="121" formatCode="General">
                  <c:v>162.9</c:v>
                </c:pt>
                <c:pt idx="122" formatCode="General">
                  <c:v>162.69</c:v>
                </c:pt>
                <c:pt idx="123" formatCode="General">
                  <c:v>160.6</c:v>
                </c:pt>
                <c:pt idx="124" formatCode="General">
                  <c:v>165</c:v>
                </c:pt>
                <c:pt idx="125" formatCode="General">
                  <c:v>164.89</c:v>
                </c:pt>
                <c:pt idx="126" formatCode="General">
                  <c:v>162.61000000000001</c:v>
                </c:pt>
                <c:pt idx="127" formatCode="General">
                  <c:v>159.9</c:v>
                </c:pt>
                <c:pt idx="128" formatCode="General">
                  <c:v>158.35</c:v>
                </c:pt>
                <c:pt idx="129" formatCode="General">
                  <c:v>158.69999999999999</c:v>
                </c:pt>
                <c:pt idx="130" formatCode="General">
                  <c:v>161.19999999999999</c:v>
                </c:pt>
                <c:pt idx="131" formatCode="General">
                  <c:v>162.1</c:v>
                </c:pt>
                <c:pt idx="132" formatCode="General">
                  <c:v>160.5</c:v>
                </c:pt>
                <c:pt idx="133" formatCode="General">
                  <c:v>162.47999999999999</c:v>
                </c:pt>
                <c:pt idx="134" formatCode="General">
                  <c:v>158.1</c:v>
                </c:pt>
                <c:pt idx="135" formatCode="General">
                  <c:v>157.9</c:v>
                </c:pt>
                <c:pt idx="136" formatCode="General">
                  <c:v>158.44999999999999</c:v>
                </c:pt>
                <c:pt idx="137" formatCode="General">
                  <c:v>158.25</c:v>
                </c:pt>
                <c:pt idx="138" formatCode="General">
                  <c:v>157.1</c:v>
                </c:pt>
                <c:pt idx="139" formatCode="General">
                  <c:v>156.1</c:v>
                </c:pt>
                <c:pt idx="140" formatCode="General">
                  <c:v>157.30000000000001</c:v>
                </c:pt>
                <c:pt idx="141" formatCode="General">
                  <c:v>157.01</c:v>
                </c:pt>
                <c:pt idx="142" formatCode="General">
                  <c:v>157.1</c:v>
                </c:pt>
                <c:pt idx="143" formatCode="General">
                  <c:v>157.9</c:v>
                </c:pt>
                <c:pt idx="144" formatCode="General">
                  <c:v>160.5</c:v>
                </c:pt>
                <c:pt idx="145" formatCode="General">
                  <c:v>162.5</c:v>
                </c:pt>
                <c:pt idx="146" formatCode="General">
                  <c:v>159.6</c:v>
                </c:pt>
                <c:pt idx="147" formatCode="General">
                  <c:v>157.30000000000001</c:v>
                </c:pt>
                <c:pt idx="148" formatCode="General">
                  <c:v>157.75</c:v>
                </c:pt>
                <c:pt idx="149" formatCode="General">
                  <c:v>157.19999999999999</c:v>
                </c:pt>
                <c:pt idx="150" formatCode="General">
                  <c:v>160.9</c:v>
                </c:pt>
                <c:pt idx="151" formatCode="General">
                  <c:v>162.19999999999999</c:v>
                </c:pt>
                <c:pt idx="152" formatCode="General">
                  <c:v>161.19999999999999</c:v>
                </c:pt>
                <c:pt idx="153" formatCode="General">
                  <c:v>159.19999999999999</c:v>
                </c:pt>
                <c:pt idx="154" formatCode="General">
                  <c:v>159.85</c:v>
                </c:pt>
                <c:pt idx="155" formatCode="General">
                  <c:v>154.65</c:v>
                </c:pt>
                <c:pt idx="156" formatCode="General">
                  <c:v>152.69999999999999</c:v>
                </c:pt>
                <c:pt idx="157" formatCode="General">
                  <c:v>152.44999999999999</c:v>
                </c:pt>
                <c:pt idx="158" formatCode="General">
                  <c:v>156.35</c:v>
                </c:pt>
                <c:pt idx="159" formatCode="General">
                  <c:v>154.65</c:v>
                </c:pt>
                <c:pt idx="160" formatCode="General">
                  <c:v>155.1</c:v>
                </c:pt>
                <c:pt idx="161" formatCode="General">
                  <c:v>153.30000000000001</c:v>
                </c:pt>
                <c:pt idx="162" formatCode="General">
                  <c:v>152.15</c:v>
                </c:pt>
                <c:pt idx="163" formatCode="General">
                  <c:v>152</c:v>
                </c:pt>
                <c:pt idx="164" formatCode="General">
                  <c:v>150.85</c:v>
                </c:pt>
                <c:pt idx="165" formatCode="General">
                  <c:v>150.80000000000001</c:v>
                </c:pt>
                <c:pt idx="166" formatCode="General">
                  <c:v>154.35</c:v>
                </c:pt>
                <c:pt idx="167" formatCode="General">
                  <c:v>151.65</c:v>
                </c:pt>
                <c:pt idx="168" formatCode="General">
                  <c:v>150.15</c:v>
                </c:pt>
                <c:pt idx="169" formatCode="General">
                  <c:v>150.19999999999999</c:v>
                </c:pt>
                <c:pt idx="170" formatCode="General">
                  <c:v>151.25</c:v>
                </c:pt>
                <c:pt idx="171" formatCode="General">
                  <c:v>150.875</c:v>
                </c:pt>
                <c:pt idx="172" formatCode="General">
                  <c:v>150</c:v>
                </c:pt>
                <c:pt idx="173" formatCode="General">
                  <c:v>150.35</c:v>
                </c:pt>
                <c:pt idx="174" formatCode="General">
                  <c:v>150.93</c:v>
                </c:pt>
                <c:pt idx="175" formatCode="General">
                  <c:v>149.5</c:v>
                </c:pt>
                <c:pt idx="176" formatCode="General">
                  <c:v>148.25</c:v>
                </c:pt>
                <c:pt idx="177" formatCode="General">
                  <c:v>150.9</c:v>
                </c:pt>
                <c:pt idx="178" formatCode="General">
                  <c:v>147.25</c:v>
                </c:pt>
                <c:pt idx="179" formatCode="General">
                  <c:v>154.07499999999999</c:v>
                </c:pt>
                <c:pt idx="180" formatCode="General">
                  <c:v>156.85</c:v>
                </c:pt>
                <c:pt idx="181" formatCode="General">
                  <c:v>148.15</c:v>
                </c:pt>
                <c:pt idx="182" formatCode="General">
                  <c:v>148</c:v>
                </c:pt>
                <c:pt idx="183" formatCode="General">
                  <c:v>149.55000000000001</c:v>
                </c:pt>
                <c:pt idx="184" formatCode="General">
                  <c:v>148.75</c:v>
                </c:pt>
                <c:pt idx="185" formatCode="General">
                  <c:v>148</c:v>
                </c:pt>
                <c:pt idx="186" formatCode="General">
                  <c:v>148.875</c:v>
                </c:pt>
                <c:pt idx="187" formatCode="General">
                  <c:v>138</c:v>
                </c:pt>
                <c:pt idx="188" formatCode="General">
                  <c:v>119.6</c:v>
                </c:pt>
                <c:pt idx="189" formatCode="General">
                  <c:v>117.7</c:v>
                </c:pt>
                <c:pt idx="190" formatCode="General">
                  <c:v>117.625</c:v>
                </c:pt>
                <c:pt idx="191" formatCode="General">
                  <c:v>117.625</c:v>
                </c:pt>
                <c:pt idx="192" formatCode="General">
                  <c:v>117.77500000000001</c:v>
                </c:pt>
                <c:pt idx="193" formatCode="General">
                  <c:v>117.875</c:v>
                </c:pt>
                <c:pt idx="194" formatCode="General">
                  <c:v>117.825</c:v>
                </c:pt>
                <c:pt idx="195" formatCode="General">
                  <c:v>117.895</c:v>
                </c:pt>
                <c:pt idx="196" formatCode="General">
                  <c:v>117.065</c:v>
                </c:pt>
                <c:pt idx="197" formatCode="General">
                  <c:v>117.02500000000001</c:v>
                </c:pt>
                <c:pt idx="198" formatCode="General">
                  <c:v>117.95</c:v>
                </c:pt>
                <c:pt idx="199" formatCode="General">
                  <c:v>118.45</c:v>
                </c:pt>
                <c:pt idx="200" formatCode="General">
                  <c:v>119.15</c:v>
                </c:pt>
                <c:pt idx="201" formatCode="General">
                  <c:v>121.2</c:v>
                </c:pt>
                <c:pt idx="202" formatCode="General">
                  <c:v>125.15</c:v>
                </c:pt>
                <c:pt idx="203" formatCode="General">
                  <c:v>126.175</c:v>
                </c:pt>
                <c:pt idx="204" formatCode="General">
                  <c:v>127.05</c:v>
                </c:pt>
                <c:pt idx="205" formatCode="General">
                  <c:v>127.25</c:v>
                </c:pt>
                <c:pt idx="206" formatCode="General">
                  <c:v>127.65</c:v>
                </c:pt>
                <c:pt idx="207" formatCode="General">
                  <c:v>127.45</c:v>
                </c:pt>
                <c:pt idx="208" formatCode="General">
                  <c:v>127.95</c:v>
                </c:pt>
                <c:pt idx="209" formatCode="General">
                  <c:v>128.25</c:v>
                </c:pt>
                <c:pt idx="210" formatCode="General">
                  <c:v>128.19999999999999</c:v>
                </c:pt>
                <c:pt idx="211" formatCode="General">
                  <c:v>128.80000000000001</c:v>
                </c:pt>
                <c:pt idx="212" formatCode="General">
                  <c:v>128.25</c:v>
                </c:pt>
                <c:pt idx="213" formatCode="General">
                  <c:v>128.25</c:v>
                </c:pt>
                <c:pt idx="214" formatCode="General">
                  <c:v>128.35</c:v>
                </c:pt>
                <c:pt idx="215" formatCode="General">
                  <c:v>128.15</c:v>
                </c:pt>
                <c:pt idx="216" formatCode="General">
                  <c:v>128.25</c:v>
                </c:pt>
                <c:pt idx="217" formatCode="General">
                  <c:v>128.25</c:v>
                </c:pt>
                <c:pt idx="218" formatCode="General">
                  <c:v>128.75</c:v>
                </c:pt>
                <c:pt idx="219" formatCode="General">
                  <c:v>128.375</c:v>
                </c:pt>
                <c:pt idx="220" formatCode="General">
                  <c:v>128</c:v>
                </c:pt>
                <c:pt idx="221" formatCode="General">
                  <c:v>128.25</c:v>
                </c:pt>
                <c:pt idx="222" formatCode="General">
                  <c:v>129.25</c:v>
                </c:pt>
                <c:pt idx="223" formatCode="General">
                  <c:v>130.375</c:v>
                </c:pt>
                <c:pt idx="224" formatCode="General">
                  <c:v>129.75</c:v>
                </c:pt>
                <c:pt idx="225" formatCode="General">
                  <c:v>130.25</c:v>
                </c:pt>
                <c:pt idx="226" formatCode="General">
                  <c:v>130</c:v>
                </c:pt>
                <c:pt idx="227" formatCode="General">
                  <c:v>131.75</c:v>
                </c:pt>
                <c:pt idx="228" formatCode="General">
                  <c:v>136.5</c:v>
                </c:pt>
                <c:pt idx="229" formatCode="General">
                  <c:v>133.1</c:v>
                </c:pt>
                <c:pt idx="230" formatCode="General">
                  <c:v>131.85</c:v>
                </c:pt>
                <c:pt idx="231" formatCode="General">
                  <c:v>131.75</c:v>
                </c:pt>
                <c:pt idx="232" formatCode="General">
                  <c:v>131.65</c:v>
                </c:pt>
                <c:pt idx="233" formatCode="General">
                  <c:v>131.75</c:v>
                </c:pt>
                <c:pt idx="234" formatCode="General">
                  <c:v>132.25</c:v>
                </c:pt>
                <c:pt idx="235" formatCode="General">
                  <c:v>132</c:v>
                </c:pt>
                <c:pt idx="236" formatCode="General">
                  <c:v>132.55000000000001</c:v>
                </c:pt>
                <c:pt idx="237" formatCode="General">
                  <c:v>132.25</c:v>
                </c:pt>
                <c:pt idx="238" formatCode="General">
                  <c:v>132.25</c:v>
                </c:pt>
                <c:pt idx="239" formatCode="General">
                  <c:v>132.25</c:v>
                </c:pt>
                <c:pt idx="240" formatCode="General">
                  <c:v>132.5</c:v>
                </c:pt>
                <c:pt idx="241" formatCode="General">
                  <c:v>132.75</c:v>
                </c:pt>
                <c:pt idx="242" formatCode="General">
                  <c:v>133.4</c:v>
                </c:pt>
                <c:pt idx="243" formatCode="General">
                  <c:v>133.125</c:v>
                </c:pt>
                <c:pt idx="244" formatCode="General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1-4DF3-9B5E-AC4164BE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59719"/>
        <c:axId val="484661767"/>
      </c:scatterChart>
      <c:valAx>
        <c:axId val="484659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1767"/>
        <c:crosses val="autoZero"/>
        <c:crossBetween val="midCat"/>
      </c:valAx>
      <c:valAx>
        <c:axId val="484661767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9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Stock market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Data!$E$2:$E$246</c:f>
              <c:strCache>
                <c:ptCount val="245"/>
                <c:pt idx="0">
                  <c:v>2024-January</c:v>
                </c:pt>
                <c:pt idx="1">
                  <c:v>2024-February</c:v>
                </c:pt>
                <c:pt idx="2">
                  <c:v>2024-March</c:v>
                </c:pt>
                <c:pt idx="3">
                  <c:v>2024-April</c:v>
                </c:pt>
                <c:pt idx="4">
                  <c:v>2024-May</c:v>
                </c:pt>
                <c:pt idx="5">
                  <c:v>2023-January</c:v>
                </c:pt>
                <c:pt idx="6">
                  <c:v>2023-February</c:v>
                </c:pt>
                <c:pt idx="7">
                  <c:v>2023-March</c:v>
                </c:pt>
                <c:pt idx="8">
                  <c:v>2023-April</c:v>
                </c:pt>
                <c:pt idx="9">
                  <c:v>2023-May</c:v>
                </c:pt>
                <c:pt idx="10">
                  <c:v>2023-June</c:v>
                </c:pt>
                <c:pt idx="11">
                  <c:v>2023-July</c:v>
                </c:pt>
                <c:pt idx="12">
                  <c:v>2023-August</c:v>
                </c:pt>
                <c:pt idx="13">
                  <c:v>2023-September</c:v>
                </c:pt>
                <c:pt idx="14">
                  <c:v>2023-October</c:v>
                </c:pt>
                <c:pt idx="15">
                  <c:v>2023-November</c:v>
                </c:pt>
                <c:pt idx="16">
                  <c:v>2023-December</c:v>
                </c:pt>
                <c:pt idx="17">
                  <c:v>2022-January</c:v>
                </c:pt>
                <c:pt idx="18">
                  <c:v>2022-February</c:v>
                </c:pt>
                <c:pt idx="19">
                  <c:v>2022-March</c:v>
                </c:pt>
                <c:pt idx="20">
                  <c:v>2022-April</c:v>
                </c:pt>
                <c:pt idx="21">
                  <c:v>2022-May</c:v>
                </c:pt>
                <c:pt idx="22">
                  <c:v>2022-June</c:v>
                </c:pt>
                <c:pt idx="23">
                  <c:v>2022-July</c:v>
                </c:pt>
                <c:pt idx="24">
                  <c:v>2022-August</c:v>
                </c:pt>
                <c:pt idx="25">
                  <c:v>2022-September</c:v>
                </c:pt>
                <c:pt idx="26">
                  <c:v>2022-October</c:v>
                </c:pt>
                <c:pt idx="27">
                  <c:v>2022-November</c:v>
                </c:pt>
                <c:pt idx="28">
                  <c:v>2022-December</c:v>
                </c:pt>
                <c:pt idx="29">
                  <c:v>2021-January</c:v>
                </c:pt>
                <c:pt idx="30">
                  <c:v>2021-February</c:v>
                </c:pt>
                <c:pt idx="31">
                  <c:v>2021-March</c:v>
                </c:pt>
                <c:pt idx="32">
                  <c:v>2021-April</c:v>
                </c:pt>
                <c:pt idx="33">
                  <c:v>2021-May</c:v>
                </c:pt>
                <c:pt idx="34">
                  <c:v>2021-June</c:v>
                </c:pt>
                <c:pt idx="35">
                  <c:v>2021-July</c:v>
                </c:pt>
                <c:pt idx="36">
                  <c:v>2021-August</c:v>
                </c:pt>
                <c:pt idx="37">
                  <c:v>2021-September</c:v>
                </c:pt>
                <c:pt idx="38">
                  <c:v>2021-October</c:v>
                </c:pt>
                <c:pt idx="39">
                  <c:v>2021-November</c:v>
                </c:pt>
                <c:pt idx="40">
                  <c:v>2021-December</c:v>
                </c:pt>
                <c:pt idx="41">
                  <c:v>2020-January</c:v>
                </c:pt>
                <c:pt idx="42">
                  <c:v>2020-February</c:v>
                </c:pt>
                <c:pt idx="43">
                  <c:v>2020-March</c:v>
                </c:pt>
                <c:pt idx="44">
                  <c:v>2020-April</c:v>
                </c:pt>
                <c:pt idx="45">
                  <c:v>2020-May</c:v>
                </c:pt>
                <c:pt idx="46">
                  <c:v>2020-June</c:v>
                </c:pt>
                <c:pt idx="47">
                  <c:v>2020-July</c:v>
                </c:pt>
                <c:pt idx="48">
                  <c:v>2020-August</c:v>
                </c:pt>
                <c:pt idx="49">
                  <c:v>2020-September</c:v>
                </c:pt>
                <c:pt idx="50">
                  <c:v>2020-October</c:v>
                </c:pt>
                <c:pt idx="51">
                  <c:v>2020-November</c:v>
                </c:pt>
                <c:pt idx="52">
                  <c:v>2020-December</c:v>
                </c:pt>
                <c:pt idx="53">
                  <c:v>2019-January</c:v>
                </c:pt>
                <c:pt idx="54">
                  <c:v>2019-February</c:v>
                </c:pt>
                <c:pt idx="55">
                  <c:v>2019-March</c:v>
                </c:pt>
                <c:pt idx="56">
                  <c:v>2019-April</c:v>
                </c:pt>
                <c:pt idx="57">
                  <c:v>2019-May</c:v>
                </c:pt>
                <c:pt idx="58">
                  <c:v>2019-June</c:v>
                </c:pt>
                <c:pt idx="59">
                  <c:v>2019-July</c:v>
                </c:pt>
                <c:pt idx="60">
                  <c:v>2019-August</c:v>
                </c:pt>
                <c:pt idx="61">
                  <c:v>2019-September</c:v>
                </c:pt>
                <c:pt idx="62">
                  <c:v>2019-October</c:v>
                </c:pt>
                <c:pt idx="63">
                  <c:v>2019-November</c:v>
                </c:pt>
                <c:pt idx="64">
                  <c:v>2019-December</c:v>
                </c:pt>
                <c:pt idx="65">
                  <c:v>2018-January</c:v>
                </c:pt>
                <c:pt idx="66">
                  <c:v>2018-February</c:v>
                </c:pt>
                <c:pt idx="67">
                  <c:v>2018-March</c:v>
                </c:pt>
                <c:pt idx="68">
                  <c:v>2018-April</c:v>
                </c:pt>
                <c:pt idx="69">
                  <c:v>2018-May</c:v>
                </c:pt>
                <c:pt idx="70">
                  <c:v>2018-June</c:v>
                </c:pt>
                <c:pt idx="71">
                  <c:v>2018-July</c:v>
                </c:pt>
                <c:pt idx="72">
                  <c:v>2018-August</c:v>
                </c:pt>
                <c:pt idx="73">
                  <c:v>2018-September</c:v>
                </c:pt>
                <c:pt idx="74">
                  <c:v>2018-October</c:v>
                </c:pt>
                <c:pt idx="75">
                  <c:v>2018-November</c:v>
                </c:pt>
                <c:pt idx="76">
                  <c:v>2018-December</c:v>
                </c:pt>
                <c:pt idx="77">
                  <c:v>2017-January</c:v>
                </c:pt>
                <c:pt idx="78">
                  <c:v>2017-February</c:v>
                </c:pt>
                <c:pt idx="79">
                  <c:v>2017-March</c:v>
                </c:pt>
                <c:pt idx="80">
                  <c:v>2017-April</c:v>
                </c:pt>
                <c:pt idx="81">
                  <c:v>2017-May</c:v>
                </c:pt>
                <c:pt idx="82">
                  <c:v>2017-June</c:v>
                </c:pt>
                <c:pt idx="83">
                  <c:v>2017-July</c:v>
                </c:pt>
                <c:pt idx="84">
                  <c:v>2017-August</c:v>
                </c:pt>
                <c:pt idx="85">
                  <c:v>2017-September</c:v>
                </c:pt>
                <c:pt idx="86">
                  <c:v>2017-October</c:v>
                </c:pt>
                <c:pt idx="87">
                  <c:v>2017-November</c:v>
                </c:pt>
                <c:pt idx="88">
                  <c:v>2017-December</c:v>
                </c:pt>
                <c:pt idx="89">
                  <c:v>2016-January</c:v>
                </c:pt>
                <c:pt idx="90">
                  <c:v>2016-February</c:v>
                </c:pt>
                <c:pt idx="91">
                  <c:v>2016-March</c:v>
                </c:pt>
                <c:pt idx="92">
                  <c:v>2016-April</c:v>
                </c:pt>
                <c:pt idx="93">
                  <c:v>2016-May</c:v>
                </c:pt>
                <c:pt idx="94">
                  <c:v>2016-June</c:v>
                </c:pt>
                <c:pt idx="95">
                  <c:v>2016-July</c:v>
                </c:pt>
                <c:pt idx="96">
                  <c:v>2016-August</c:v>
                </c:pt>
                <c:pt idx="97">
                  <c:v>2016-September</c:v>
                </c:pt>
                <c:pt idx="98">
                  <c:v>2016-October</c:v>
                </c:pt>
                <c:pt idx="99">
                  <c:v>2016-November</c:v>
                </c:pt>
                <c:pt idx="100">
                  <c:v>2016-December</c:v>
                </c:pt>
                <c:pt idx="101">
                  <c:v>2015-January</c:v>
                </c:pt>
                <c:pt idx="102">
                  <c:v>2015-February</c:v>
                </c:pt>
                <c:pt idx="103">
                  <c:v>2015-March</c:v>
                </c:pt>
                <c:pt idx="104">
                  <c:v>2015-April</c:v>
                </c:pt>
                <c:pt idx="105">
                  <c:v>2015-May</c:v>
                </c:pt>
                <c:pt idx="106">
                  <c:v>2015-June</c:v>
                </c:pt>
                <c:pt idx="107">
                  <c:v>2015-July</c:v>
                </c:pt>
                <c:pt idx="108">
                  <c:v>2015-August</c:v>
                </c:pt>
                <c:pt idx="109">
                  <c:v>2015-September</c:v>
                </c:pt>
                <c:pt idx="110">
                  <c:v>2015-October</c:v>
                </c:pt>
                <c:pt idx="111">
                  <c:v>2015-November</c:v>
                </c:pt>
                <c:pt idx="112">
                  <c:v>2015-December</c:v>
                </c:pt>
                <c:pt idx="113">
                  <c:v>2014-January</c:v>
                </c:pt>
                <c:pt idx="114">
                  <c:v>2014-February</c:v>
                </c:pt>
                <c:pt idx="115">
                  <c:v>2014-March</c:v>
                </c:pt>
                <c:pt idx="116">
                  <c:v>2014-April</c:v>
                </c:pt>
                <c:pt idx="117">
                  <c:v>2014-May</c:v>
                </c:pt>
                <c:pt idx="118">
                  <c:v>2014-June</c:v>
                </c:pt>
                <c:pt idx="119">
                  <c:v>2014-July</c:v>
                </c:pt>
                <c:pt idx="120">
                  <c:v>2014-August</c:v>
                </c:pt>
                <c:pt idx="121">
                  <c:v>2014-September</c:v>
                </c:pt>
                <c:pt idx="122">
                  <c:v>2014-October</c:v>
                </c:pt>
                <c:pt idx="123">
                  <c:v>2014-November</c:v>
                </c:pt>
                <c:pt idx="124">
                  <c:v>2014-December</c:v>
                </c:pt>
                <c:pt idx="125">
                  <c:v>2013-January</c:v>
                </c:pt>
                <c:pt idx="126">
                  <c:v>2013-February</c:v>
                </c:pt>
                <c:pt idx="127">
                  <c:v>2013-March</c:v>
                </c:pt>
                <c:pt idx="128">
                  <c:v>2013-April</c:v>
                </c:pt>
                <c:pt idx="129">
                  <c:v>2013-May</c:v>
                </c:pt>
                <c:pt idx="130">
                  <c:v>2013-June</c:v>
                </c:pt>
                <c:pt idx="131">
                  <c:v>2013-July</c:v>
                </c:pt>
                <c:pt idx="132">
                  <c:v>2013-August</c:v>
                </c:pt>
                <c:pt idx="133">
                  <c:v>2013-September</c:v>
                </c:pt>
                <c:pt idx="134">
                  <c:v>2013-October</c:v>
                </c:pt>
                <c:pt idx="135">
                  <c:v>2013-November</c:v>
                </c:pt>
                <c:pt idx="136">
                  <c:v>2013-December</c:v>
                </c:pt>
                <c:pt idx="137">
                  <c:v>2012-January</c:v>
                </c:pt>
                <c:pt idx="138">
                  <c:v>2012-February</c:v>
                </c:pt>
                <c:pt idx="139">
                  <c:v>2012-March</c:v>
                </c:pt>
                <c:pt idx="140">
                  <c:v>2012-April</c:v>
                </c:pt>
                <c:pt idx="141">
                  <c:v>2012-May</c:v>
                </c:pt>
                <c:pt idx="142">
                  <c:v>2012-June</c:v>
                </c:pt>
                <c:pt idx="143">
                  <c:v>2012-July</c:v>
                </c:pt>
                <c:pt idx="144">
                  <c:v>2012-August</c:v>
                </c:pt>
                <c:pt idx="145">
                  <c:v>2012-September</c:v>
                </c:pt>
                <c:pt idx="146">
                  <c:v>2012-October</c:v>
                </c:pt>
                <c:pt idx="147">
                  <c:v>2012-November</c:v>
                </c:pt>
                <c:pt idx="148">
                  <c:v>2012-December</c:v>
                </c:pt>
                <c:pt idx="149">
                  <c:v>2011-January</c:v>
                </c:pt>
                <c:pt idx="150">
                  <c:v>2011-February</c:v>
                </c:pt>
                <c:pt idx="151">
                  <c:v>2011-March</c:v>
                </c:pt>
                <c:pt idx="152">
                  <c:v>2011-April</c:v>
                </c:pt>
                <c:pt idx="153">
                  <c:v>2011-May</c:v>
                </c:pt>
                <c:pt idx="154">
                  <c:v>2011-June</c:v>
                </c:pt>
                <c:pt idx="155">
                  <c:v>2011-July</c:v>
                </c:pt>
                <c:pt idx="156">
                  <c:v>2011-August</c:v>
                </c:pt>
                <c:pt idx="157">
                  <c:v>2011-September</c:v>
                </c:pt>
                <c:pt idx="158">
                  <c:v>2011-October</c:v>
                </c:pt>
                <c:pt idx="159">
                  <c:v>2011-November</c:v>
                </c:pt>
                <c:pt idx="160">
                  <c:v>2011-December</c:v>
                </c:pt>
                <c:pt idx="161">
                  <c:v>2010-January</c:v>
                </c:pt>
                <c:pt idx="162">
                  <c:v>2010-February</c:v>
                </c:pt>
                <c:pt idx="163">
                  <c:v>2010-March</c:v>
                </c:pt>
                <c:pt idx="164">
                  <c:v>2010-April</c:v>
                </c:pt>
                <c:pt idx="165">
                  <c:v>2010-May</c:v>
                </c:pt>
                <c:pt idx="166">
                  <c:v>2010-June</c:v>
                </c:pt>
                <c:pt idx="167">
                  <c:v>2010-July</c:v>
                </c:pt>
                <c:pt idx="168">
                  <c:v>2010-August</c:v>
                </c:pt>
                <c:pt idx="169">
                  <c:v>2010-September</c:v>
                </c:pt>
                <c:pt idx="170">
                  <c:v>2010-October</c:v>
                </c:pt>
                <c:pt idx="171">
                  <c:v>2010-November</c:v>
                </c:pt>
                <c:pt idx="172">
                  <c:v>2010-December</c:v>
                </c:pt>
                <c:pt idx="173">
                  <c:v>2009-January</c:v>
                </c:pt>
                <c:pt idx="174">
                  <c:v>2009-February</c:v>
                </c:pt>
                <c:pt idx="175">
                  <c:v>2009-March</c:v>
                </c:pt>
                <c:pt idx="176">
                  <c:v>2009-April</c:v>
                </c:pt>
                <c:pt idx="177">
                  <c:v>2009-May</c:v>
                </c:pt>
                <c:pt idx="178">
                  <c:v>2009-June</c:v>
                </c:pt>
                <c:pt idx="179">
                  <c:v>2009-July</c:v>
                </c:pt>
                <c:pt idx="180">
                  <c:v>2009-August</c:v>
                </c:pt>
                <c:pt idx="181">
                  <c:v>2009-September</c:v>
                </c:pt>
                <c:pt idx="182">
                  <c:v>2009-October</c:v>
                </c:pt>
                <c:pt idx="183">
                  <c:v>2009-November</c:v>
                </c:pt>
                <c:pt idx="184">
                  <c:v>2009-December</c:v>
                </c:pt>
                <c:pt idx="185">
                  <c:v>2008-January</c:v>
                </c:pt>
                <c:pt idx="186">
                  <c:v>2008-February</c:v>
                </c:pt>
                <c:pt idx="187">
                  <c:v>2008-March</c:v>
                </c:pt>
                <c:pt idx="188">
                  <c:v>2008-April</c:v>
                </c:pt>
                <c:pt idx="189">
                  <c:v>2008-May</c:v>
                </c:pt>
                <c:pt idx="190">
                  <c:v>2008-June</c:v>
                </c:pt>
                <c:pt idx="191">
                  <c:v>2008-July</c:v>
                </c:pt>
                <c:pt idx="192">
                  <c:v>2008-August</c:v>
                </c:pt>
                <c:pt idx="193">
                  <c:v>2008-September</c:v>
                </c:pt>
                <c:pt idx="194">
                  <c:v>2008-October</c:v>
                </c:pt>
                <c:pt idx="195">
                  <c:v>2008-November</c:v>
                </c:pt>
                <c:pt idx="196">
                  <c:v>2008-December</c:v>
                </c:pt>
                <c:pt idx="197">
                  <c:v>2007-January</c:v>
                </c:pt>
                <c:pt idx="198">
                  <c:v>2007-February</c:v>
                </c:pt>
                <c:pt idx="199">
                  <c:v>2007-March</c:v>
                </c:pt>
                <c:pt idx="200">
                  <c:v>2007-April</c:v>
                </c:pt>
                <c:pt idx="201">
                  <c:v>2007-May</c:v>
                </c:pt>
                <c:pt idx="202">
                  <c:v>2007-June</c:v>
                </c:pt>
                <c:pt idx="203">
                  <c:v>2007-July</c:v>
                </c:pt>
                <c:pt idx="204">
                  <c:v>2007-August</c:v>
                </c:pt>
                <c:pt idx="205">
                  <c:v>2007-September</c:v>
                </c:pt>
                <c:pt idx="206">
                  <c:v>2007-October</c:v>
                </c:pt>
                <c:pt idx="207">
                  <c:v>2007-November</c:v>
                </c:pt>
                <c:pt idx="208">
                  <c:v>2007-December</c:v>
                </c:pt>
                <c:pt idx="209">
                  <c:v>2006-January</c:v>
                </c:pt>
                <c:pt idx="210">
                  <c:v>2006-February</c:v>
                </c:pt>
                <c:pt idx="211">
                  <c:v>2006-March</c:v>
                </c:pt>
                <c:pt idx="212">
                  <c:v>2006-April</c:v>
                </c:pt>
                <c:pt idx="213">
                  <c:v>2006-May</c:v>
                </c:pt>
                <c:pt idx="214">
                  <c:v>2006-June</c:v>
                </c:pt>
                <c:pt idx="215">
                  <c:v>2006-July</c:v>
                </c:pt>
                <c:pt idx="216">
                  <c:v>2006-August</c:v>
                </c:pt>
                <c:pt idx="217">
                  <c:v>2006-September</c:v>
                </c:pt>
                <c:pt idx="218">
                  <c:v>2006-October</c:v>
                </c:pt>
                <c:pt idx="219">
                  <c:v>2006-November</c:v>
                </c:pt>
                <c:pt idx="220">
                  <c:v>2006-December</c:v>
                </c:pt>
                <c:pt idx="221">
                  <c:v>2005-January</c:v>
                </c:pt>
                <c:pt idx="222">
                  <c:v>2005-February</c:v>
                </c:pt>
                <c:pt idx="223">
                  <c:v>2005-March</c:v>
                </c:pt>
                <c:pt idx="224">
                  <c:v>2005-April</c:v>
                </c:pt>
                <c:pt idx="225">
                  <c:v>2005-May</c:v>
                </c:pt>
                <c:pt idx="226">
                  <c:v>2005-June</c:v>
                </c:pt>
                <c:pt idx="227">
                  <c:v>2005-July</c:v>
                </c:pt>
                <c:pt idx="228">
                  <c:v>2005-August</c:v>
                </c:pt>
                <c:pt idx="229">
                  <c:v>2005-September</c:v>
                </c:pt>
                <c:pt idx="230">
                  <c:v>2005-October</c:v>
                </c:pt>
                <c:pt idx="231">
                  <c:v>2005-November</c:v>
                </c:pt>
                <c:pt idx="232">
                  <c:v>2005-December</c:v>
                </c:pt>
                <c:pt idx="233">
                  <c:v>2004-January</c:v>
                </c:pt>
                <c:pt idx="234">
                  <c:v>2004-February</c:v>
                </c:pt>
                <c:pt idx="235">
                  <c:v>2004-March</c:v>
                </c:pt>
                <c:pt idx="236">
                  <c:v>2004-April</c:v>
                </c:pt>
                <c:pt idx="237">
                  <c:v>2004-May</c:v>
                </c:pt>
                <c:pt idx="238">
                  <c:v>2004-June</c:v>
                </c:pt>
                <c:pt idx="239">
                  <c:v>2004-July</c:v>
                </c:pt>
                <c:pt idx="240">
                  <c:v>2004-August</c:v>
                </c:pt>
                <c:pt idx="241">
                  <c:v>2004-September</c:v>
                </c:pt>
                <c:pt idx="242">
                  <c:v>2004-October</c:v>
                </c:pt>
                <c:pt idx="243">
                  <c:v>2004-November</c:v>
                </c:pt>
                <c:pt idx="244">
                  <c:v>2004-December</c:v>
                </c:pt>
              </c:strCache>
            </c:strRef>
          </c:cat>
          <c:val>
            <c:numRef>
              <c:f>Data!$O$2:$O$246</c:f>
              <c:numCache>
                <c:formatCode>#,##0.00</c:formatCode>
                <c:ptCount val="245"/>
                <c:pt idx="0">
                  <c:v>100568.6</c:v>
                </c:pt>
                <c:pt idx="1">
                  <c:v>100057.49</c:v>
                </c:pt>
                <c:pt idx="2">
                  <c:v>99300.62</c:v>
                </c:pt>
                <c:pt idx="3">
                  <c:v>98225.63</c:v>
                </c:pt>
                <c:pt idx="4">
                  <c:v>104562.06</c:v>
                </c:pt>
                <c:pt idx="5">
                  <c:v>99980.3</c:v>
                </c:pt>
                <c:pt idx="6">
                  <c:v>101154.46</c:v>
                </c:pt>
                <c:pt idx="7">
                  <c:v>74773.850000000006</c:v>
                </c:pt>
                <c:pt idx="8">
                  <c:v>71365.25</c:v>
                </c:pt>
                <c:pt idx="9">
                  <c:v>69236.19</c:v>
                </c:pt>
                <c:pt idx="10">
                  <c:v>66382.14</c:v>
                </c:pt>
                <c:pt idx="11">
                  <c:v>66548.990000000005</c:v>
                </c:pt>
                <c:pt idx="12">
                  <c:v>64337.52</c:v>
                </c:pt>
                <c:pt idx="13">
                  <c:v>60968.27</c:v>
                </c:pt>
                <c:pt idx="14">
                  <c:v>55769.279999999999</c:v>
                </c:pt>
                <c:pt idx="15">
                  <c:v>52403.51</c:v>
                </c:pt>
                <c:pt idx="16">
                  <c:v>54857.96</c:v>
                </c:pt>
                <c:pt idx="17">
                  <c:v>55806.26</c:v>
                </c:pt>
                <c:pt idx="18">
                  <c:v>53238.67</c:v>
                </c:pt>
                <c:pt idx="19">
                  <c:v>51251.06</c:v>
                </c:pt>
                <c:pt idx="20">
                  <c:v>47660.04</c:v>
                </c:pt>
                <c:pt idx="21">
                  <c:v>43839.08</c:v>
                </c:pt>
                <c:pt idx="22">
                  <c:v>49024.160000000003</c:v>
                </c:pt>
                <c:pt idx="23">
                  <c:v>49836.51</c:v>
                </c:pt>
                <c:pt idx="24">
                  <c:v>50370.25</c:v>
                </c:pt>
                <c:pt idx="25">
                  <c:v>51817.59</c:v>
                </c:pt>
                <c:pt idx="26">
                  <c:v>53637.14</c:v>
                </c:pt>
                <c:pt idx="27">
                  <c:v>49638.94</c:v>
                </c:pt>
                <c:pt idx="28">
                  <c:v>46965.48</c:v>
                </c:pt>
                <c:pt idx="29">
                  <c:v>47394.53</c:v>
                </c:pt>
                <c:pt idx="30">
                  <c:v>46624.67</c:v>
                </c:pt>
                <c:pt idx="31">
                  <c:v>42716.44</c:v>
                </c:pt>
                <c:pt idx="32">
                  <c:v>43248.05</c:v>
                </c:pt>
                <c:pt idx="33">
                  <c:v>42038.6</c:v>
                </c:pt>
                <c:pt idx="34">
                  <c:v>40221.17</c:v>
                </c:pt>
                <c:pt idx="35">
                  <c:v>39219.61</c:v>
                </c:pt>
                <c:pt idx="36">
                  <c:v>38547.08</c:v>
                </c:pt>
                <c:pt idx="37">
                  <c:v>37907.279999999999</c:v>
                </c:pt>
                <c:pt idx="38">
                  <c:v>38437.879999999997</c:v>
                </c:pt>
                <c:pt idx="39">
                  <c:v>39840.28</c:v>
                </c:pt>
                <c:pt idx="40">
                  <c:v>39045.129999999997</c:v>
                </c:pt>
                <c:pt idx="41">
                  <c:v>39799.89</c:v>
                </c:pt>
                <c:pt idx="42">
                  <c:v>42412.66</c:v>
                </c:pt>
                <c:pt idx="43">
                  <c:v>40270.720000000001</c:v>
                </c:pt>
                <c:pt idx="44">
                  <c:v>35042.14</c:v>
                </c:pt>
                <c:pt idx="45">
                  <c:v>30530.69</c:v>
                </c:pt>
                <c:pt idx="46">
                  <c:v>26837.42</c:v>
                </c:pt>
                <c:pt idx="47">
                  <c:v>25327.13</c:v>
                </c:pt>
                <c:pt idx="48">
                  <c:v>24693.73</c:v>
                </c:pt>
                <c:pt idx="49">
                  <c:v>24479.16</c:v>
                </c:pt>
                <c:pt idx="50">
                  <c:v>25267.82</c:v>
                </c:pt>
                <c:pt idx="51">
                  <c:v>23021.01</c:v>
                </c:pt>
                <c:pt idx="52">
                  <c:v>21300.47</c:v>
                </c:pt>
                <c:pt idx="53">
                  <c:v>26216.46</c:v>
                </c:pt>
                <c:pt idx="54">
                  <c:v>28843.53</c:v>
                </c:pt>
                <c:pt idx="55">
                  <c:v>26842.07</c:v>
                </c:pt>
                <c:pt idx="56">
                  <c:v>27002.15</c:v>
                </c:pt>
                <c:pt idx="57">
                  <c:v>26355.35</c:v>
                </c:pt>
                <c:pt idx="58">
                  <c:v>27630.560000000001</c:v>
                </c:pt>
                <c:pt idx="59">
                  <c:v>27525.81</c:v>
                </c:pt>
                <c:pt idx="60">
                  <c:v>27718.26</c:v>
                </c:pt>
                <c:pt idx="61">
                  <c:v>29966.87</c:v>
                </c:pt>
                <c:pt idx="62">
                  <c:v>31069.37</c:v>
                </c:pt>
                <c:pt idx="63">
                  <c:v>29159.74</c:v>
                </c:pt>
                <c:pt idx="64">
                  <c:v>31041.42</c:v>
                </c:pt>
                <c:pt idx="65">
                  <c:v>31718.7</c:v>
                </c:pt>
                <c:pt idx="66">
                  <c:v>30557.200000000001</c:v>
                </c:pt>
                <c:pt idx="67">
                  <c:v>31430.5</c:v>
                </c:pt>
                <c:pt idx="68">
                  <c:v>30874.17</c:v>
                </c:pt>
                <c:pt idx="69">
                  <c:v>32466.27</c:v>
                </c:pt>
                <c:pt idx="70">
                  <c:v>32766.37</c:v>
                </c:pt>
                <c:pt idx="71">
                  <c:v>34848.449999999997</c:v>
                </c:pt>
                <c:pt idx="72">
                  <c:v>37017.78</c:v>
                </c:pt>
                <c:pt idx="73">
                  <c:v>38278.550000000003</c:v>
                </c:pt>
                <c:pt idx="74">
                  <c:v>38104.54</c:v>
                </c:pt>
                <c:pt idx="75">
                  <c:v>41268.01</c:v>
                </c:pt>
                <c:pt idx="76">
                  <c:v>41504.51</c:v>
                </c:pt>
                <c:pt idx="77">
                  <c:v>43330.54</c:v>
                </c:pt>
                <c:pt idx="78">
                  <c:v>44343.65</c:v>
                </c:pt>
                <c:pt idx="79">
                  <c:v>38243.19</c:v>
                </c:pt>
                <c:pt idx="80">
                  <c:v>37944.6</c:v>
                </c:pt>
                <c:pt idx="81">
                  <c:v>36680.29</c:v>
                </c:pt>
                <c:pt idx="82">
                  <c:v>35439.980000000003</c:v>
                </c:pt>
                <c:pt idx="83">
                  <c:v>35504.620000000003</c:v>
                </c:pt>
                <c:pt idx="84">
                  <c:v>35847.75</c:v>
                </c:pt>
                <c:pt idx="85">
                  <c:v>33117.480000000003</c:v>
                </c:pt>
                <c:pt idx="86">
                  <c:v>29498.31</c:v>
                </c:pt>
                <c:pt idx="87">
                  <c:v>25767.26</c:v>
                </c:pt>
                <c:pt idx="88">
                  <c:v>25516.34</c:v>
                </c:pt>
                <c:pt idx="89">
                  <c:v>25329.08</c:v>
                </c:pt>
                <c:pt idx="90">
                  <c:v>26036.240000000002</c:v>
                </c:pt>
                <c:pt idx="91">
                  <c:v>26874.62</c:v>
                </c:pt>
                <c:pt idx="92">
                  <c:v>25241.63</c:v>
                </c:pt>
                <c:pt idx="93">
                  <c:v>27220.09</c:v>
                </c:pt>
                <c:pt idx="94">
                  <c:v>28335.4</c:v>
                </c:pt>
                <c:pt idx="95">
                  <c:v>27599.03</c:v>
                </c:pt>
                <c:pt idx="96">
                  <c:v>28009.93</c:v>
                </c:pt>
                <c:pt idx="97">
                  <c:v>29597.79</c:v>
                </c:pt>
                <c:pt idx="98">
                  <c:v>27671.08</c:v>
                </c:pt>
                <c:pt idx="99">
                  <c:v>25062.41</c:v>
                </c:pt>
                <c:pt idx="100">
                  <c:v>25306.22</c:v>
                </c:pt>
                <c:pt idx="101">
                  <c:v>24570.73</c:v>
                </c:pt>
                <c:pt idx="102">
                  <c:v>23916.15</c:v>
                </c:pt>
                <c:pt idx="103">
                  <c:v>28642.25</c:v>
                </c:pt>
                <c:pt idx="104">
                  <c:v>27385.69</c:v>
                </c:pt>
                <c:pt idx="105">
                  <c:v>29177.72</c:v>
                </c:pt>
                <c:pt idx="106">
                  <c:v>31217.77</c:v>
                </c:pt>
                <c:pt idx="107">
                  <c:v>29684.84</c:v>
                </c:pt>
                <c:pt idx="108">
                  <c:v>30180.27</c:v>
                </c:pt>
                <c:pt idx="109">
                  <c:v>33456.83</c:v>
                </c:pt>
                <c:pt idx="110">
                  <c:v>34310.370000000003</c:v>
                </c:pt>
                <c:pt idx="111">
                  <c:v>34708.11</c:v>
                </c:pt>
                <c:pt idx="112">
                  <c:v>31753.15</c:v>
                </c:pt>
                <c:pt idx="113">
                  <c:v>30103.81</c:v>
                </c:pt>
                <c:pt idx="114">
                  <c:v>29562.07</c:v>
                </c:pt>
                <c:pt idx="115">
                  <c:v>34657.15</c:v>
                </c:pt>
                <c:pt idx="116">
                  <c:v>34543.050000000003</c:v>
                </c:pt>
                <c:pt idx="117">
                  <c:v>37550.239999999998</c:v>
                </c:pt>
                <c:pt idx="118">
                  <c:v>41210.1</c:v>
                </c:pt>
                <c:pt idx="119">
                  <c:v>41532.33</c:v>
                </c:pt>
                <c:pt idx="120">
                  <c:v>42097.49</c:v>
                </c:pt>
                <c:pt idx="121">
                  <c:v>42482.48</c:v>
                </c:pt>
                <c:pt idx="122">
                  <c:v>41474.400000000001</c:v>
                </c:pt>
                <c:pt idx="123">
                  <c:v>38485.56</c:v>
                </c:pt>
                <c:pt idx="124">
                  <c:v>38748.01</c:v>
                </c:pt>
                <c:pt idx="125">
                  <c:v>39558.89</c:v>
                </c:pt>
                <c:pt idx="126">
                  <c:v>40571.620000000003</c:v>
                </c:pt>
                <c:pt idx="127">
                  <c:v>41329.19</c:v>
                </c:pt>
                <c:pt idx="128">
                  <c:v>38920.85</c:v>
                </c:pt>
                <c:pt idx="129">
                  <c:v>37622.74</c:v>
                </c:pt>
                <c:pt idx="130">
                  <c:v>36585.08</c:v>
                </c:pt>
                <c:pt idx="131">
                  <c:v>36248.53</c:v>
                </c:pt>
                <c:pt idx="132">
                  <c:v>37914.33</c:v>
                </c:pt>
                <c:pt idx="133">
                  <c:v>36159.870000000003</c:v>
                </c:pt>
                <c:pt idx="134">
                  <c:v>37794.75</c:v>
                </c:pt>
                <c:pt idx="135">
                  <c:v>33440.57</c:v>
                </c:pt>
                <c:pt idx="136">
                  <c:v>33536.25</c:v>
                </c:pt>
                <c:pt idx="137">
                  <c:v>33075.14</c:v>
                </c:pt>
                <c:pt idx="138">
                  <c:v>31853.19</c:v>
                </c:pt>
                <c:pt idx="139">
                  <c:v>28078.81</c:v>
                </c:pt>
                <c:pt idx="140">
                  <c:v>26495.1</c:v>
                </c:pt>
                <c:pt idx="141">
                  <c:v>26430.92</c:v>
                </c:pt>
                <c:pt idx="142">
                  <c:v>26011.64</c:v>
                </c:pt>
                <c:pt idx="143">
                  <c:v>23750.82</c:v>
                </c:pt>
                <c:pt idx="144">
                  <c:v>23061.38</c:v>
                </c:pt>
                <c:pt idx="145">
                  <c:v>21599.57</c:v>
                </c:pt>
                <c:pt idx="146">
                  <c:v>22066.400000000001</c:v>
                </c:pt>
                <c:pt idx="147">
                  <c:v>22045.66</c:v>
                </c:pt>
                <c:pt idx="148">
                  <c:v>20652.47</c:v>
                </c:pt>
                <c:pt idx="149">
                  <c:v>20123.509999999998</c:v>
                </c:pt>
                <c:pt idx="150">
                  <c:v>20875.830000000002</c:v>
                </c:pt>
                <c:pt idx="151">
                  <c:v>20730.63</c:v>
                </c:pt>
                <c:pt idx="152">
                  <c:v>20003.37</c:v>
                </c:pt>
                <c:pt idx="153">
                  <c:v>20934.96</c:v>
                </c:pt>
                <c:pt idx="154">
                  <c:v>20373</c:v>
                </c:pt>
                <c:pt idx="155">
                  <c:v>21497.61</c:v>
                </c:pt>
                <c:pt idx="156">
                  <c:v>23826.99</c:v>
                </c:pt>
                <c:pt idx="157">
                  <c:v>24980.2</c:v>
                </c:pt>
                <c:pt idx="158">
                  <c:v>25866.62</c:v>
                </c:pt>
                <c:pt idx="159">
                  <c:v>25041.68</c:v>
                </c:pt>
                <c:pt idx="160">
                  <c:v>24621.21</c:v>
                </c:pt>
                <c:pt idx="161">
                  <c:v>26016.84</c:v>
                </c:pt>
                <c:pt idx="162">
                  <c:v>26827.279999999999</c:v>
                </c:pt>
                <c:pt idx="163">
                  <c:v>24770.52</c:v>
                </c:pt>
                <c:pt idx="164">
                  <c:v>24764.65</c:v>
                </c:pt>
                <c:pt idx="165">
                  <c:v>25042.16</c:v>
                </c:pt>
                <c:pt idx="166">
                  <c:v>23050.59</c:v>
                </c:pt>
                <c:pt idx="167">
                  <c:v>24268.240000000002</c:v>
                </c:pt>
                <c:pt idx="168">
                  <c:v>25844.18</c:v>
                </c:pt>
                <c:pt idx="169">
                  <c:v>25384.14</c:v>
                </c:pt>
                <c:pt idx="170">
                  <c:v>26183.21</c:v>
                </c:pt>
                <c:pt idx="171">
                  <c:v>26453.200000000001</c:v>
                </c:pt>
                <c:pt idx="172">
                  <c:v>25966.25</c:v>
                </c:pt>
                <c:pt idx="173">
                  <c:v>22985</c:v>
                </c:pt>
                <c:pt idx="174">
                  <c:v>22594.9</c:v>
                </c:pt>
                <c:pt idx="175">
                  <c:v>20827.169999999998</c:v>
                </c:pt>
                <c:pt idx="176">
                  <c:v>21010.29</c:v>
                </c:pt>
                <c:pt idx="177">
                  <c:v>21804.69</c:v>
                </c:pt>
                <c:pt idx="178">
                  <c:v>22065</c:v>
                </c:pt>
                <c:pt idx="179">
                  <c:v>23009.1</c:v>
                </c:pt>
                <c:pt idx="180">
                  <c:v>25286.61</c:v>
                </c:pt>
                <c:pt idx="181">
                  <c:v>26861.55</c:v>
                </c:pt>
                <c:pt idx="182">
                  <c:v>29700.240000000002</c:v>
                </c:pt>
                <c:pt idx="183">
                  <c:v>21491.11</c:v>
                </c:pt>
                <c:pt idx="184">
                  <c:v>19851.89</c:v>
                </c:pt>
                <c:pt idx="185">
                  <c:v>23377.14</c:v>
                </c:pt>
                <c:pt idx="186">
                  <c:v>21813.759999999998</c:v>
                </c:pt>
                <c:pt idx="187">
                  <c:v>31450.78</c:v>
                </c:pt>
                <c:pt idx="188">
                  <c:v>33025.75</c:v>
                </c:pt>
                <c:pt idx="189">
                  <c:v>36325.86</c:v>
                </c:pt>
                <c:pt idx="190">
                  <c:v>46216.13</c:v>
                </c:pt>
                <c:pt idx="191">
                  <c:v>47789.2</c:v>
                </c:pt>
                <c:pt idx="192">
                  <c:v>53110.91</c:v>
                </c:pt>
                <c:pt idx="193">
                  <c:v>55949</c:v>
                </c:pt>
                <c:pt idx="194">
                  <c:v>58929.02</c:v>
                </c:pt>
                <c:pt idx="195">
                  <c:v>59440.91</c:v>
                </c:pt>
                <c:pt idx="196">
                  <c:v>63016.56</c:v>
                </c:pt>
                <c:pt idx="197">
                  <c:v>65652.38</c:v>
                </c:pt>
                <c:pt idx="198">
                  <c:v>58570.55</c:v>
                </c:pt>
                <c:pt idx="199">
                  <c:v>57990.22</c:v>
                </c:pt>
                <c:pt idx="200">
                  <c:v>54189.919999999998</c:v>
                </c:pt>
                <c:pt idx="201">
                  <c:v>50201.82</c:v>
                </c:pt>
                <c:pt idx="202">
                  <c:v>50229</c:v>
                </c:pt>
                <c:pt idx="203">
                  <c:v>50291.09</c:v>
                </c:pt>
                <c:pt idx="204">
                  <c:v>53021.68</c:v>
                </c:pt>
                <c:pt idx="205">
                  <c:v>51330.46</c:v>
                </c:pt>
                <c:pt idx="206">
                  <c:v>49930.19</c:v>
                </c:pt>
                <c:pt idx="207">
                  <c:v>47123.99</c:v>
                </c:pt>
                <c:pt idx="208">
                  <c:v>43456.14</c:v>
                </c:pt>
                <c:pt idx="209">
                  <c:v>40730.71</c:v>
                </c:pt>
                <c:pt idx="210">
                  <c:v>36784.51</c:v>
                </c:pt>
                <c:pt idx="211">
                  <c:v>33189.300000000003</c:v>
                </c:pt>
                <c:pt idx="212">
                  <c:v>31632.54</c:v>
                </c:pt>
                <c:pt idx="213">
                  <c:v>32643.68</c:v>
                </c:pt>
                <c:pt idx="214">
                  <c:v>32554.6</c:v>
                </c:pt>
                <c:pt idx="215">
                  <c:v>33096.370000000003</c:v>
                </c:pt>
                <c:pt idx="216">
                  <c:v>27880.5</c:v>
                </c:pt>
                <c:pt idx="217">
                  <c:v>26161.15</c:v>
                </c:pt>
                <c:pt idx="218">
                  <c:v>24745.66</c:v>
                </c:pt>
                <c:pt idx="219">
                  <c:v>23301.22</c:v>
                </c:pt>
                <c:pt idx="220">
                  <c:v>23336.6</c:v>
                </c:pt>
                <c:pt idx="221">
                  <c:v>23842.99</c:v>
                </c:pt>
                <c:pt idx="222">
                  <c:v>23679.439999999999</c:v>
                </c:pt>
                <c:pt idx="223">
                  <c:v>24085.759999999998</c:v>
                </c:pt>
                <c:pt idx="224">
                  <c:v>24355.85</c:v>
                </c:pt>
                <c:pt idx="225">
                  <c:v>25873.81</c:v>
                </c:pt>
                <c:pt idx="226">
                  <c:v>24635.91</c:v>
                </c:pt>
                <c:pt idx="227">
                  <c:v>22935.360000000001</c:v>
                </c:pt>
                <c:pt idx="228">
                  <c:v>21911</c:v>
                </c:pt>
                <c:pt idx="229">
                  <c:v>21564.78</c:v>
                </c:pt>
                <c:pt idx="230">
                  <c:v>21482.080000000002</c:v>
                </c:pt>
                <c:pt idx="231">
                  <c:v>22204.05</c:v>
                </c:pt>
                <c:pt idx="232">
                  <c:v>20682.37</c:v>
                </c:pt>
                <c:pt idx="233">
                  <c:v>21953.5</c:v>
                </c:pt>
                <c:pt idx="234">
                  <c:v>23060.02</c:v>
                </c:pt>
                <c:pt idx="235">
                  <c:v>23844.45</c:v>
                </c:pt>
                <c:pt idx="236">
                  <c:v>23270.45</c:v>
                </c:pt>
                <c:pt idx="237">
                  <c:v>23354.84</c:v>
                </c:pt>
                <c:pt idx="238">
                  <c:v>22739.68</c:v>
                </c:pt>
                <c:pt idx="239">
                  <c:v>23774.27</c:v>
                </c:pt>
                <c:pt idx="240">
                  <c:v>27062.13</c:v>
                </c:pt>
                <c:pt idx="241">
                  <c:v>28887.41</c:v>
                </c:pt>
                <c:pt idx="242">
                  <c:v>27730.84</c:v>
                </c:pt>
                <c:pt idx="243">
                  <c:v>25792.97</c:v>
                </c:pt>
                <c:pt idx="244">
                  <c:v>22800.41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B-450F-B9BB-418BEF20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54183"/>
        <c:axId val="1149564423"/>
      </c:lineChart>
      <c:catAx>
        <c:axId val="1149554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64423"/>
        <c:crosses val="autoZero"/>
        <c:auto val="1"/>
        <c:lblAlgn val="ctr"/>
        <c:lblOffset val="100"/>
        <c:noMultiLvlLbl val="0"/>
      </c:catAx>
      <c:valAx>
        <c:axId val="11495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stck growth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Data!$G$2:$G$246</c:f>
              <c:numCache>
                <c:formatCode>General</c:formatCode>
                <c:ptCount val="245"/>
                <c:pt idx="0">
                  <c:v>-4.0519639738647875E-2</c:v>
                </c:pt>
                <c:pt idx="1">
                  <c:v>7.3079918885603473E-2</c:v>
                </c:pt>
                <c:pt idx="2">
                  <c:v>4.0907552666404695E-2</c:v>
                </c:pt>
                <c:pt idx="3">
                  <c:v>-1.2902748412911716E-2</c:v>
                </c:pt>
                <c:pt idx="4">
                  <c:v>-0.37359440954916073</c:v>
                </c:pt>
                <c:pt idx="5">
                  <c:v>2.2807582242717591E-3</c:v>
                </c:pt>
                <c:pt idx="6">
                  <c:v>2.1033350256328055E-2</c:v>
                </c:pt>
                <c:pt idx="7">
                  <c:v>5.3397043645114703E-2</c:v>
                </c:pt>
                <c:pt idx="8">
                  <c:v>-2.5227039079744229E-3</c:v>
                </c:pt>
                <c:pt idx="9">
                  <c:v>8.9370187180945151E-2</c:v>
                </c:pt>
                <c:pt idx="10">
                  <c:v>-5.1810044188159684E-3</c:v>
                </c:pt>
                <c:pt idx="11">
                  <c:v>2.8966443163341103E-3</c:v>
                </c:pt>
                <c:pt idx="12">
                  <c:v>3.6066453681798984E-2</c:v>
                </c:pt>
                <c:pt idx="13">
                  <c:v>4.3717728255200657E-2</c:v>
                </c:pt>
                <c:pt idx="14">
                  <c:v>-5.5725623607477707E-3</c:v>
                </c:pt>
                <c:pt idx="15">
                  <c:v>0.1462195684415275</c:v>
                </c:pt>
                <c:pt idx="16">
                  <c:v>-0.38285924127859333</c:v>
                </c:pt>
                <c:pt idx="17">
                  <c:v>1.6548715081416209E-2</c:v>
                </c:pt>
                <c:pt idx="18">
                  <c:v>3.7731741747312253E-2</c:v>
                </c:pt>
                <c:pt idx="19">
                  <c:v>1.0758148963269048E-2</c:v>
                </c:pt>
                <c:pt idx="20">
                  <c:v>3.7352310154020456E-2</c:v>
                </c:pt>
                <c:pt idx="21">
                  <c:v>-1.0382937513052921E-2</c:v>
                </c:pt>
                <c:pt idx="22">
                  <c:v>1.8760087948395641E-3</c:v>
                </c:pt>
                <c:pt idx="23">
                  <c:v>5.15016917716654E-2</c:v>
                </c:pt>
                <c:pt idx="24">
                  <c:v>-1.1146714222698624E-2</c:v>
                </c:pt>
                <c:pt idx="25">
                  <c:v>6.8591904883642685E-3</c:v>
                </c:pt>
                <c:pt idx="26">
                  <c:v>5.2070198956747152E-3</c:v>
                </c:pt>
                <c:pt idx="27">
                  <c:v>-3.3837868032863379E-2</c:v>
                </c:pt>
                <c:pt idx="28">
                  <c:v>-0.23506446713402887</c:v>
                </c:pt>
                <c:pt idx="29">
                  <c:v>3.9640861893321666E-2</c:v>
                </c:pt>
                <c:pt idx="30">
                  <c:v>-2.0981659716453483E-2</c:v>
                </c:pt>
                <c:pt idx="31">
                  <c:v>-8.816006652069908E-3</c:v>
                </c:pt>
                <c:pt idx="32">
                  <c:v>1.6298474074011887E-2</c:v>
                </c:pt>
                <c:pt idx="33">
                  <c:v>-1.4286349788608141E-2</c:v>
                </c:pt>
                <c:pt idx="34">
                  <c:v>1.4765475385085731E-2</c:v>
                </c:pt>
                <c:pt idx="35">
                  <c:v>1.0201842156653786E-2</c:v>
                </c:pt>
                <c:pt idx="36">
                  <c:v>-2.8344190390114789E-2</c:v>
                </c:pt>
                <c:pt idx="37">
                  <c:v>3.4405998301912578E-2</c:v>
                </c:pt>
                <c:pt idx="38">
                  <c:v>3.685147694463816E-2</c:v>
                </c:pt>
                <c:pt idx="39">
                  <c:v>5.4733455159413191E-2</c:v>
                </c:pt>
                <c:pt idx="40">
                  <c:v>-0.42818761081467632</c:v>
                </c:pt>
                <c:pt idx="41">
                  <c:v>7.0905970922017381E-3</c:v>
                </c:pt>
                <c:pt idx="42">
                  <c:v>6.8209763875141605E-2</c:v>
                </c:pt>
                <c:pt idx="43">
                  <c:v>4.9776585793741154E-2</c:v>
                </c:pt>
                <c:pt idx="44">
                  <c:v>7.6624655676813758E-2</c:v>
                </c:pt>
                <c:pt idx="45">
                  <c:v>-1.3696501700994781E-2</c:v>
                </c:pt>
                <c:pt idx="46">
                  <c:v>3.184097429210668E-2</c:v>
                </c:pt>
                <c:pt idx="47">
                  <c:v>2.8012228799394932E-2</c:v>
                </c:pt>
                <c:pt idx="48">
                  <c:v>3.2146612456604107E-2</c:v>
                </c:pt>
                <c:pt idx="49">
                  <c:v>4.7077836052210206E-2</c:v>
                </c:pt>
                <c:pt idx="50">
                  <c:v>4.4044924500882467E-2</c:v>
                </c:pt>
                <c:pt idx="51">
                  <c:v>6.8789000852914631E-2</c:v>
                </c:pt>
                <c:pt idx="52">
                  <c:v>-0.29651874907684783</c:v>
                </c:pt>
                <c:pt idx="53">
                  <c:v>-1.0042799719963347E-2</c:v>
                </c:pt>
                <c:pt idx="54">
                  <c:v>-7.8186882628005893E-3</c:v>
                </c:pt>
                <c:pt idx="55">
                  <c:v>2.8538869410954057E-2</c:v>
                </c:pt>
                <c:pt idx="56">
                  <c:v>1.1354176730377677E-2</c:v>
                </c:pt>
                <c:pt idx="57">
                  <c:v>-1.9567525413693949E-2</c:v>
                </c:pt>
                <c:pt idx="58">
                  <c:v>2.5726184007445248E-2</c:v>
                </c:pt>
                <c:pt idx="59">
                  <c:v>-1.9041144864470526E-2</c:v>
                </c:pt>
                <c:pt idx="60">
                  <c:v>-9.7589432090862595E-3</c:v>
                </c:pt>
                <c:pt idx="61">
                  <c:v>-4.5264676217034436E-2</c:v>
                </c:pt>
                <c:pt idx="62">
                  <c:v>2.9494211010849165E-2</c:v>
                </c:pt>
                <c:pt idx="63">
                  <c:v>-3.6360414557862486E-2</c:v>
                </c:pt>
                <c:pt idx="64">
                  <c:v>3.5879840386550406E-2</c:v>
                </c:pt>
                <c:pt idx="65">
                  <c:v>-5.1580481112084593E-3</c:v>
                </c:pt>
                <c:pt idx="66">
                  <c:v>1.6508544987742898E-2</c:v>
                </c:pt>
                <c:pt idx="67">
                  <c:v>-3.7142391453986547E-2</c:v>
                </c:pt>
                <c:pt idx="68">
                  <c:v>5.6678895452635068E-2</c:v>
                </c:pt>
                <c:pt idx="69">
                  <c:v>-4.6783221329167457E-2</c:v>
                </c:pt>
                <c:pt idx="70">
                  <c:v>-3.0938781117098788E-3</c:v>
                </c:pt>
                <c:pt idx="71">
                  <c:v>-2.0607911261869508E-2</c:v>
                </c:pt>
                <c:pt idx="72">
                  <c:v>2.9625159254046202E-2</c:v>
                </c:pt>
                <c:pt idx="73">
                  <c:v>4.496378483893796E-2</c:v>
                </c:pt>
                <c:pt idx="74">
                  <c:v>-4.920945382118707E-2</c:v>
                </c:pt>
                <c:pt idx="75">
                  <c:v>9.9581638500292571E-2</c:v>
                </c:pt>
                <c:pt idx="76">
                  <c:v>-6.5454639858751926E-2</c:v>
                </c:pt>
                <c:pt idx="77">
                  <c:v>-8.4250102778550204E-2</c:v>
                </c:pt>
                <c:pt idx="78">
                  <c:v>1.7555964286774198E-2</c:v>
                </c:pt>
                <c:pt idx="79">
                  <c:v>-4.092538054298972E-2</c:v>
                </c:pt>
                <c:pt idx="80">
                  <c:v>4.4994534555650993E-2</c:v>
                </c:pt>
                <c:pt idx="81">
                  <c:v>-6.5456108661057577E-3</c:v>
                </c:pt>
                <c:pt idx="82">
                  <c:v>1.2805532401153511E-2</c:v>
                </c:pt>
                <c:pt idx="83">
                  <c:v>-4.165118650388696E-2</c:v>
                </c:pt>
                <c:pt idx="84">
                  <c:v>1.753496787842446E-2</c:v>
                </c:pt>
                <c:pt idx="85">
                  <c:v>3.2671521388623538E-2</c:v>
                </c:pt>
                <c:pt idx="86">
                  <c:v>-2.6749784316941954E-2</c:v>
                </c:pt>
                <c:pt idx="87">
                  <c:v>0.10484610728545159</c:v>
                </c:pt>
                <c:pt idx="88">
                  <c:v>-0.26171368562085029</c:v>
                </c:pt>
                <c:pt idx="89">
                  <c:v>9.8892533989641263E-2</c:v>
                </c:pt>
                <c:pt idx="90">
                  <c:v>-2.8561077710675636E-3</c:v>
                </c:pt>
                <c:pt idx="91">
                  <c:v>1.0535637745545289E-2</c:v>
                </c:pt>
                <c:pt idx="92">
                  <c:v>6.2283014021985439E-2</c:v>
                </c:pt>
                <c:pt idx="93">
                  <c:v>-1.9176426337109115E-2</c:v>
                </c:pt>
                <c:pt idx="94">
                  <c:v>6.8236965005768046E-3</c:v>
                </c:pt>
                <c:pt idx="95">
                  <c:v>-5.0462523798793591E-3</c:v>
                </c:pt>
                <c:pt idx="96">
                  <c:v>3.0843974225871963E-2</c:v>
                </c:pt>
                <c:pt idx="97">
                  <c:v>1.0019484809611533E-2</c:v>
                </c:pt>
                <c:pt idx="98">
                  <c:v>5.0814796910665448E-2</c:v>
                </c:pt>
                <c:pt idx="99">
                  <c:v>8.040431840474363E-2</c:v>
                </c:pt>
                <c:pt idx="100">
                  <c:v>-0.36929060120109125</c:v>
                </c:pt>
                <c:pt idx="101">
                  <c:v>-5.4079654062803129E-2</c:v>
                </c:pt>
                <c:pt idx="102">
                  <c:v>3.8564847467635659E-2</c:v>
                </c:pt>
                <c:pt idx="103">
                  <c:v>2.8825533837936373E-2</c:v>
                </c:pt>
                <c:pt idx="104">
                  <c:v>-7.1396631441907915E-2</c:v>
                </c:pt>
                <c:pt idx="105">
                  <c:v>-1.9460440708244809E-2</c:v>
                </c:pt>
                <c:pt idx="106">
                  <c:v>-1.0903504073020874E-2</c:v>
                </c:pt>
                <c:pt idx="107">
                  <c:v>7.7040629466233024E-2</c:v>
                </c:pt>
                <c:pt idx="108">
                  <c:v>2.5683162275197496E-2</c:v>
                </c:pt>
                <c:pt idx="109">
                  <c:v>-6.4201000278842277E-2</c:v>
                </c:pt>
                <c:pt idx="110">
                  <c:v>4.3477769324731068E-2</c:v>
                </c:pt>
                <c:pt idx="111">
                  <c:v>0.22795004524570558</c:v>
                </c:pt>
                <c:pt idx="112">
                  <c:v>-0.20878995748486945</c:v>
                </c:pt>
                <c:pt idx="113">
                  <c:v>-6.2831463472702541E-3</c:v>
                </c:pt>
                <c:pt idx="114">
                  <c:v>0.13035363254501553</c:v>
                </c:pt>
                <c:pt idx="115">
                  <c:v>7.7709402982919264E-3</c:v>
                </c:pt>
                <c:pt idx="116">
                  <c:v>-4.2780032177820788E-2</c:v>
                </c:pt>
                <c:pt idx="117">
                  <c:v>-3.4325052766510759E-2</c:v>
                </c:pt>
                <c:pt idx="118">
                  <c:v>1.7259276611211554E-2</c:v>
                </c:pt>
                <c:pt idx="119">
                  <c:v>-2.2011140004305534E-2</c:v>
                </c:pt>
                <c:pt idx="120">
                  <c:v>4.1438552104692106E-2</c:v>
                </c:pt>
                <c:pt idx="121">
                  <c:v>-1.2450134421172578E-2</c:v>
                </c:pt>
                <c:pt idx="122">
                  <c:v>-2.4364949219569089E-2</c:v>
                </c:pt>
                <c:pt idx="123">
                  <c:v>-2.5314371055485677E-2</c:v>
                </c:pt>
                <c:pt idx="124">
                  <c:v>2.519330993084986E-2</c:v>
                </c:pt>
                <c:pt idx="125">
                  <c:v>-2.3216906063401106E-2</c:v>
                </c:pt>
                <c:pt idx="126">
                  <c:v>3.4902684490290951E-3</c:v>
                </c:pt>
                <c:pt idx="127">
                  <c:v>-2.3399050193105068E-2</c:v>
                </c:pt>
                <c:pt idx="128">
                  <c:v>-4.6667742061570257E-3</c:v>
                </c:pt>
                <c:pt idx="129">
                  <c:v>2.8911424636372491E-2</c:v>
                </c:pt>
                <c:pt idx="130">
                  <c:v>-6.0089823903705708E-2</c:v>
                </c:pt>
                <c:pt idx="131">
                  <c:v>-3.8667477764212595E-2</c:v>
                </c:pt>
                <c:pt idx="132">
                  <c:v>3.6895083358488841E-3</c:v>
                </c:pt>
                <c:pt idx="133">
                  <c:v>2.6460485538332839E-2</c:v>
                </c:pt>
                <c:pt idx="134">
                  <c:v>-1.2688279299491154E-2</c:v>
                </c:pt>
                <c:pt idx="135">
                  <c:v>0.10266477477685722</c:v>
                </c:pt>
                <c:pt idx="136">
                  <c:v>-2.9281683729774174E-2</c:v>
                </c:pt>
                <c:pt idx="137">
                  <c:v>-5.9514863146506836E-2</c:v>
                </c:pt>
                <c:pt idx="138">
                  <c:v>1.5938895334761477E-2</c:v>
                </c:pt>
                <c:pt idx="139">
                  <c:v>2.236476983155368E-2</c:v>
                </c:pt>
                <c:pt idx="140">
                  <c:v>-2.0141609875910231E-2</c:v>
                </c:pt>
                <c:pt idx="141">
                  <c:v>9.5221938948301145E-3</c:v>
                </c:pt>
                <c:pt idx="142">
                  <c:v>-2.9247661474175058E-2</c:v>
                </c:pt>
                <c:pt idx="143">
                  <c:v>-2.4896077283363141E-2</c:v>
                </c:pt>
                <c:pt idx="144">
                  <c:v>2.3716848269232184E-2</c:v>
                </c:pt>
                <c:pt idx="145">
                  <c:v>2.3409654513524964E-2</c:v>
                </c:pt>
                <c:pt idx="146">
                  <c:v>5.1748560622360246E-2</c:v>
                </c:pt>
                <c:pt idx="147">
                  <c:v>7.8524899301254295E-2</c:v>
                </c:pt>
                <c:pt idx="148">
                  <c:v>-0.24981603188258666</c:v>
                </c:pt>
                <c:pt idx="149">
                  <c:v>-3.1963850760936302E-2</c:v>
                </c:pt>
                <c:pt idx="150">
                  <c:v>6.5664572768281398E-3</c:v>
                </c:pt>
                <c:pt idx="151">
                  <c:v>3.5414230044288481E-2</c:v>
                </c:pt>
                <c:pt idx="152">
                  <c:v>-1.1668019763408232E-2</c:v>
                </c:pt>
                <c:pt idx="153">
                  <c:v>1.5524363637118212E-2</c:v>
                </c:pt>
                <c:pt idx="154">
                  <c:v>4.0986815211620273E-2</c:v>
                </c:pt>
                <c:pt idx="155">
                  <c:v>4.9650683044268214E-4</c:v>
                </c:pt>
                <c:pt idx="156">
                  <c:v>2.2317022432219752E-2</c:v>
                </c:pt>
                <c:pt idx="157">
                  <c:v>-3.399748521062515E-2</c:v>
                </c:pt>
                <c:pt idx="158">
                  <c:v>-4.3076190849475043E-3</c:v>
                </c:pt>
                <c:pt idx="159">
                  <c:v>0.17292935359950953</c:v>
                </c:pt>
                <c:pt idx="160">
                  <c:v>-0.3146476894867879</c:v>
                </c:pt>
                <c:pt idx="161">
                  <c:v>3.4432320260567778E-2</c:v>
                </c:pt>
                <c:pt idx="162">
                  <c:v>3.4523437389388303E-2</c:v>
                </c:pt>
                <c:pt idx="163">
                  <c:v>1.5470760830805884E-2</c:v>
                </c:pt>
                <c:pt idx="164">
                  <c:v>-4.9607848247134262E-3</c:v>
                </c:pt>
                <c:pt idx="165">
                  <c:v>-1.9983002030647932E-2</c:v>
                </c:pt>
                <c:pt idx="166">
                  <c:v>8.206558097215556E-3</c:v>
                </c:pt>
                <c:pt idx="167">
                  <c:v>9.3610295565902113E-2</c:v>
                </c:pt>
                <c:pt idx="168">
                  <c:v>-3.0725938266873191E-2</c:v>
                </c:pt>
                <c:pt idx="169">
                  <c:v>1.4623401232004288E-2</c:v>
                </c:pt>
                <c:pt idx="170">
                  <c:v>-1.0971384781637316E-2</c:v>
                </c:pt>
                <c:pt idx="171">
                  <c:v>5.6316667220142572E-2</c:v>
                </c:pt>
                <c:pt idx="172">
                  <c:v>-0.15191929429216716</c:v>
                </c:pt>
                <c:pt idx="173">
                  <c:v>-1.3942916935676695E-2</c:v>
                </c:pt>
                <c:pt idx="174">
                  <c:v>1.6542578014143239E-3</c:v>
                </c:pt>
                <c:pt idx="175">
                  <c:v>-2.0796298895475806E-2</c:v>
                </c:pt>
                <c:pt idx="176">
                  <c:v>-5.4097646466219784E-2</c:v>
                </c:pt>
                <c:pt idx="177">
                  <c:v>3.7515519242356792E-2</c:v>
                </c:pt>
                <c:pt idx="178">
                  <c:v>-4.0321648965373005E-2</c:v>
                </c:pt>
                <c:pt idx="179">
                  <c:v>4.9157014821778276E-2</c:v>
                </c:pt>
                <c:pt idx="180">
                  <c:v>-4.0273710786539331E-2</c:v>
                </c:pt>
                <c:pt idx="181">
                  <c:v>1.3187100191828945E-2</c:v>
                </c:pt>
                <c:pt idx="182">
                  <c:v>7.5444540466752183E-2</c:v>
                </c:pt>
                <c:pt idx="183">
                  <c:v>6.2521323264017936E-2</c:v>
                </c:pt>
                <c:pt idx="184">
                  <c:v>-0.30794750441415447</c:v>
                </c:pt>
                <c:pt idx="185">
                  <c:v>8.9641346368413213E-2</c:v>
                </c:pt>
                <c:pt idx="186">
                  <c:v>0.20161660876386855</c:v>
                </c:pt>
                <c:pt idx="187">
                  <c:v>-0.1079028914780556</c:v>
                </c:pt>
                <c:pt idx="188">
                  <c:v>-1.5367527509081215E-2</c:v>
                </c:pt>
                <c:pt idx="189">
                  <c:v>8.3950967935422213E-2</c:v>
                </c:pt>
                <c:pt idx="190">
                  <c:v>-5.3031969394930822E-2</c:v>
                </c:pt>
                <c:pt idx="191">
                  <c:v>4.0473269063081241E-2</c:v>
                </c:pt>
                <c:pt idx="192">
                  <c:v>6.0243399280154715E-2</c:v>
                </c:pt>
                <c:pt idx="193">
                  <c:v>-6.3244706416394375E-2</c:v>
                </c:pt>
                <c:pt idx="194">
                  <c:v>7.8315345042544084E-3</c:v>
                </c:pt>
                <c:pt idx="195">
                  <c:v>0.13781459798899681</c:v>
                </c:pt>
                <c:pt idx="196">
                  <c:v>-0.55176461583012926</c:v>
                </c:pt>
                <c:pt idx="197">
                  <c:v>3.4804028919090915E-2</c:v>
                </c:pt>
                <c:pt idx="198">
                  <c:v>0.15509895449399969</c:v>
                </c:pt>
                <c:pt idx="199">
                  <c:v>9.4902369029835329E-2</c:v>
                </c:pt>
                <c:pt idx="200">
                  <c:v>-0.10202882744754051</c:v>
                </c:pt>
                <c:pt idx="201">
                  <c:v>3.1412003224309336E-2</c:v>
                </c:pt>
                <c:pt idx="202">
                  <c:v>4.2229224712880833E-2</c:v>
                </c:pt>
                <c:pt idx="203">
                  <c:v>4.4268319307734706E-2</c:v>
                </c:pt>
                <c:pt idx="204">
                  <c:v>5.7912830381913027E-2</c:v>
                </c:pt>
                <c:pt idx="205">
                  <c:v>-3.2822530343582602E-2</c:v>
                </c:pt>
                <c:pt idx="206">
                  <c:v>5.5226950765584265E-3</c:v>
                </c:pt>
                <c:pt idx="207">
                  <c:v>5.453903545039842E-2</c:v>
                </c:pt>
                <c:pt idx="208">
                  <c:v>-0.44785367105780016</c:v>
                </c:pt>
                <c:pt idx="209">
                  <c:v>-0.1894951536005651</c:v>
                </c:pt>
                <c:pt idx="210">
                  <c:v>0.31757448234084718</c:v>
                </c:pt>
                <c:pt idx="211">
                  <c:v>0.10264295958182518</c:v>
                </c:pt>
                <c:pt idx="212">
                  <c:v>2.5911395725071763E-2</c:v>
                </c:pt>
                <c:pt idx="213">
                  <c:v>6.6564586979466031E-2</c:v>
                </c:pt>
                <c:pt idx="214">
                  <c:v>1.7239098276153282E-2</c:v>
                </c:pt>
                <c:pt idx="215">
                  <c:v>-8.2338225573879934E-3</c:v>
                </c:pt>
                <c:pt idx="216">
                  <c:v>4.1318514344819895E-2</c:v>
                </c:pt>
                <c:pt idx="217">
                  <c:v>0.10276586907878774</c:v>
                </c:pt>
                <c:pt idx="218">
                  <c:v>-5.1821256432331091E-2</c:v>
                </c:pt>
                <c:pt idx="219">
                  <c:v>-6.3480770969659706E-2</c:v>
                </c:pt>
                <c:pt idx="220">
                  <c:v>-0.39794148060229695</c:v>
                </c:pt>
                <c:pt idx="221">
                  <c:v>1.5940320043032984E-2</c:v>
                </c:pt>
                <c:pt idx="222">
                  <c:v>5.3483816694462866E-2</c:v>
                </c:pt>
                <c:pt idx="223">
                  <c:v>-4.4017817608964276E-2</c:v>
                </c:pt>
                <c:pt idx="224">
                  <c:v>2.6922635060540687E-2</c:v>
                </c:pt>
                <c:pt idx="225">
                  <c:v>7.9828623188104436E-3</c:v>
                </c:pt>
                <c:pt idx="226">
                  <c:v>4.1790219803902039E-2</c:v>
                </c:pt>
                <c:pt idx="227">
                  <c:v>1.3042330610988591E-2</c:v>
                </c:pt>
                <c:pt idx="228">
                  <c:v>1.4492516604339032E-2</c:v>
                </c:pt>
                <c:pt idx="229">
                  <c:v>-2.7290691224208317E-2</c:v>
                </c:pt>
                <c:pt idx="230">
                  <c:v>-2.2503437238303267E-2</c:v>
                </c:pt>
                <c:pt idx="231">
                  <c:v>0.16546660150557255</c:v>
                </c:pt>
                <c:pt idx="232">
                  <c:v>-0.3501638290762038</c:v>
                </c:pt>
                <c:pt idx="233">
                  <c:v>5.9599209649877333E-2</c:v>
                </c:pt>
                <c:pt idx="234">
                  <c:v>1.1356015961298557E-2</c:v>
                </c:pt>
                <c:pt idx="235">
                  <c:v>-1.9201355060779451E-2</c:v>
                </c:pt>
                <c:pt idx="236">
                  <c:v>7.3057500876137537E-3</c:v>
                </c:pt>
                <c:pt idx="237">
                  <c:v>2.3382023734569733E-2</c:v>
                </c:pt>
                <c:pt idx="238">
                  <c:v>9.5081232849007283E-3</c:v>
                </c:pt>
                <c:pt idx="239">
                  <c:v>1.3559600376945072E-2</c:v>
                </c:pt>
                <c:pt idx="240">
                  <c:v>1.6007369178972022E-2</c:v>
                </c:pt>
                <c:pt idx="241">
                  <c:v>2.1807925870392913E-2</c:v>
                </c:pt>
                <c:pt idx="242">
                  <c:v>2.6528727605069889E-2</c:v>
                </c:pt>
                <c:pt idx="243">
                  <c:v>4.5065706037950423E-3</c:v>
                </c:pt>
                <c:pt idx="244">
                  <c:v>-1</c:v>
                </c:pt>
              </c:numCache>
            </c:numRef>
          </c:xVal>
          <c:yVal>
            <c:numRef>
              <c:f>Data!$P$2:$P$246</c:f>
              <c:numCache>
                <c:formatCode>#,##0.00</c:formatCode>
                <c:ptCount val="245"/>
                <c:pt idx="0">
                  <c:v>-5.0822025960389284E-3</c:v>
                </c:pt>
                <c:pt idx="1">
                  <c:v>-7.564351254463907E-3</c:v>
                </c:pt>
                <c:pt idx="2">
                  <c:v>-1.0825612166369059E-2</c:v>
                </c:pt>
                <c:pt idx="3">
                  <c:v>6.4508927048877091E-2</c:v>
                </c:pt>
                <c:pt idx="4">
                  <c:v>-4.3818570521659529E-2</c:v>
                </c:pt>
                <c:pt idx="5">
                  <c:v>1.1743913550969575E-2</c:v>
                </c:pt>
                <c:pt idx="6">
                  <c:v>-0.26079532232192232</c:v>
                </c:pt>
                <c:pt idx="7">
                  <c:v>-4.5585455343011033E-2</c:v>
                </c:pt>
                <c:pt idx="8">
                  <c:v>-2.9833287209110843E-2</c:v>
                </c:pt>
                <c:pt idx="9">
                  <c:v>-4.1221938988843881E-2</c:v>
                </c:pt>
                <c:pt idx="10">
                  <c:v>2.5134772696391804E-3</c:v>
                </c:pt>
                <c:pt idx="11">
                  <c:v>-3.3230707182783814E-2</c:v>
                </c:pt>
                <c:pt idx="12">
                  <c:v>-5.2368353644964873E-2</c:v>
                </c:pt>
                <c:pt idx="13">
                  <c:v>-8.5273700565884486E-2</c:v>
                </c:pt>
                <c:pt idx="14">
                  <c:v>-6.0351684655064526E-2</c:v>
                </c:pt>
                <c:pt idx="15">
                  <c:v>4.6837511456770682E-2</c:v>
                </c:pt>
                <c:pt idx="16">
                  <c:v>1.7286461253754295E-2</c:v>
                </c:pt>
                <c:pt idx="17">
                  <c:v>-4.6008996123374037E-2</c:v>
                </c:pt>
                <c:pt idx="18">
                  <c:v>-3.7333952933084176E-2</c:v>
                </c:pt>
                <c:pt idx="19">
                  <c:v>-7.0067233731360812E-2</c:v>
                </c:pt>
                <c:pt idx="20">
                  <c:v>-8.0171145471132604E-2</c:v>
                </c:pt>
                <c:pt idx="21">
                  <c:v>0.11827529227346928</c:v>
                </c:pt>
                <c:pt idx="22">
                  <c:v>1.6570401206262349E-2</c:v>
                </c:pt>
                <c:pt idx="23">
                  <c:v>1.0709818966055166E-2</c:v>
                </c:pt>
                <c:pt idx="24">
                  <c:v>2.8734024548220358E-2</c:v>
                </c:pt>
                <c:pt idx="25">
                  <c:v>3.5114523851842647E-2</c:v>
                </c:pt>
                <c:pt idx="26">
                  <c:v>-7.4541632905855845E-2</c:v>
                </c:pt>
                <c:pt idx="27">
                  <c:v>-5.3858120258007104E-2</c:v>
                </c:pt>
                <c:pt idx="28">
                  <c:v>9.1354330883022077E-3</c:v>
                </c:pt>
                <c:pt idx="29">
                  <c:v>-1.6243646682433617E-2</c:v>
                </c:pt>
                <c:pt idx="30">
                  <c:v>-8.3823220625475661E-2</c:v>
                </c:pt>
                <c:pt idx="31">
                  <c:v>1.2445091398065957E-2</c:v>
                </c:pt>
                <c:pt idx="32">
                  <c:v>-2.7965422718481049E-2</c:v>
                </c:pt>
                <c:pt idx="33">
                  <c:v>-4.3232410213470483E-2</c:v>
                </c:pt>
                <c:pt idx="34">
                  <c:v>-2.4901314407313305E-2</c:v>
                </c:pt>
                <c:pt idx="35">
                  <c:v>-1.7147799276943314E-2</c:v>
                </c:pt>
                <c:pt idx="36">
                  <c:v>-1.6597884975982691E-2</c:v>
                </c:pt>
                <c:pt idx="37">
                  <c:v>1.3997311334392722E-2</c:v>
                </c:pt>
                <c:pt idx="38">
                  <c:v>3.6484842556353307E-2</c:v>
                </c:pt>
                <c:pt idx="39">
                  <c:v>-1.9958444067160207E-2</c:v>
                </c:pt>
                <c:pt idx="40">
                  <c:v>1.9330451710623121E-2</c:v>
                </c:pt>
                <c:pt idx="41">
                  <c:v>6.5647668875466844E-2</c:v>
                </c:pt>
                <c:pt idx="42">
                  <c:v>-5.0502373583736604E-2</c:v>
                </c:pt>
                <c:pt idx="43">
                  <c:v>-0.1298357714984982</c:v>
                </c:pt>
                <c:pt idx="44">
                  <c:v>-0.12874356417730198</c:v>
                </c:pt>
                <c:pt idx="45">
                  <c:v>-0.12096909699715272</c:v>
                </c:pt>
                <c:pt idx="46">
                  <c:v>-5.6275528720718955E-2</c:v>
                </c:pt>
                <c:pt idx="47">
                  <c:v>-2.5008755433402894E-2</c:v>
                </c:pt>
                <c:pt idx="48">
                  <c:v>-8.6892502671730727E-3</c:v>
                </c:pt>
                <c:pt idx="49">
                  <c:v>3.2217608774157275E-2</c:v>
                </c:pt>
                <c:pt idx="50">
                  <c:v>-8.8919819754929449E-2</c:v>
                </c:pt>
                <c:pt idx="51">
                  <c:v>-7.4737815586718284E-2</c:v>
                </c:pt>
                <c:pt idx="52">
                  <c:v>0.23079255997637599</c:v>
                </c:pt>
                <c:pt idx="53">
                  <c:v>0.10020689292146993</c:v>
                </c:pt>
                <c:pt idx="54">
                  <c:v>-6.9390258404571123E-2</c:v>
                </c:pt>
                <c:pt idx="55">
                  <c:v>5.9637725406424223E-3</c:v>
                </c:pt>
                <c:pt idx="56">
                  <c:v>-2.3953648135426359E-2</c:v>
                </c:pt>
                <c:pt idx="57">
                  <c:v>4.8385242465002469E-2</c:v>
                </c:pt>
                <c:pt idx="58">
                  <c:v>-3.7910921819897967E-3</c:v>
                </c:pt>
                <c:pt idx="59">
                  <c:v>6.9916198651373777E-3</c:v>
                </c:pt>
                <c:pt idx="60">
                  <c:v>8.1123779053952183E-2</c:v>
                </c:pt>
                <c:pt idx="61">
                  <c:v>3.6790629118089412E-2</c:v>
                </c:pt>
                <c:pt idx="62">
                  <c:v>-6.1463428450592897E-2</c:v>
                </c:pt>
                <c:pt idx="63">
                  <c:v>6.4530067826393395E-2</c:v>
                </c:pt>
                <c:pt idx="64">
                  <c:v>2.1818589484630616E-2</c:v>
                </c:pt>
                <c:pt idx="65">
                  <c:v>-3.6618776936003052E-2</c:v>
                </c:pt>
                <c:pt idx="66">
                  <c:v>2.8579189192727058E-2</c:v>
                </c:pt>
                <c:pt idx="67">
                  <c:v>-1.7700322934729062E-2</c:v>
                </c:pt>
                <c:pt idx="68">
                  <c:v>5.1567378167575104E-2</c:v>
                </c:pt>
                <c:pt idx="69">
                  <c:v>9.2434394218984355E-3</c:v>
                </c:pt>
                <c:pt idx="70">
                  <c:v>6.3543199933346242E-2</c:v>
                </c:pt>
                <c:pt idx="71">
                  <c:v>6.2250401380836221E-2</c:v>
                </c:pt>
                <c:pt idx="72">
                  <c:v>3.4058498375645542E-2</c:v>
                </c:pt>
                <c:pt idx="73">
                  <c:v>-4.545887971200634E-3</c:v>
                </c:pt>
                <c:pt idx="74">
                  <c:v>8.3020815892279526E-2</c:v>
                </c:pt>
                <c:pt idx="75">
                  <c:v>5.7308312176913784E-3</c:v>
                </c:pt>
                <c:pt idx="76">
                  <c:v>4.3995941645859661E-2</c:v>
                </c:pt>
                <c:pt idx="77">
                  <c:v>2.3380968711675425E-2</c:v>
                </c:pt>
                <c:pt idx="78">
                  <c:v>-0.13757234688619449</c:v>
                </c:pt>
                <c:pt idx="79">
                  <c:v>-7.8076645802822352E-3</c:v>
                </c:pt>
                <c:pt idx="80">
                  <c:v>-3.3319892685652178E-2</c:v>
                </c:pt>
                <c:pt idx="81">
                  <c:v>-3.3814072898551172E-2</c:v>
                </c:pt>
                <c:pt idx="82">
                  <c:v>1.8239287945421925E-3</c:v>
                </c:pt>
                <c:pt idx="83">
                  <c:v>9.6643760727476418E-3</c:v>
                </c:pt>
                <c:pt idx="84">
                  <c:v>-7.6162939096595925E-2</c:v>
                </c:pt>
                <c:pt idx="85">
                  <c:v>-0.10928277151522403</c:v>
                </c:pt>
                <c:pt idx="86">
                  <c:v>-0.12648351719132395</c:v>
                </c:pt>
                <c:pt idx="87">
                  <c:v>-9.737938764152583E-3</c:v>
                </c:pt>
                <c:pt idx="88">
                  <c:v>-7.3388268066657833E-3</c:v>
                </c:pt>
                <c:pt idx="89">
                  <c:v>2.791889796234209E-2</c:v>
                </c:pt>
                <c:pt idx="90">
                  <c:v>3.2200502069423133E-2</c:v>
                </c:pt>
                <c:pt idx="91">
                  <c:v>-6.0763277769136752E-2</c:v>
                </c:pt>
                <c:pt idx="92">
                  <c:v>7.8380833567404287E-2</c:v>
                </c:pt>
                <c:pt idx="93">
                  <c:v>4.0973780762664683E-2</c:v>
                </c:pt>
                <c:pt idx="94">
                  <c:v>-2.5987633843178589E-2</c:v>
                </c:pt>
                <c:pt idx="95">
                  <c:v>1.4888204404285276E-2</c:v>
                </c:pt>
                <c:pt idx="96">
                  <c:v>5.6689181301060036E-2</c:v>
                </c:pt>
                <c:pt idx="97">
                  <c:v>-6.5096414293094151E-2</c:v>
                </c:pt>
                <c:pt idx="98">
                  <c:v>-9.4274238663615645E-2</c:v>
                </c:pt>
                <c:pt idx="99">
                  <c:v>9.7281147343771541E-3</c:v>
                </c:pt>
                <c:pt idx="100">
                  <c:v>-2.9063605706423225E-2</c:v>
                </c:pt>
                <c:pt idx="101">
                  <c:v>-2.664064112055271E-2</c:v>
                </c:pt>
                <c:pt idx="102">
                  <c:v>0.19761123759467966</c:v>
                </c:pt>
                <c:pt idx="103">
                  <c:v>-4.3870855117876612E-2</c:v>
                </c:pt>
                <c:pt idx="104">
                  <c:v>6.5436729912593125E-2</c:v>
                </c:pt>
                <c:pt idx="105">
                  <c:v>6.9918074476004261E-2</c:v>
                </c:pt>
                <c:pt idx="106">
                  <c:v>-4.9104404318437871E-2</c:v>
                </c:pt>
                <c:pt idx="107">
                  <c:v>1.668966381493046E-2</c:v>
                </c:pt>
                <c:pt idx="108">
                  <c:v>0.10856629181912558</c:v>
                </c:pt>
                <c:pt idx="109">
                  <c:v>2.5511681770209575E-2</c:v>
                </c:pt>
                <c:pt idx="110">
                  <c:v>1.1592413605565836E-2</c:v>
                </c:pt>
                <c:pt idx="111">
                  <c:v>-8.5137450584315863E-2</c:v>
                </c:pt>
                <c:pt idx="112">
                  <c:v>-5.1942563178771245E-2</c:v>
                </c:pt>
                <c:pt idx="113">
                  <c:v>-1.7995728779845527E-2</c:v>
                </c:pt>
                <c:pt idx="114">
                  <c:v>0.17235193611272831</c:v>
                </c:pt>
                <c:pt idx="115">
                  <c:v>-3.2922499397670768E-3</c:v>
                </c:pt>
                <c:pt idx="116">
                  <c:v>8.7056296418526871E-2</c:v>
                </c:pt>
                <c:pt idx="117">
                  <c:v>9.7465688634746431E-2</c:v>
                </c:pt>
                <c:pt idx="118">
                  <c:v>7.8191996622188065E-3</c:v>
                </c:pt>
                <c:pt idx="119">
                  <c:v>1.3607712353243755E-2</c:v>
                </c:pt>
                <c:pt idx="120">
                  <c:v>9.1452008183862087E-3</c:v>
                </c:pt>
                <c:pt idx="121">
                  <c:v>-2.3729311471458393E-2</c:v>
                </c:pt>
                <c:pt idx="122">
                  <c:v>-7.2064695330131448E-2</c:v>
                </c:pt>
                <c:pt idx="123">
                  <c:v>6.8194408500228234E-3</c:v>
                </c:pt>
                <c:pt idx="124">
                  <c:v>2.0927010187103735E-2</c:v>
                </c:pt>
                <c:pt idx="125">
                  <c:v>2.560056664886207E-2</c:v>
                </c:pt>
                <c:pt idx="126">
                  <c:v>1.867241189777484E-2</c:v>
                </c:pt>
                <c:pt idx="127">
                  <c:v>-5.8272131633840478E-2</c:v>
                </c:pt>
                <c:pt idx="128">
                  <c:v>-3.3352560388583516E-2</c:v>
                </c:pt>
                <c:pt idx="129">
                  <c:v>-2.7580659994460698E-2</c:v>
                </c:pt>
                <c:pt idx="130">
                  <c:v>-9.1991052090087781E-3</c:v>
                </c:pt>
                <c:pt idx="131">
                  <c:v>4.5954967001420551E-2</c:v>
                </c:pt>
                <c:pt idx="132">
                  <c:v>-4.627432424626781E-2</c:v>
                </c:pt>
                <c:pt idx="133">
                  <c:v>4.5212551925656735E-2</c:v>
                </c:pt>
                <c:pt idx="134">
                  <c:v>-0.11520594791604655</c:v>
                </c:pt>
                <c:pt idx="135">
                  <c:v>2.8611952487652063E-3</c:v>
                </c:pt>
                <c:pt idx="136">
                  <c:v>-1.3749599314174977E-2</c:v>
                </c:pt>
                <c:pt idx="137">
                  <c:v>-3.6944665993855229E-2</c:v>
                </c:pt>
                <c:pt idx="138">
                  <c:v>-0.11849299866041667</c:v>
                </c:pt>
                <c:pt idx="139">
                  <c:v>-5.6402319044147622E-2</c:v>
                </c:pt>
                <c:pt idx="140">
                  <c:v>-2.4223346958494323E-3</c:v>
                </c:pt>
                <c:pt idx="141">
                  <c:v>-1.5863238964061745E-2</c:v>
                </c:pt>
                <c:pt idx="142">
                  <c:v>-8.6915703892565005E-2</c:v>
                </c:pt>
                <c:pt idx="143">
                  <c:v>-2.9028050399944032E-2</c:v>
                </c:pt>
                <c:pt idx="144">
                  <c:v>-6.3387793792045455E-2</c:v>
                </c:pt>
                <c:pt idx="145">
                  <c:v>2.1612930257407983E-2</c:v>
                </c:pt>
                <c:pt idx="146">
                  <c:v>-9.3989051227212411E-4</c:v>
                </c:pt>
                <c:pt idx="147">
                  <c:v>-6.3195658465203516E-2</c:v>
                </c:pt>
                <c:pt idx="148">
                  <c:v>-2.5612432798595167E-2</c:v>
                </c:pt>
                <c:pt idx="149">
                  <c:v>3.738512814116441E-2</c:v>
                </c:pt>
                <c:pt idx="150">
                  <c:v>-6.955412072238599E-3</c:v>
                </c:pt>
                <c:pt idx="151">
                  <c:v>-3.5081422995828011E-2</c:v>
                </c:pt>
                <c:pt idx="152">
                  <c:v>4.6571652676524015E-2</c:v>
                </c:pt>
                <c:pt idx="153">
                  <c:v>-2.684313703011609E-2</c:v>
                </c:pt>
                <c:pt idx="154">
                  <c:v>5.5201001325283494E-2</c:v>
                </c:pt>
                <c:pt idx="155">
                  <c:v>0.10835530089158753</c:v>
                </c:pt>
                <c:pt idx="156">
                  <c:v>4.8399315230333292E-2</c:v>
                </c:pt>
                <c:pt idx="157">
                  <c:v>3.5484904044002778E-2</c:v>
                </c:pt>
                <c:pt idx="158">
                  <c:v>-3.1892067846514105E-2</c:v>
                </c:pt>
                <c:pt idx="159">
                  <c:v>-1.6790806367623944E-2</c:v>
                </c:pt>
                <c:pt idx="160">
                  <c:v>5.6684054114318552E-2</c:v>
                </c:pt>
                <c:pt idx="161">
                  <c:v>3.1150593231153309E-2</c:v>
                </c:pt>
                <c:pt idx="162">
                  <c:v>-7.6666736247580761E-2</c:v>
                </c:pt>
                <c:pt idx="163">
                  <c:v>-2.3697524315189917E-4</c:v>
                </c:pt>
                <c:pt idx="164">
                  <c:v>1.1205892269828098E-2</c:v>
                </c:pt>
                <c:pt idx="165">
                  <c:v>-7.9528682829276692E-2</c:v>
                </c:pt>
                <c:pt idx="166">
                  <c:v>5.2825112068715006E-2</c:v>
                </c:pt>
                <c:pt idx="167">
                  <c:v>6.4938372127521349E-2</c:v>
                </c:pt>
                <c:pt idx="168">
                  <c:v>-1.7800526075890236E-2</c:v>
                </c:pt>
                <c:pt idx="169">
                  <c:v>3.1479104669293496E-2</c:v>
                </c:pt>
                <c:pt idx="170">
                  <c:v>1.0311569895364305E-2</c:v>
                </c:pt>
                <c:pt idx="171">
                  <c:v>-1.8407980887000467E-2</c:v>
                </c:pt>
                <c:pt idx="172">
                  <c:v>-0.11481249699128676</c:v>
                </c:pt>
                <c:pt idx="173">
                  <c:v>-1.6971938220578575E-2</c:v>
                </c:pt>
                <c:pt idx="174">
                  <c:v>-7.8235796573563193E-2</c:v>
                </c:pt>
                <c:pt idx="175">
                  <c:v>8.7923611321174527E-3</c:v>
                </c:pt>
                <c:pt idx="176">
                  <c:v>3.7810044506763008E-2</c:v>
                </c:pt>
                <c:pt idx="177">
                  <c:v>1.1938257319870235E-2</c:v>
                </c:pt>
                <c:pt idx="178">
                  <c:v>4.278721957851795E-2</c:v>
                </c:pt>
                <c:pt idx="179">
                  <c:v>9.8983011069533458E-2</c:v>
                </c:pt>
                <c:pt idx="180">
                  <c:v>6.2283556396053034E-2</c:v>
                </c:pt>
                <c:pt idx="181">
                  <c:v>0.1056785628528511</c:v>
                </c:pt>
                <c:pt idx="182">
                  <c:v>-0.27639944997077465</c:v>
                </c:pt>
                <c:pt idx="183">
                  <c:v>-7.6274329245906852E-2</c:v>
                </c:pt>
                <c:pt idx="184">
                  <c:v>0.17757755055060248</c:v>
                </c:pt>
                <c:pt idx="185">
                  <c:v>-6.6876444252804285E-2</c:v>
                </c:pt>
                <c:pt idx="186">
                  <c:v>0.44178628535383174</c:v>
                </c:pt>
                <c:pt idx="187">
                  <c:v>5.0077295380273598E-2</c:v>
                </c:pt>
                <c:pt idx="188">
                  <c:v>9.9925361271129359E-2</c:v>
                </c:pt>
                <c:pt idx="189">
                  <c:v>0.27226526777342636</c:v>
                </c:pt>
                <c:pt idx="190">
                  <c:v>3.4037250630894446E-2</c:v>
                </c:pt>
                <c:pt idx="191">
                  <c:v>0.1113580055744814</c:v>
                </c:pt>
                <c:pt idx="192">
                  <c:v>5.3437043349473703E-2</c:v>
                </c:pt>
                <c:pt idx="193">
                  <c:v>5.3263150369086076E-2</c:v>
                </c:pt>
                <c:pt idx="194">
                  <c:v>8.6865520587311087E-3</c:v>
                </c:pt>
                <c:pt idx="195">
                  <c:v>6.0154698169997634E-2</c:v>
                </c:pt>
                <c:pt idx="196">
                  <c:v>4.1827418062807729E-2</c:v>
                </c:pt>
                <c:pt idx="197">
                  <c:v>-0.10786859516745625</c:v>
                </c:pt>
                <c:pt idx="198">
                  <c:v>-9.908221794058647E-3</c:v>
                </c:pt>
                <c:pt idx="199">
                  <c:v>-6.5533464091014015E-2</c:v>
                </c:pt>
                <c:pt idx="200">
                  <c:v>-7.3594867827817406E-2</c:v>
                </c:pt>
                <c:pt idx="201">
                  <c:v>5.4141463397144353E-4</c:v>
                </c:pt>
                <c:pt idx="202">
                  <c:v>1.2361384857352627E-3</c:v>
                </c:pt>
                <c:pt idx="203">
                  <c:v>5.4295701286251781E-2</c:v>
                </c:pt>
                <c:pt idx="204">
                  <c:v>-3.1896763738908332E-2</c:v>
                </c:pt>
                <c:pt idx="205">
                  <c:v>-2.7279513957209751E-2</c:v>
                </c:pt>
                <c:pt idx="206">
                  <c:v>-5.6202469888458353E-2</c:v>
                </c:pt>
                <c:pt idx="207">
                  <c:v>-7.7834028909691197E-2</c:v>
                </c:pt>
                <c:pt idx="208">
                  <c:v>-6.2716799053022201E-2</c:v>
                </c:pt>
                <c:pt idx="209">
                  <c:v>-9.6885126726246537E-2</c:v>
                </c:pt>
                <c:pt idx="210">
                  <c:v>-9.773706378037926E-2</c:v>
                </c:pt>
                <c:pt idx="211">
                  <c:v>-4.690547857291362E-2</c:v>
                </c:pt>
                <c:pt idx="212">
                  <c:v>3.1965185217500691E-2</c:v>
                </c:pt>
                <c:pt idx="213">
                  <c:v>-2.7288590011910955E-3</c:v>
                </c:pt>
                <c:pt idx="214">
                  <c:v>1.6641887782371894E-2</c:v>
                </c:pt>
                <c:pt idx="215">
                  <c:v>-0.15759643731321599</c:v>
                </c:pt>
                <c:pt idx="216">
                  <c:v>-6.1668549703197524E-2</c:v>
                </c:pt>
                <c:pt idx="217">
                  <c:v>-5.4106566416231759E-2</c:v>
                </c:pt>
                <c:pt idx="218">
                  <c:v>-5.8371447760940651E-2</c:v>
                </c:pt>
                <c:pt idx="219">
                  <c:v>1.5183754327025528E-3</c:v>
                </c:pt>
                <c:pt idx="220">
                  <c:v>2.1699390656736761E-2</c:v>
                </c:pt>
                <c:pt idx="221">
                  <c:v>-6.8594584823465053E-3</c:v>
                </c:pt>
                <c:pt idx="222">
                  <c:v>1.7159189575429137E-2</c:v>
                </c:pt>
                <c:pt idx="223">
                  <c:v>1.1213679784237663E-2</c:v>
                </c:pt>
                <c:pt idx="224">
                  <c:v>6.2324246536253215E-2</c:v>
                </c:pt>
                <c:pt idx="225">
                  <c:v>-4.7843746243788655E-2</c:v>
                </c:pt>
                <c:pt idx="226">
                  <c:v>-6.9027285779173539E-2</c:v>
                </c:pt>
                <c:pt idx="227">
                  <c:v>-4.4662913509968913E-2</c:v>
                </c:pt>
                <c:pt idx="228">
                  <c:v>-1.5801195746428787E-2</c:v>
                </c:pt>
                <c:pt idx="229">
                  <c:v>-3.8349568138416942E-3</c:v>
                </c:pt>
                <c:pt idx="230">
                  <c:v>3.3608011887116956E-2</c:v>
                </c:pt>
                <c:pt idx="231">
                  <c:v>-6.8531641750041117E-2</c:v>
                </c:pt>
                <c:pt idx="232">
                  <c:v>6.1459590946298763E-2</c:v>
                </c:pt>
                <c:pt idx="233">
                  <c:v>5.0402897032363878E-2</c:v>
                </c:pt>
                <c:pt idx="234">
                  <c:v>3.4016882899494463E-2</c:v>
                </c:pt>
                <c:pt idx="235">
                  <c:v>-2.4072687774303873E-2</c:v>
                </c:pt>
                <c:pt idx="236">
                  <c:v>3.62648766998487E-3</c:v>
                </c:pt>
                <c:pt idx="237">
                  <c:v>-2.6339722301672794E-2</c:v>
                </c:pt>
                <c:pt idx="238">
                  <c:v>4.5497122211042552E-2</c:v>
                </c:pt>
                <c:pt idx="239">
                  <c:v>0.1382948877084344</c:v>
                </c:pt>
                <c:pt idx="240">
                  <c:v>6.7447758177201819E-2</c:v>
                </c:pt>
                <c:pt idx="241">
                  <c:v>-4.0037164979484133E-2</c:v>
                </c:pt>
                <c:pt idx="242">
                  <c:v>-6.9881402799193928E-2</c:v>
                </c:pt>
                <c:pt idx="243">
                  <c:v>-0.11602231150580958</c:v>
                </c:pt>
                <c:pt idx="24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4AE4-B715-7F3CDD23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96712"/>
        <c:axId val="1073102856"/>
      </c:scatterChart>
      <c:valAx>
        <c:axId val="107309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02856"/>
        <c:crosses val="autoZero"/>
        <c:crossBetween val="midCat"/>
      </c:valAx>
      <c:valAx>
        <c:axId val="10731028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9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Data!$R$2:$R$246</c:f>
              <c:numCache>
                <c:formatCode>General</c:formatCode>
                <c:ptCount val="245"/>
                <c:pt idx="0">
                  <c:v>2.0930294510013678</c:v>
                </c:pt>
                <c:pt idx="1">
                  <c:v>2.0643342405614638</c:v>
                </c:pt>
                <c:pt idx="2">
                  <c:v>2.0154868801350956</c:v>
                </c:pt>
                <c:pt idx="3">
                  <c:v>2.0990441156515138</c:v>
                </c:pt>
                <c:pt idx="4">
                  <c:v>2.3636868357489282</c:v>
                </c:pt>
                <c:pt idx="5">
                  <c:v>1.8089484583225128</c:v>
                </c:pt>
                <c:pt idx="6">
                  <c:v>3.8893398675155848</c:v>
                </c:pt>
                <c:pt idx="7">
                  <c:v>3.8736169103511808</c:v>
                </c:pt>
                <c:pt idx="8">
                  <c:v>4.0987186703117464</c:v>
                </c:pt>
                <c:pt idx="9">
                  <c:v>3.9693505019291737</c:v>
                </c:pt>
                <c:pt idx="10">
                  <c:v>3.8569869756804995</c:v>
                </c:pt>
                <c:pt idx="11">
                  <c:v>3.777614611615022</c:v>
                </c:pt>
                <c:pt idx="12">
                  <c:v>3.5206534724809342</c:v>
                </c:pt>
                <c:pt idx="13">
                  <c:v>3.1143973013035273</c:v>
                </c:pt>
                <c:pt idx="14">
                  <c:v>4.5314234752379736</c:v>
                </c:pt>
                <c:pt idx="15">
                  <c:v>4.1686097331424463</c:v>
                </c:pt>
                <c:pt idx="16">
                  <c:v>4.2304230395277793</c:v>
                </c:pt>
                <c:pt idx="17">
                  <c:v>4.1952236887419829</c:v>
                </c:pt>
                <c:pt idx="18">
                  <c:v>7.4186671371032915</c:v>
                </c:pt>
                <c:pt idx="19">
                  <c:v>7.293441901145381</c:v>
                </c:pt>
                <c:pt idx="20">
                  <c:v>6.751130041330593</c:v>
                </c:pt>
                <c:pt idx="21">
                  <c:v>5.9526464101353529</c:v>
                </c:pt>
                <c:pt idx="22">
                  <c:v>6.4097126912929978</c:v>
                </c:pt>
                <c:pt idx="23">
                  <c:v>6.3585890599091464</c:v>
                </c:pt>
                <c:pt idx="24">
                  <c:v>6.1744388864010373</c:v>
                </c:pt>
                <c:pt idx="25">
                  <c:v>6.0882505586482303</c:v>
                </c:pt>
                <c:pt idx="26">
                  <c:v>6.2272324988776102</c:v>
                </c:pt>
                <c:pt idx="27">
                  <c:v>5.6747803124908982</c:v>
                </c:pt>
                <c:pt idx="28">
                  <c:v>5.2678946330892531</c:v>
                </c:pt>
                <c:pt idx="29">
                  <c:v>5.3449281739185039</c:v>
                </c:pt>
                <c:pt idx="30">
                  <c:v>6.8159888251200202</c:v>
                </c:pt>
                <c:pt idx="31">
                  <c:v>5.9870877244521585</c:v>
                </c:pt>
                <c:pt idx="32">
                  <c:v>5.8104430070738253</c:v>
                </c:pt>
                <c:pt idx="33">
                  <c:v>5.6577355448656137</c:v>
                </c:pt>
                <c:pt idx="34">
                  <c:v>5.473970543763679</c:v>
                </c:pt>
                <c:pt idx="35">
                  <c:v>5.376047428121038</c:v>
                </c:pt>
                <c:pt idx="36">
                  <c:v>5.3963472851027143</c:v>
                </c:pt>
                <c:pt idx="37">
                  <c:v>5.4222119234284678</c:v>
                </c:pt>
                <c:pt idx="38">
                  <c:v>5.6305914424645298</c:v>
                </c:pt>
                <c:pt idx="39">
                  <c:v>6.5472992621439499</c:v>
                </c:pt>
                <c:pt idx="40">
                  <c:v>6.6624571066825693</c:v>
                </c:pt>
                <c:pt idx="41">
                  <c:v>6.6907828025695499</c:v>
                </c:pt>
                <c:pt idx="42">
                  <c:v>9.1844220662635827</c:v>
                </c:pt>
                <c:pt idx="43">
                  <c:v>8.6705507972802476</c:v>
                </c:pt>
                <c:pt idx="44">
                  <c:v>7.5078791493818171</c:v>
                </c:pt>
                <c:pt idx="45">
                  <c:v>6.4988809746100227</c:v>
                </c:pt>
                <c:pt idx="46">
                  <c:v>5.6865687454443741</c:v>
                </c:pt>
                <c:pt idx="47">
                  <c:v>5.2967986394489541</c:v>
                </c:pt>
                <c:pt idx="48">
                  <c:v>5.0622548949264141</c:v>
                </c:pt>
                <c:pt idx="49">
                  <c:v>5.1435451336359055</c:v>
                </c:pt>
                <c:pt idx="50">
                  <c:v>5.1195032012318658</c:v>
                </c:pt>
                <c:pt idx="51">
                  <c:v>4.4938334504567807</c:v>
                </c:pt>
                <c:pt idx="52">
                  <c:v>3.973671740914857</c:v>
                </c:pt>
                <c:pt idx="53">
                  <c:v>5.4414421146032792</c:v>
                </c:pt>
                <c:pt idx="54">
                  <c:v>8.2902288443961574</c:v>
                </c:pt>
                <c:pt idx="55">
                  <c:v>7.75589593338072</c:v>
                </c:pt>
                <c:pt idx="56">
                  <c:v>7.8437618010167034</c:v>
                </c:pt>
                <c:pt idx="57">
                  <c:v>7.5750742982622539</c:v>
                </c:pt>
                <c:pt idx="58">
                  <c:v>7.9219916108296564</c:v>
                </c:pt>
                <c:pt idx="59">
                  <c:v>8.0172573485722278</c:v>
                </c:pt>
                <c:pt idx="60">
                  <c:v>8.1806671499033126</c:v>
                </c:pt>
                <c:pt idx="61">
                  <c:v>8.8895609575505095</c:v>
                </c:pt>
                <c:pt idx="62">
                  <c:v>9.0362171481620663</c:v>
                </c:pt>
                <c:pt idx="63">
                  <c:v>8.2092025248871838</c:v>
                </c:pt>
                <c:pt idx="64">
                  <c:v>8.5633511406474359</c:v>
                </c:pt>
                <c:pt idx="65">
                  <c:v>8.6575035300151999</c:v>
                </c:pt>
                <c:pt idx="66">
                  <c:v>6.5840035637891861</c:v>
                </c:pt>
                <c:pt idx="67">
                  <c:v>7.1444158288458866</c:v>
                </c:pt>
                <c:pt idx="68">
                  <c:v>7.5688584839635915</c:v>
                </c:pt>
                <c:pt idx="69">
                  <c:v>8.5140367936759684</c:v>
                </c:pt>
                <c:pt idx="70">
                  <c:v>9.212515395138249</c:v>
                </c:pt>
                <c:pt idx="71">
                  <c:v>10.169283051165733</c:v>
                </c:pt>
                <c:pt idx="72">
                  <c:v>10.899240693692594</c:v>
                </c:pt>
                <c:pt idx="73">
                  <c:v>11.166576598455496</c:v>
                </c:pt>
                <c:pt idx="74">
                  <c:v>11.050252066527932</c:v>
                </c:pt>
                <c:pt idx="75">
                  <c:v>12.008551012759302</c:v>
                </c:pt>
                <c:pt idx="76">
                  <c:v>12.057931629950625</c:v>
                </c:pt>
                <c:pt idx="77">
                  <c:v>12.402208956727623</c:v>
                </c:pt>
                <c:pt idx="78">
                  <c:v>7.7614178316586591</c:v>
                </c:pt>
                <c:pt idx="79">
                  <c:v>7.0210888646263747</c:v>
                </c:pt>
                <c:pt idx="80">
                  <c:v>7.1961129770355372</c:v>
                </c:pt>
                <c:pt idx="81">
                  <c:v>6.9575769462472641</c:v>
                </c:pt>
                <c:pt idx="82">
                  <c:v>7.1330232090068568</c:v>
                </c:pt>
                <c:pt idx="83">
                  <c:v>7.2303472151512072</c:v>
                </c:pt>
                <c:pt idx="84">
                  <c:v>7.3073930080065317</c:v>
                </c:pt>
                <c:pt idx="85">
                  <c:v>6.784799450487764</c:v>
                </c:pt>
                <c:pt idx="86">
                  <c:v>6.0652269254754732</c:v>
                </c:pt>
                <c:pt idx="87">
                  <c:v>5.2261694972635704</c:v>
                </c:pt>
                <c:pt idx="88">
                  <c:v>5.2556124377325526</c:v>
                </c:pt>
                <c:pt idx="89">
                  <c:v>5.4128945901464007</c:v>
                </c:pt>
                <c:pt idx="90">
                  <c:v>8.8955459473125877</c:v>
                </c:pt>
                <c:pt idx="91">
                  <c:v>7.7632015289173584</c:v>
                </c:pt>
                <c:pt idx="92">
                  <c:v>6.4967463672110517</c:v>
                </c:pt>
                <c:pt idx="93">
                  <c:v>6.515505991277581</c:v>
                </c:pt>
                <c:pt idx="94">
                  <c:v>5.9727535828638043</c:v>
                </c:pt>
                <c:pt idx="95">
                  <c:v>5.402252975258377</c:v>
                </c:pt>
                <c:pt idx="96">
                  <c:v>5.1419463444543583</c:v>
                </c:pt>
                <c:pt idx="97">
                  <c:v>5.9659862596302435</c:v>
                </c:pt>
                <c:pt idx="98">
                  <c:v>7.7977895383505516</c:v>
                </c:pt>
                <c:pt idx="99">
                  <c:v>6.8777119893391996</c:v>
                </c:pt>
                <c:pt idx="100">
                  <c:v>6.8882504986629733</c:v>
                </c:pt>
                <c:pt idx="101">
                  <c:v>6.6628151659281833</c:v>
                </c:pt>
                <c:pt idx="102">
                  <c:v>14.671044560043189</c:v>
                </c:pt>
                <c:pt idx="103">
                  <c:v>17.134631490787267</c:v>
                </c:pt>
                <c:pt idx="104">
                  <c:v>16.206468221091249</c:v>
                </c:pt>
                <c:pt idx="105">
                  <c:v>16.856458180238391</c:v>
                </c:pt>
                <c:pt idx="106">
                  <c:v>17.432109313052123</c:v>
                </c:pt>
                <c:pt idx="107">
                  <c:v>16.214135896875682</c:v>
                </c:pt>
                <c:pt idx="108">
                  <c:v>16.488887310554325</c:v>
                </c:pt>
                <c:pt idx="109">
                  <c:v>18.079749734398117</c:v>
                </c:pt>
                <c:pt idx="110">
                  <c:v>18.341906340211697</c:v>
                </c:pt>
                <c:pt idx="111">
                  <c:v>18.848761811665035</c:v>
                </c:pt>
                <c:pt idx="112">
                  <c:v>17.029196140789328</c:v>
                </c:pt>
                <c:pt idx="113">
                  <c:v>15.56657488203736</c:v>
                </c:pt>
                <c:pt idx="114">
                  <c:v>19.708046666666668</c:v>
                </c:pt>
                <c:pt idx="115">
                  <c:v>24.608685464344294</c:v>
                </c:pt>
                <c:pt idx="116">
                  <c:v>24.810062486533077</c:v>
                </c:pt>
                <c:pt idx="117">
                  <c:v>28.711536917601084</c:v>
                </c:pt>
                <c:pt idx="118">
                  <c:v>31.506192660550457</c:v>
                </c:pt>
                <c:pt idx="119">
                  <c:v>31.224451591658514</c:v>
                </c:pt>
                <c:pt idx="120">
                  <c:v>31.347260488182634</c:v>
                </c:pt>
                <c:pt idx="121">
                  <c:v>30.681024085508973</c:v>
                </c:pt>
                <c:pt idx="122">
                  <c:v>30.71433808255334</c:v>
                </c:pt>
                <c:pt idx="123">
                  <c:v>29.584705502513721</c:v>
                </c:pt>
                <c:pt idx="124">
                  <c:v>29.726129650939779</c:v>
                </c:pt>
                <c:pt idx="125">
                  <c:v>29.988848626356969</c:v>
                </c:pt>
                <c:pt idx="126">
                  <c:v>27.722512623933198</c:v>
                </c:pt>
                <c:pt idx="127">
                  <c:v>27.207261117145588</c:v>
                </c:pt>
                <c:pt idx="128">
                  <c:v>28.580235128248432</c:v>
                </c:pt>
                <c:pt idx="129">
                  <c:v>26.051462085488552</c:v>
                </c:pt>
                <c:pt idx="130">
                  <c:v>25.217176730079959</c:v>
                </c:pt>
                <c:pt idx="131">
                  <c:v>26.621228812314559</c:v>
                </c:pt>
                <c:pt idx="132">
                  <c:v>27.152454613814591</c:v>
                </c:pt>
                <c:pt idx="133">
                  <c:v>27.140203372122354</c:v>
                </c:pt>
                <c:pt idx="134">
                  <c:v>29.88199715370019</c:v>
                </c:pt>
                <c:pt idx="135">
                  <c:v>27.151694516165698</c:v>
                </c:pt>
                <c:pt idx="136">
                  <c:v>26.791384895606569</c:v>
                </c:pt>
                <c:pt idx="137">
                  <c:v>26.12570300157978</c:v>
                </c:pt>
                <c:pt idx="138">
                  <c:v>16.09185838562032</c:v>
                </c:pt>
                <c:pt idx="139">
                  <c:v>15.115719830533111</c:v>
                </c:pt>
                <c:pt idx="140">
                  <c:v>13.920392154802371</c:v>
                </c:pt>
                <c:pt idx="141">
                  <c:v>13.049541603285032</c:v>
                </c:pt>
                <c:pt idx="142">
                  <c:v>13.037305091796689</c:v>
                </c:pt>
                <c:pt idx="143">
                  <c:v>11.660220628304637</c:v>
                </c:pt>
                <c:pt idx="144">
                  <c:v>11.225360202492212</c:v>
                </c:pt>
                <c:pt idx="145">
                  <c:v>11.360720578566733</c:v>
                </c:pt>
                <c:pt idx="146">
                  <c:v>12.235455896378115</c:v>
                </c:pt>
                <c:pt idx="147">
                  <c:v>11.978667796849614</c:v>
                </c:pt>
                <c:pt idx="148">
                  <c:v>10.64381997861183</c:v>
                </c:pt>
                <c:pt idx="149">
                  <c:v>10.667679177268871</c:v>
                </c:pt>
                <c:pt idx="150">
                  <c:v>10.722655106349102</c:v>
                </c:pt>
                <c:pt idx="151">
                  <c:v>11.514329989669079</c:v>
                </c:pt>
                <c:pt idx="152">
                  <c:v>9.6945612980769216</c:v>
                </c:pt>
                <c:pt idx="153">
                  <c:v>11.637257081869524</c:v>
                </c:pt>
                <c:pt idx="154">
                  <c:v>10.278285085816341</c:v>
                </c:pt>
                <c:pt idx="155">
                  <c:v>13.628249748007837</c:v>
                </c:pt>
                <c:pt idx="156">
                  <c:v>16.599778455879282</c:v>
                </c:pt>
                <c:pt idx="157">
                  <c:v>17.619173570040591</c:v>
                </c:pt>
                <c:pt idx="158">
                  <c:v>16.062183115427484</c:v>
                </c:pt>
                <c:pt idx="159">
                  <c:v>15.421415485043031</c:v>
                </c:pt>
                <c:pt idx="160">
                  <c:v>15.118485769549599</c:v>
                </c:pt>
                <c:pt idx="161">
                  <c:v>16.47688712404765</c:v>
                </c:pt>
                <c:pt idx="162">
                  <c:v>12.244532077262933</c:v>
                </c:pt>
                <c:pt idx="163">
                  <c:v>10.446406882591095</c:v>
                </c:pt>
                <c:pt idx="164">
                  <c:v>11.092390866172769</c:v>
                </c:pt>
                <c:pt idx="165">
                  <c:v>11.07080459770115</c:v>
                </c:pt>
                <c:pt idx="166">
                  <c:v>11.576724599031197</c:v>
                </c:pt>
                <c:pt idx="167">
                  <c:v>11.349500646552229</c:v>
                </c:pt>
                <c:pt idx="168">
                  <c:v>13.240185455570071</c:v>
                </c:pt>
                <c:pt idx="169">
                  <c:v>12.335931653172899</c:v>
                </c:pt>
                <c:pt idx="170">
                  <c:v>12.728833252309188</c:v>
                </c:pt>
                <c:pt idx="171">
                  <c:v>13.084469945220047</c:v>
                </c:pt>
                <c:pt idx="172">
                  <c:v>13.524088541666666</c:v>
                </c:pt>
                <c:pt idx="173">
                  <c:v>12.955645865861014</c:v>
                </c:pt>
                <c:pt idx="174">
                  <c:v>10.693178483876158</c:v>
                </c:pt>
                <c:pt idx="175">
                  <c:v>9.5419297200714706</c:v>
                </c:pt>
                <c:pt idx="176">
                  <c:v>9.8418071950534003</c:v>
                </c:pt>
                <c:pt idx="177">
                  <c:v>10.864482279256787</c:v>
                </c:pt>
                <c:pt idx="178">
                  <c:v>11.35206050316407</c:v>
                </c:pt>
                <c:pt idx="179">
                  <c:v>13.333661713914838</c:v>
                </c:pt>
                <c:pt idx="180">
                  <c:v>14.523895269193327</c:v>
                </c:pt>
                <c:pt idx="181">
                  <c:v>16.483017825913539</c:v>
                </c:pt>
                <c:pt idx="182">
                  <c:v>19.295893970893971</c:v>
                </c:pt>
                <c:pt idx="183">
                  <c:v>12.38837777700919</c:v>
                </c:pt>
                <c:pt idx="184">
                  <c:v>10.762748712388181</c:v>
                </c:pt>
                <c:pt idx="185">
                  <c:v>11.36357184522652</c:v>
                </c:pt>
                <c:pt idx="186">
                  <c:v>17.037674028078808</c:v>
                </c:pt>
                <c:pt idx="187">
                  <c:v>28.48802536231884</c:v>
                </c:pt>
                <c:pt idx="188">
                  <c:v>35.401927364720009</c:v>
                </c:pt>
                <c:pt idx="189">
                  <c:v>37.637917815032019</c:v>
                </c:pt>
                <c:pt idx="190">
                  <c:v>40.506265543346082</c:v>
                </c:pt>
                <c:pt idx="191">
                  <c:v>33.857031526744599</c:v>
                </c:pt>
                <c:pt idx="192">
                  <c:v>32.21088031051945</c:v>
                </c:pt>
                <c:pt idx="193">
                  <c:v>38.277973523073236</c:v>
                </c:pt>
                <c:pt idx="194">
                  <c:v>38.472323687345963</c:v>
                </c:pt>
                <c:pt idx="195">
                  <c:v>34.298310528248791</c:v>
                </c:pt>
                <c:pt idx="196">
                  <c:v>36.371893184774912</c:v>
                </c:pt>
                <c:pt idx="197">
                  <c:v>37.153084683608952</c:v>
                </c:pt>
                <c:pt idx="198">
                  <c:v>62.071375582874104</c:v>
                </c:pt>
                <c:pt idx="199">
                  <c:v>68.954298182510001</c:v>
                </c:pt>
                <c:pt idx="200">
                  <c:v>87.462345459827617</c:v>
                </c:pt>
                <c:pt idx="201">
                  <c:v>98.620579915134371</c:v>
                </c:pt>
                <c:pt idx="202">
                  <c:v>87.250082509684034</c:v>
                </c:pt>
                <c:pt idx="203">
                  <c:v>62.278445115910436</c:v>
                </c:pt>
                <c:pt idx="204">
                  <c:v>86.94359176177359</c:v>
                </c:pt>
                <c:pt idx="205">
                  <c:v>96.043521377116647</c:v>
                </c:pt>
                <c:pt idx="206">
                  <c:v>95.402233622806264</c:v>
                </c:pt>
                <c:pt idx="207">
                  <c:v>80.379330342674876</c:v>
                </c:pt>
                <c:pt idx="208">
                  <c:v>65.314185228604913</c:v>
                </c:pt>
                <c:pt idx="209">
                  <c:v>48.11945182822376</c:v>
                </c:pt>
                <c:pt idx="210">
                  <c:v>26.815949086561599</c:v>
                </c:pt>
                <c:pt idx="211">
                  <c:v>23.859342650103518</c:v>
                </c:pt>
                <c:pt idx="212">
                  <c:v>20.553957115009748</c:v>
                </c:pt>
                <c:pt idx="213">
                  <c:v>20.200922058231999</c:v>
                </c:pt>
                <c:pt idx="214">
                  <c:v>24.156120726436271</c:v>
                </c:pt>
                <c:pt idx="215">
                  <c:v>30.383851644442405</c:v>
                </c:pt>
                <c:pt idx="216">
                  <c:v>72.463937621832358</c:v>
                </c:pt>
                <c:pt idx="217">
                  <c:v>55.131236499657554</c:v>
                </c:pt>
                <c:pt idx="218">
                  <c:v>30.507825550932345</c:v>
                </c:pt>
                <c:pt idx="219">
                  <c:v>29.755576484109376</c:v>
                </c:pt>
                <c:pt idx="220">
                  <c:v>23.373998397435898</c:v>
                </c:pt>
                <c:pt idx="221">
                  <c:v>21.871794518977183</c:v>
                </c:pt>
                <c:pt idx="222">
                  <c:v>18.694540717641019</c:v>
                </c:pt>
                <c:pt idx="223">
                  <c:v>16.948822644629551</c:v>
                </c:pt>
                <c:pt idx="224">
                  <c:v>11.516176696573163</c:v>
                </c:pt>
                <c:pt idx="225">
                  <c:v>11.097614171286418</c:v>
                </c:pt>
                <c:pt idx="226">
                  <c:v>11.280178571428571</c:v>
                </c:pt>
                <c:pt idx="227">
                  <c:v>9.3592703678765989</c:v>
                </c:pt>
                <c:pt idx="228">
                  <c:v>6.1501971846799428</c:v>
                </c:pt>
                <c:pt idx="229">
                  <c:v>5.7453682241795487</c:v>
                </c:pt>
                <c:pt idx="230">
                  <c:v>6.7048632081287041</c:v>
                </c:pt>
                <c:pt idx="231">
                  <c:v>9.060843484115809</c:v>
                </c:pt>
                <c:pt idx="232">
                  <c:v>10.404051481074392</c:v>
                </c:pt>
                <c:pt idx="233">
                  <c:v>14.364653536609305</c:v>
                </c:pt>
                <c:pt idx="234">
                  <c:v>7.7842357547934116</c:v>
                </c:pt>
                <c:pt idx="235">
                  <c:v>7.2838618035190619</c:v>
                </c:pt>
                <c:pt idx="236">
                  <c:v>7.8026572781759498</c:v>
                </c:pt>
                <c:pt idx="237">
                  <c:v>10.091208209559817</c:v>
                </c:pt>
                <c:pt idx="238">
                  <c:v>8.6840732466441342</c:v>
                </c:pt>
                <c:pt idx="239">
                  <c:v>12.749477805038277</c:v>
                </c:pt>
                <c:pt idx="240">
                  <c:v>19.088083230470819</c:v>
                </c:pt>
                <c:pt idx="241">
                  <c:v>16.739046791250182</c:v>
                </c:pt>
                <c:pt idx="242">
                  <c:v>22.843666079048386</c:v>
                </c:pt>
                <c:pt idx="243">
                  <c:v>18.1074775130534</c:v>
                </c:pt>
                <c:pt idx="244">
                  <c:v>17.273037878787878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0-42B2-B785-A6B9D04A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25447"/>
        <c:axId val="1828927495"/>
      </c:lineChart>
      <c:catAx>
        <c:axId val="1828925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7495"/>
        <c:crosses val="autoZero"/>
        <c:auto val="1"/>
        <c:lblAlgn val="ctr"/>
        <c:lblOffset val="100"/>
        <c:noMultiLvlLbl val="0"/>
      </c:catAx>
      <c:valAx>
        <c:axId val="1828927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Sheet1!$O$40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Sheet1!$N$41:$N$53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Sheet1!$O$41:$O$53</c:f>
              <c:numCache>
                <c:formatCode>General</c:formatCode>
                <c:ptCount val="12"/>
                <c:pt idx="0">
                  <c:v>303.36367202177195</c:v>
                </c:pt>
                <c:pt idx="1">
                  <c:v>305.16155139742108</c:v>
                </c:pt>
                <c:pt idx="2">
                  <c:v>318.62810150735731</c:v>
                </c:pt>
                <c:pt idx="3">
                  <c:v>332.25567587726107</c:v>
                </c:pt>
                <c:pt idx="4">
                  <c:v>349.89427921143721</c:v>
                </c:pt>
                <c:pt idx="5">
                  <c:v>343.94409733505</c:v>
                </c:pt>
                <c:pt idx="6">
                  <c:v>324.28771582688233</c:v>
                </c:pt>
                <c:pt idx="7">
                  <c:v>399.11745363993055</c:v>
                </c:pt>
                <c:pt idx="8">
                  <c:v>398.21229541814063</c:v>
                </c:pt>
                <c:pt idx="9">
                  <c:v>388.6497562560636</c:v>
                </c:pt>
                <c:pt idx="10">
                  <c:v>353.26578896915197</c:v>
                </c:pt>
                <c:pt idx="11">
                  <c:v>329.23261208743804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4-4E27-BF4D-DBCC4E96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71080"/>
        <c:axId val="69891080"/>
      </c:lineChart>
      <c:catAx>
        <c:axId val="113037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080"/>
        <c:crosses val="autoZero"/>
        <c:auto val="1"/>
        <c:lblAlgn val="ctr"/>
        <c:lblOffset val="100"/>
        <c:noMultiLvlLbl val="0"/>
      </c:catAx>
      <c:valAx>
        <c:axId val="698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Sheet1!$O$40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Sheet1!$N$41:$N$53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Sheet1!$O$41:$O$53</c:f>
              <c:numCache>
                <c:formatCode>General</c:formatCode>
                <c:ptCount val="12"/>
                <c:pt idx="0">
                  <c:v>303.36367202177195</c:v>
                </c:pt>
                <c:pt idx="1">
                  <c:v>305.16155139742108</c:v>
                </c:pt>
                <c:pt idx="2">
                  <c:v>318.62810150735731</c:v>
                </c:pt>
                <c:pt idx="3">
                  <c:v>332.25567587726107</c:v>
                </c:pt>
                <c:pt idx="4">
                  <c:v>349.89427921143721</c:v>
                </c:pt>
                <c:pt idx="5">
                  <c:v>343.94409733505</c:v>
                </c:pt>
                <c:pt idx="6">
                  <c:v>324.28771582688233</c:v>
                </c:pt>
                <c:pt idx="7">
                  <c:v>399.11745363993055</c:v>
                </c:pt>
                <c:pt idx="8">
                  <c:v>398.21229541814063</c:v>
                </c:pt>
                <c:pt idx="9">
                  <c:v>388.6497562560636</c:v>
                </c:pt>
                <c:pt idx="10">
                  <c:v>353.26578896915197</c:v>
                </c:pt>
                <c:pt idx="11">
                  <c:v>329.23261208743804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F-4F75-A3DC-C385B833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71080"/>
        <c:axId val="69891080"/>
      </c:lineChart>
      <c:catAx>
        <c:axId val="113037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080"/>
        <c:crosses val="autoZero"/>
        <c:auto val="1"/>
        <c:lblAlgn val="ctr"/>
        <c:lblOffset val="100"/>
        <c:noMultiLvlLbl val="0"/>
      </c:catAx>
      <c:valAx>
        <c:axId val="698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[Mid-internship HNG data.xlsx]Visuals of initial!PivotTable1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money supply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'Visuals of initial'!$O$67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strRef>
              <c:f>'Visuals of initial'!$N$68:$N$80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'Visuals of initial'!$O$68:$O$80</c:f>
              <c:numCache>
                <c:formatCode>General</c:formatCode>
                <c:ptCount val="12"/>
                <c:pt idx="0">
                  <c:v>191117762.70999995</c:v>
                </c:pt>
                <c:pt idx="1">
                  <c:v>189686549.14000002</c:v>
                </c:pt>
                <c:pt idx="2">
                  <c:v>196776423.13</c:v>
                </c:pt>
                <c:pt idx="3">
                  <c:v>199721854.46000004</c:v>
                </c:pt>
                <c:pt idx="4">
                  <c:v>201264538.85999995</c:v>
                </c:pt>
                <c:pt idx="5">
                  <c:v>168888976.21999997</c:v>
                </c:pt>
                <c:pt idx="6">
                  <c:v>169404790.67999998</c:v>
                </c:pt>
                <c:pt idx="7">
                  <c:v>171045111.63</c:v>
                </c:pt>
                <c:pt idx="8">
                  <c:v>173294831.38000003</c:v>
                </c:pt>
                <c:pt idx="9">
                  <c:v>175676433.48000002</c:v>
                </c:pt>
                <c:pt idx="10">
                  <c:v>177395098.57000002</c:v>
                </c:pt>
                <c:pt idx="11">
                  <c:v>190077794.88000003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5-4886-B1AE-0BCC1C50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68103"/>
        <c:axId val="564408328"/>
      </c:lineChart>
      <c:catAx>
        <c:axId val="1156868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328"/>
        <c:crosses val="autoZero"/>
        <c:auto val="1"/>
        <c:lblAlgn val="ctr"/>
        <c:lblOffset val="100"/>
        <c:noMultiLvlLbl val="0"/>
      </c:catAx>
      <c:valAx>
        <c:axId val="5644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68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267</xdr:row>
      <xdr:rowOff>9525</xdr:rowOff>
    </xdr:from>
    <xdr:to>
      <xdr:col>21</xdr:col>
      <xdr:colOff>581025</xdr:colOff>
      <xdr:row>282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5B17-7A67-F42C-7627-B3E58B4D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66675</xdr:rowOff>
    </xdr:from>
    <xdr:to>
      <xdr:col>8</xdr:col>
      <xdr:colOff>180975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5E4DC-83D8-482B-BD0A-8A0FC8764462}"/>
            </a:ext>
            <a:ext uri="{147F2762-F138-4A5C-976F-8EAC2B608ADB}">
              <a16:predDERef xmlns:a16="http://schemas.microsoft.com/office/drawing/2014/main" pred="{60875B17-7A67-F42C-7627-B3E58B4D0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95250</xdr:rowOff>
    </xdr:from>
    <xdr:to>
      <xdr:col>17</xdr:col>
      <xdr:colOff>400050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A815E-B3B9-40F2-A6AE-4D6F2EB6967C}"/>
            </a:ext>
            <a:ext uri="{147F2762-F138-4A5C-976F-8EAC2B608ADB}">
              <a16:predDERef xmlns:a16="http://schemas.microsoft.com/office/drawing/2014/main" pred="{E7D5E4DC-83D8-482B-BD0A-8A0FC876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75898-E600-42B2-A93C-02EF4B3ABF0D}"/>
            </a:ext>
            <a:ext uri="{147F2762-F138-4A5C-976F-8EAC2B608ADB}">
              <a16:predDERef xmlns:a16="http://schemas.microsoft.com/office/drawing/2014/main" pred="{87DA815E-B3B9-40F2-A6AE-4D6F2EB6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17</xdr:row>
      <xdr:rowOff>161925</xdr:rowOff>
    </xdr:from>
    <xdr:to>
      <xdr:col>17</xdr:col>
      <xdr:colOff>66675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50D5F-8C70-403A-A73C-6B3579BF93D6}"/>
            </a:ext>
            <a:ext uri="{147F2762-F138-4A5C-976F-8EAC2B608ADB}">
              <a16:predDERef xmlns:a16="http://schemas.microsoft.com/office/drawing/2014/main" pred="{D0375898-E600-42B2-A93C-02EF4B3AB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CEA3BF-593A-428F-8375-5C94B2E4EE2E}"/>
            </a:ext>
            <a:ext uri="{147F2762-F138-4A5C-976F-8EAC2B608ADB}">
              <a16:predDERef xmlns:a16="http://schemas.microsoft.com/office/drawing/2014/main" pred="{63150D5F-8C70-403A-A73C-6B3579BF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38</xdr:row>
      <xdr:rowOff>85725</xdr:rowOff>
    </xdr:from>
    <xdr:to>
      <xdr:col>16</xdr:col>
      <xdr:colOff>485775</xdr:colOff>
      <xdr:row>52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F4085B-DEED-C2CC-2B00-256D3DCD6E80}"/>
            </a:ext>
            <a:ext uri="{147F2762-F138-4A5C-976F-8EAC2B608ADB}">
              <a16:predDERef xmlns:a16="http://schemas.microsoft.com/office/drawing/2014/main" pred="{3ACEA3BF-593A-428F-8375-5C94B2E4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50</xdr:row>
      <xdr:rowOff>66675</xdr:rowOff>
    </xdr:from>
    <xdr:to>
      <xdr:col>8</xdr:col>
      <xdr:colOff>57150</xdr:colOff>
      <xdr:row>67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F6836-A97C-489F-90B9-E50C13AF9564}"/>
            </a:ext>
            <a:ext uri="{147F2762-F138-4A5C-976F-8EAC2B608ADB}">
              <a16:predDERef xmlns:a16="http://schemas.microsoft.com/office/drawing/2014/main" pred="{3ACEA3BF-593A-428F-8375-5C94B2E4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</xdr:row>
      <xdr:rowOff>19050</xdr:rowOff>
    </xdr:from>
    <xdr:to>
      <xdr:col>8</xdr:col>
      <xdr:colOff>19050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FA720-AD80-3CA2-43CC-EA8E4E3AFF15}"/>
            </a:ext>
            <a:ext uri="{147F2762-F138-4A5C-976F-8EAC2B608ADB}">
              <a16:predDERef xmlns:a16="http://schemas.microsoft.com/office/drawing/2014/main" pred="{E1BF6836-A97C-489F-90B9-E50C13AF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2</xdr:row>
      <xdr:rowOff>9525</xdr:rowOff>
    </xdr:from>
    <xdr:to>
      <xdr:col>14</xdr:col>
      <xdr:colOff>123825</xdr:colOff>
      <xdr:row>16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CE5288-2A61-9523-BFE2-C3D3971C577F}"/>
            </a:ext>
            <a:ext uri="{147F2762-F138-4A5C-976F-8EAC2B608ADB}">
              <a16:predDERef xmlns:a16="http://schemas.microsoft.com/office/drawing/2014/main" pred="{C68FA720-AD80-3CA2-43CC-EA8E4E3AF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17</xdr:row>
      <xdr:rowOff>104775</xdr:rowOff>
    </xdr:from>
    <xdr:to>
      <xdr:col>7</xdr:col>
      <xdr:colOff>581025</xdr:colOff>
      <xdr:row>31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DE921A-AC71-FF2C-61A1-F526825D6CE7}"/>
            </a:ext>
            <a:ext uri="{147F2762-F138-4A5C-976F-8EAC2B608ADB}">
              <a16:predDERef xmlns:a16="http://schemas.microsoft.com/office/drawing/2014/main" pred="{DDCE5288-2A61-9523-BFE2-C3D3971C5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361950</xdr:colOff>
      <xdr:row>17</xdr:row>
      <xdr:rowOff>114300</xdr:rowOff>
    </xdr:from>
    <xdr:to>
      <xdr:col>13</xdr:col>
      <xdr:colOff>771525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84A2E3-BA89-A617-405E-8DF63FC54F7B}"/>
            </a:ext>
            <a:ext uri="{147F2762-F138-4A5C-976F-8EAC2B608ADB}">
              <a16:predDERef xmlns:a16="http://schemas.microsoft.com/office/drawing/2014/main" pred="{67DE921A-AC71-FF2C-61A1-F526825D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35</xdr:row>
      <xdr:rowOff>57150</xdr:rowOff>
    </xdr:from>
    <xdr:to>
      <xdr:col>7</xdr:col>
      <xdr:colOff>533400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07D64-239D-4908-A651-17F0BBC83326}"/>
            </a:ext>
            <a:ext uri="{147F2762-F138-4A5C-976F-8EAC2B608ADB}">
              <a16:predDERef xmlns:a16="http://schemas.microsoft.com/office/drawing/2014/main" pred="{C384A2E3-BA89-A617-405E-8DF63FC54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35</xdr:row>
      <xdr:rowOff>76200</xdr:rowOff>
    </xdr:from>
    <xdr:to>
      <xdr:col>14</xdr:col>
      <xdr:colOff>228600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D24B2-5E4C-4C6C-8111-678D64404461}"/>
            </a:ext>
            <a:ext uri="{147F2762-F138-4A5C-976F-8EAC2B608ADB}">
              <a16:predDERef xmlns:a16="http://schemas.microsoft.com/office/drawing/2014/main" pred="{A5F07D64-239D-4908-A651-17F0BBC8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50</xdr:row>
      <xdr:rowOff>95250</xdr:rowOff>
    </xdr:from>
    <xdr:to>
      <xdr:col>13</xdr:col>
      <xdr:colOff>762000</xdr:colOff>
      <xdr:row>67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CBCEFD-9CFE-43DB-99DB-2D3C05B4E515}"/>
            </a:ext>
            <a:ext uri="{147F2762-F138-4A5C-976F-8EAC2B608ADB}">
              <a16:predDERef xmlns:a16="http://schemas.microsoft.com/office/drawing/2014/main" pred="{C0FD24B2-5E4C-4C6C-8111-678D64404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180975</xdr:rowOff>
    </xdr:from>
    <xdr:to>
      <xdr:col>8</xdr:col>
      <xdr:colOff>38100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9D0D-6BAC-76A1-6988-CA03728A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</xdr:row>
      <xdr:rowOff>180975</xdr:rowOff>
    </xdr:from>
    <xdr:to>
      <xdr:col>16</xdr:col>
      <xdr:colOff>9525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900E1-A8B4-9746-4EB4-AFAC7B71E153}"/>
            </a:ext>
            <a:ext uri="{147F2762-F138-4A5C-976F-8EAC2B608ADB}">
              <a16:predDERef xmlns:a16="http://schemas.microsoft.com/office/drawing/2014/main" pred="{67709D0D-6BAC-76A1-6988-CA03728A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18</xdr:row>
      <xdr:rowOff>28575</xdr:rowOff>
    </xdr:from>
    <xdr:to>
      <xdr:col>7</xdr:col>
      <xdr:colOff>581025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A9A15-D690-4D12-9999-304C87ABB9A8}"/>
            </a:ext>
            <a:ext uri="{147F2762-F138-4A5C-976F-8EAC2B608ADB}">
              <a16:predDERef xmlns:a16="http://schemas.microsoft.com/office/drawing/2014/main" pred="{971900E1-A8B4-9746-4EB4-AFAC7B71E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18</xdr:row>
      <xdr:rowOff>76200</xdr:rowOff>
    </xdr:from>
    <xdr:to>
      <xdr:col>16</xdr:col>
      <xdr:colOff>133350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55A5B-FF3C-8F6A-12AC-ABBCBEE96DD4}"/>
            </a:ext>
            <a:ext uri="{147F2762-F138-4A5C-976F-8EAC2B608ADB}">
              <a16:predDERef xmlns:a16="http://schemas.microsoft.com/office/drawing/2014/main" pred="{6E3A9A15-D690-4D12-9999-304C87ABB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33</xdr:row>
      <xdr:rowOff>171450</xdr:rowOff>
    </xdr:from>
    <xdr:to>
      <xdr:col>8</xdr:col>
      <xdr:colOff>95250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3B63E-3B4A-4CE1-859B-59C0F2A773E8}"/>
            </a:ext>
            <a:ext uri="{147F2762-F138-4A5C-976F-8EAC2B608ADB}">
              <a16:predDERef xmlns:a16="http://schemas.microsoft.com/office/drawing/2014/main" pred="{4E455A5B-FF3C-8F6A-12AC-ABBCBEE96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33</xdr:row>
      <xdr:rowOff>142875</xdr:rowOff>
    </xdr:from>
    <xdr:to>
      <xdr:col>16</xdr:col>
      <xdr:colOff>152400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7B41B-1032-4A51-9BDB-C4E1FC81E7EA}"/>
            </a:ext>
            <a:ext uri="{147F2762-F138-4A5C-976F-8EAC2B608ADB}">
              <a16:predDERef xmlns:a16="http://schemas.microsoft.com/office/drawing/2014/main" pred="{3733B63E-3B4A-4CE1-859B-59C0F2A77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50</xdr:row>
      <xdr:rowOff>152400</xdr:rowOff>
    </xdr:from>
    <xdr:to>
      <xdr:col>10</xdr:col>
      <xdr:colOff>152400</xdr:colOff>
      <xdr:row>65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C017AB-F152-4827-B12B-E529FDB40E1F}"/>
            </a:ext>
            <a:ext uri="{147F2762-F138-4A5C-976F-8EAC2B608ADB}">
              <a16:predDERef xmlns:a16="http://schemas.microsoft.com/office/drawing/2014/main" pred="{6547B41B-1032-4A51-9BDB-C4E1FC81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180975</xdr:rowOff>
    </xdr:from>
    <xdr:to>
      <xdr:col>7</xdr:col>
      <xdr:colOff>514350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E3D06-0418-9568-5D8F-B1EC9C67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</xdr:row>
      <xdr:rowOff>19050</xdr:rowOff>
    </xdr:from>
    <xdr:to>
      <xdr:col>16</xdr:col>
      <xdr:colOff>57150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A3268-2AF0-1BD4-7B20-300A88F6DA36}"/>
            </a:ext>
            <a:ext uri="{147F2762-F138-4A5C-976F-8EAC2B608ADB}">
              <a16:predDERef xmlns:a16="http://schemas.microsoft.com/office/drawing/2014/main" pred="{6BCE3D06-0418-9568-5D8F-B1EC9C67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17</xdr:row>
      <xdr:rowOff>152400</xdr:rowOff>
    </xdr:from>
    <xdr:to>
      <xdr:col>7</xdr:col>
      <xdr:colOff>542925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1453C-6AB0-3F4D-BF04-E57EAE79D538}"/>
            </a:ext>
            <a:ext uri="{147F2762-F138-4A5C-976F-8EAC2B608ADB}">
              <a16:predDERef xmlns:a16="http://schemas.microsoft.com/office/drawing/2014/main" pred="{EA4A3268-2AF0-1BD4-7B20-300A88F6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18</xdr:row>
      <xdr:rowOff>76200</xdr:rowOff>
    </xdr:from>
    <xdr:to>
      <xdr:col>16</xdr:col>
      <xdr:colOff>85725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033E0-402A-A084-E5D2-62BDE50AAF2F}"/>
            </a:ext>
            <a:ext uri="{147F2762-F138-4A5C-976F-8EAC2B608ADB}">
              <a16:predDERef xmlns:a16="http://schemas.microsoft.com/office/drawing/2014/main" pred="{1BB1453C-6AB0-3F4D-BF04-E57EAE79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33</xdr:row>
      <xdr:rowOff>133350</xdr:rowOff>
    </xdr:from>
    <xdr:to>
      <xdr:col>7</xdr:col>
      <xdr:colOff>533400</xdr:colOff>
      <xdr:row>48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52679-75C2-4A6F-8F21-8F486F9A16E4}"/>
            </a:ext>
            <a:ext uri="{147F2762-F138-4A5C-976F-8EAC2B608ADB}">
              <a16:predDERef xmlns:a16="http://schemas.microsoft.com/office/drawing/2014/main" pred="{902033E0-402A-A084-E5D2-62BDE50AA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3C2703-4F15-477D-B883-3440046E2376}"/>
            </a:ext>
            <a:ext uri="{147F2762-F138-4A5C-976F-8EAC2B608ADB}">
              <a16:predDERef xmlns:a16="http://schemas.microsoft.com/office/drawing/2014/main" pred="{FC952679-75C2-4A6F-8F21-8F486F9A1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171450</xdr:rowOff>
    </xdr:from>
    <xdr:to>
      <xdr:col>7</xdr:col>
      <xdr:colOff>495300</xdr:colOff>
      <xdr:row>63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E52C76-BE8C-427A-8945-FB9BF6240411}"/>
            </a:ext>
            <a:ext uri="{147F2762-F138-4A5C-976F-8EAC2B608ADB}">
              <a16:predDERef xmlns:a16="http://schemas.microsoft.com/office/drawing/2014/main" pred="{283C2703-4F15-477D-B883-3440046E2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7.291888888889" createdVersion="8" refreshedVersion="8" minRefreshableVersion="3" recordCount="245" xr:uid="{871BC178-BFD3-44D1-B19D-D1B316C39B90}">
  <cacheSource type="worksheet">
    <worksheetSource ref="A1:T246" sheet="Data"/>
  </cacheSource>
  <cacheFields count="19">
    <cacheField name="Country" numFmtId="0">
      <sharedItems/>
    </cacheField>
    <cacheField name="Years" numFmtId="0">
      <sharedItems containsSemiMixedTypes="0" containsString="0" containsNumber="1" containsInteger="1" minValue="2004" maxValue="2024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TE" numFmtId="14">
      <sharedItems containsSemiMixedTypes="0" containsNonDate="0" containsDate="1" containsString="0" minDate="2004-01-01T00:00:00" maxDate="2024-05-02T00:00:00"/>
    </cacheField>
    <cacheField name="DATE2" numFmtId="14">
      <sharedItems containsNonDate="0" count="245">
        <s v="2024-January"/>
        <s v="2024-February"/>
        <s v="2024-March"/>
        <s v="2024-April"/>
        <s v="2024-May"/>
        <s v="2023-January"/>
        <s v="2023-February"/>
        <s v="2023-March"/>
        <s v="2023-April"/>
        <s v="2023-May"/>
        <s v="2023-June"/>
        <s v="2023-July"/>
        <s v="2023-August"/>
        <s v="2023-September"/>
        <s v="2023-October"/>
        <s v="2023-November"/>
        <s v="2023-December"/>
        <s v="2022-January"/>
        <s v="2022-February"/>
        <s v="2022-March"/>
        <s v="2022-April"/>
        <s v="2022-May"/>
        <s v="2022-June"/>
        <s v="2022-July"/>
        <s v="2022-August"/>
        <s v="2022-September"/>
        <s v="2022-October"/>
        <s v="2022-November"/>
        <s v="2022-December"/>
        <s v="2021-January"/>
        <s v="2021-February"/>
        <s v="2021-March"/>
        <s v="2021-April"/>
        <s v="2021-May"/>
        <s v="2021-June"/>
        <s v="2021-July"/>
        <s v="2021-August"/>
        <s v="2021-September"/>
        <s v="2021-October"/>
        <s v="2021-November"/>
        <s v="2021-December"/>
        <s v="2020-January"/>
        <s v="2020-February"/>
        <s v="2020-March"/>
        <s v="2020-April"/>
        <s v="2020-May"/>
        <s v="2020-June"/>
        <s v="2020-July"/>
        <s v="2020-August"/>
        <s v="2020-September"/>
        <s v="2020-October"/>
        <s v="2020-November"/>
        <s v="2020-December"/>
        <s v="2019-January"/>
        <s v="2019-February"/>
        <s v="2019-March"/>
        <s v="2019-April"/>
        <s v="2019-May"/>
        <s v="2019-June"/>
        <s v="2019-July"/>
        <s v="2019-August"/>
        <s v="2019-September"/>
        <s v="2019-October"/>
        <s v="2019-November"/>
        <s v="2019-December"/>
        <s v="2018-January"/>
        <s v="2018-February"/>
        <s v="2018-March"/>
        <s v="2018-April"/>
        <s v="2018-May"/>
        <s v="2018-June"/>
        <s v="2018-July"/>
        <s v="2018-August"/>
        <s v="2018-September"/>
        <s v="2018-October"/>
        <s v="2018-November"/>
        <s v="2018-December"/>
        <s v="2017-January"/>
        <s v="2017-February"/>
        <s v="2017-March"/>
        <s v="2017-April"/>
        <s v="2017-May"/>
        <s v="2017-June"/>
        <s v="2017-July"/>
        <s v="2017-August"/>
        <s v="2017-September"/>
        <s v="2017-October"/>
        <s v="2017-November"/>
        <s v="2017-December"/>
        <s v="2016-January"/>
        <s v="2016-February"/>
        <s v="2016-March"/>
        <s v="2016-April"/>
        <s v="2016-May"/>
        <s v="2016-June"/>
        <s v="2016-July"/>
        <s v="2016-August"/>
        <s v="2016-September"/>
        <s v="2016-October"/>
        <s v="2016-November"/>
        <s v="2016-December"/>
        <s v="2015-January"/>
        <s v="2015-February"/>
        <s v="2015-March"/>
        <s v="2015-April"/>
        <s v="2015-May"/>
        <s v="2015-June"/>
        <s v="2015-July"/>
        <s v="2015-August"/>
        <s v="2015-September"/>
        <s v="2015-October"/>
        <s v="2015-November"/>
        <s v="2015-December"/>
        <s v="2014-January"/>
        <s v="2014-February"/>
        <s v="2014-March"/>
        <s v="2014-April"/>
        <s v="2014-May"/>
        <s v="2014-June"/>
        <s v="2014-July"/>
        <s v="2014-August"/>
        <s v="2014-September"/>
        <s v="2014-October"/>
        <s v="2014-November"/>
        <s v="2014-December"/>
        <s v="2013-January"/>
        <s v="2013-February"/>
        <s v="2013-March"/>
        <s v="2013-April"/>
        <s v="2013-May"/>
        <s v="2013-June"/>
        <s v="2013-July"/>
        <s v="2013-August"/>
        <s v="2013-September"/>
        <s v="2013-October"/>
        <s v="2013-November"/>
        <s v="2013-December"/>
        <s v="2012-January"/>
        <s v="2012-February"/>
        <s v="2012-March"/>
        <s v="2012-April"/>
        <s v="2012-May"/>
        <s v="2012-June"/>
        <s v="2012-July"/>
        <s v="2012-August"/>
        <s v="2012-September"/>
        <s v="2012-October"/>
        <s v="2012-November"/>
        <s v="2012-December"/>
        <s v="2011-January"/>
        <s v="2011-February"/>
        <s v="2011-March"/>
        <s v="2011-April"/>
        <s v="2011-May"/>
        <s v="2011-June"/>
        <s v="2011-July"/>
        <s v="2011-August"/>
        <s v="2011-September"/>
        <s v="2011-October"/>
        <s v="2011-November"/>
        <s v="2011-December"/>
        <s v="2010-January"/>
        <s v="2010-February"/>
        <s v="2010-March"/>
        <s v="2010-April"/>
        <s v="2010-May"/>
        <s v="2010-June"/>
        <s v="2010-July"/>
        <s v="2010-August"/>
        <s v="2010-September"/>
        <s v="2010-October"/>
        <s v="2010-November"/>
        <s v="2010-December"/>
        <s v="2009-January"/>
        <s v="2009-February"/>
        <s v="2009-March"/>
        <s v="2009-April"/>
        <s v="2009-May"/>
        <s v="2009-June"/>
        <s v="2009-July"/>
        <s v="2009-August"/>
        <s v="2009-September"/>
        <s v="2009-October"/>
        <s v="2009-November"/>
        <s v="2009-December"/>
        <s v="2008-January"/>
        <s v="2008-February"/>
        <s v="2008-March"/>
        <s v="2008-April"/>
        <s v="2008-May"/>
        <s v="2008-June"/>
        <s v="2008-July"/>
        <s v="2008-August"/>
        <s v="2008-September"/>
        <s v="2008-October"/>
        <s v="2008-November"/>
        <s v="2008-December"/>
        <s v="2007-January"/>
        <s v="2007-February"/>
        <s v="2007-March"/>
        <s v="2007-April"/>
        <s v="2007-May"/>
        <s v="2007-June"/>
        <s v="2007-July"/>
        <s v="2007-August"/>
        <s v="2007-September"/>
        <s v="2007-October"/>
        <s v="2007-November"/>
        <s v="2007-December"/>
        <s v="2006-January"/>
        <s v="2006-February"/>
        <s v="2006-March"/>
        <s v="2006-April"/>
        <s v="2006-May"/>
        <s v="2006-June"/>
        <s v="2006-July"/>
        <s v="2006-August"/>
        <s v="2006-September"/>
        <s v="2006-October"/>
        <s v="2006-November"/>
        <s v="2006-December"/>
        <s v="2005-January"/>
        <s v="2005-February"/>
        <s v="2005-March"/>
        <s v="2005-April"/>
        <s v="2005-May"/>
        <s v="2005-June"/>
        <s v="2005-July"/>
        <s v="2005-August"/>
        <s v="2005-September"/>
        <s v="2005-October"/>
        <s v="2005-November"/>
        <s v="2005-December"/>
        <s v="2004-January"/>
        <s v="2004-February"/>
        <s v="2004-March"/>
        <s v="2004-April"/>
        <s v="2004-May"/>
        <s v="2004-June"/>
        <s v="2004-July"/>
        <s v="2004-August"/>
        <s v="2004-September"/>
        <s v="2004-October"/>
        <s v="2004-November"/>
        <s v="2004-December"/>
      </sharedItems>
    </cacheField>
    <cacheField name="M1" numFmtId="0">
      <sharedItems containsSemiMixedTypes="0" containsString="0" containsNumber="1" minValue="1121224.6000000001" maxValue="33818990.810000002"/>
    </cacheField>
    <cacheField name="M1 growth rate" numFmtId="0">
      <sharedItems containsSemiMixedTypes="0" containsString="0" containsNumber="1" minValue="-1" maxValue="0.31757448234084718"/>
    </cacheField>
    <cacheField name="Lag1M1 Growthrate" numFmtId="0">
      <sharedItems containsString="0" containsBlank="1" containsNumber="1" minValue="-0.55176461583012926" maxValue="0.31757448234084718"/>
    </cacheField>
    <cacheField name="exchange rate" numFmtId="0">
      <sharedItems containsSemiMixedTypes="0" containsString="0" containsNumber="1" minValue="117.02500000000001" maxValue="1616.55"/>
    </cacheField>
    <cacheField name="exch growth rate" numFmtId="4">
      <sharedItems containsSemiMixedTypes="0" containsString="0" containsNumber="1" minValue="-1" maxValue="0.24063699155794319"/>
    </cacheField>
    <cacheField name="Lag2exchng Growthrate" numFmtId="4">
      <sharedItems containsString="0" containsBlank="1" containsNumber="1" minValue="-0.39296493008421518" maxValue="0.24063699155794319"/>
    </cacheField>
    <cacheField name="Inflation Rate" numFmtId="0">
      <sharedItems containsSemiMixedTypes="0" containsString="0" containsNumber="1" minValue="3" maxValue="34.19"/>
    </cacheField>
    <cacheField name="Inf growth rate" numFmtId="0">
      <sharedItems containsSemiMixedTypes="0" containsString="0" containsNumber="1" minValue="-1" maxValue="0.93103448275862066"/>
    </cacheField>
    <cacheField name="Lag3inf Growthrate" numFmtId="0">
      <sharedItems containsString="0" containsBlank="1" containsNumber="1" minValue="-0.6470588235294118" maxValue="0.93103448275862066"/>
    </cacheField>
    <cacheField name="Stock market" numFmtId="4">
      <sharedItems containsSemiMixedTypes="0" containsString="0" containsNumber="1" minValue="19851.89" maxValue="104562.06"/>
    </cacheField>
    <cacheField name="stck growth rate" numFmtId="4">
      <sharedItems containsSemiMixedTypes="0" containsString="0" containsNumber="1" minValue="-1" maxValue="0.44178628535383174"/>
    </cacheField>
    <cacheField name="Lag4stck Growthrate" numFmtId="4">
      <sharedItems containsString="0" containsBlank="1" containsNumber="1" minValue="-0.27639944997077465" maxValue="0.44178628535383174"/>
    </cacheField>
    <cacheField name="Productivity" numFmtId="0">
      <sharedItems containsSemiMixedTypes="0" containsString="0" containsNumber="1" minValue="1.8089484583225128" maxValue="98.620579915134371"/>
    </cacheField>
    <cacheField name="Statistical Summary" numFmtId="0">
      <sharedItems containsBlank="1" containsMixedTypes="1" containsNumber="1" minValue="11.097614171286418" maxValue="17.4519952985165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Nigeria"/>
    <n v="2024"/>
    <x v="0"/>
    <d v="2024-01-01T00:00:00"/>
    <x v="0"/>
    <n v="31555882.239999998"/>
    <n v="-4.0519639738647875E-2"/>
    <m/>
    <n v="1607"/>
    <n v="-4.8531425015556941E-2"/>
    <m/>
    <n v="29.9"/>
    <n v="6.02006688963211E-2"/>
    <m/>
    <n v="100568.6"/>
    <n v="-5.0822025960389284E-3"/>
    <m/>
    <n v="2.0930294510013678"/>
    <m/>
  </r>
  <r>
    <s v="Nigeria"/>
    <n v="2024"/>
    <x v="1"/>
    <d v="2024-02-01T00:00:00"/>
    <x v="1"/>
    <n v="30277249.260000002"/>
    <n v="7.3079918885603473E-2"/>
    <n v="-4.0519639738647875E-2"/>
    <n v="1529.01"/>
    <n v="-2.9437348349585675E-2"/>
    <m/>
    <n v="31.7"/>
    <n v="4.7318611987381819E-2"/>
    <m/>
    <n v="100057.49"/>
    <n v="-7.564351254463907E-3"/>
    <m/>
    <n v="2.0643342405614638"/>
    <m/>
  </r>
  <r>
    <s v="Nigeria"/>
    <n v="2024"/>
    <x v="2"/>
    <d v="2024-03-01T00:00:00"/>
    <x v="2"/>
    <n v="32489908.18"/>
    <n v="4.0907552666404695E-2"/>
    <n v="7.3079918885603473E-2"/>
    <n v="1484"/>
    <n v="-6.401617250673855E-2"/>
    <n v="-4.8531425015556941E-2"/>
    <n v="33.200000000000003"/>
    <n v="1.4759036144578158E-2"/>
    <m/>
    <n v="99300.62"/>
    <n v="-1.0825612166369059E-2"/>
    <m/>
    <n v="2.0154868801350956"/>
    <s v="MEAN"/>
  </r>
  <r>
    <s v="Nigeria"/>
    <n v="2024"/>
    <x v="3"/>
    <d v="2024-04-01T00:00:00"/>
    <x v="3"/>
    <n v="33818990.810000002"/>
    <n v="-1.2902748412911716E-2"/>
    <n v="4.0907552666404695E-2"/>
    <n v="1389"/>
    <n v="-6.1915046796256298E-2"/>
    <n v="-2.9437348349585675E-2"/>
    <n v="33.69"/>
    <n v="7.7174235678244326E-3"/>
    <n v="6.02006688963211E-2"/>
    <n v="98225.63"/>
    <n v="6.4508927048877091E-2"/>
    <m/>
    <n v="2.0990441156515138"/>
    <n v="16.922502038971043"/>
  </r>
  <r>
    <s v="Nigeria"/>
    <n v="2024"/>
    <x v="4"/>
    <d v="2024-05-01T00:00:00"/>
    <x v="4"/>
    <n v="33382632.879999999"/>
    <n v="-0.37359440954916073"/>
    <n v="-1.2902748412911716E-2"/>
    <n v="1303"/>
    <n v="0.24063699155794319"/>
    <n v="-6.401617250673855E-2"/>
    <n v="33.950000000000003"/>
    <n v="7.0692194403533101E-3"/>
    <n v="4.7318611987381819E-2"/>
    <n v="104562.06"/>
    <n v="-4.3818570521659529E-2"/>
    <n v="-5.0822025960389284E-3"/>
    <n v="2.3636868357489282"/>
    <m/>
  </r>
  <r>
    <s v="Nigeria"/>
    <n v="2023"/>
    <x v="0"/>
    <d v="2023-01-01T00:00:00"/>
    <x v="5"/>
    <n v="20911067.859999999"/>
    <n v="2.2807582242717591E-3"/>
    <n v="-0.37359440954916073"/>
    <n v="1616.55"/>
    <n v="-0.26266431598156564"/>
    <n v="-6.1915046796256298E-2"/>
    <n v="34.19"/>
    <n v="-0.3618016964024568"/>
    <n v="1.4759036144578158E-2"/>
    <n v="99980.3"/>
    <n v="1.1743913550969575E-2"/>
    <n v="-7.564351254463907E-3"/>
    <n v="1.8089484583225128"/>
    <m/>
  </r>
  <r>
    <s v="Nigeria"/>
    <n v="2023"/>
    <x v="1"/>
    <d v="2023-02-01T00:00:00"/>
    <x v="6"/>
    <n v="20958760.949999999"/>
    <n v="2.1033350256328055E-2"/>
    <n v="2.2807582242717591E-3"/>
    <n v="1191.94"/>
    <n v="-0.26084366662751485"/>
    <n v="0.24063699155794319"/>
    <n v="21.82"/>
    <n v="4.1246562786434399E-3"/>
    <n v="7.7174235678244326E-3"/>
    <n v="101154.46"/>
    <n v="-0.26079532232192232"/>
    <n v="-1.0825612166369059E-2"/>
    <n v="3.8893398675155848"/>
    <m/>
  </r>
  <r>
    <s v="Nigeria"/>
    <n v="2023"/>
    <x v="2"/>
    <d v="2023-03-01T00:00:00"/>
    <x v="7"/>
    <n v="21399593.91"/>
    <n v="5.3397043645114703E-2"/>
    <n v="2.1033350256328055E-2"/>
    <n v="881.03"/>
    <n v="-0.10332224782357011"/>
    <n v="-0.26266431598156564"/>
    <n v="21.91"/>
    <n v="5.9333637608397537E-3"/>
    <n v="7.0692194403533101E-3"/>
    <n v="74773.850000000006"/>
    <n v="-4.5585455343011033E-2"/>
    <n v="6.4508927048877091E-2"/>
    <n v="3.8736169103511808"/>
    <s v="MEDIAN"/>
  </r>
  <r>
    <s v="Nigeria"/>
    <n v="2023"/>
    <x v="3"/>
    <d v="2023-04-01T00:00:00"/>
    <x v="8"/>
    <n v="22542268.960000001"/>
    <n v="-2.5227039079744229E-3"/>
    <n v="5.3397043645114703E-2"/>
    <n v="790"/>
    <n v="-6.3291139240506328E-3"/>
    <n v="-0.26084366662751485"/>
    <n v="22.04"/>
    <n v="8.1669691470054318E-3"/>
    <n v="-0.3618016964024568"/>
    <n v="71365.25"/>
    <n v="-2.9833287209110843E-2"/>
    <n v="-4.3818570521659529E-2"/>
    <n v="4.0987186703117464"/>
    <n v="11.097614171286418"/>
  </r>
  <r>
    <s v="Nigeria"/>
    <n v="2023"/>
    <x v="4"/>
    <d v="2023-05-01T00:00:00"/>
    <x v="9"/>
    <n v="22485401.489999998"/>
    <n v="8.9370187180945151E-2"/>
    <n v="-2.5227039079744229E-3"/>
    <n v="785"/>
    <n v="-2.1656050955414011E-2"/>
    <n v="-0.10332224782357011"/>
    <n v="22.22"/>
    <n v="8.5508550855086084E-3"/>
    <n v="4.1246562786434399E-3"/>
    <n v="69236.19"/>
    <n v="-4.1221938988843881E-2"/>
    <n v="1.1743913550969575E-2"/>
    <n v="3.9693505019291737"/>
    <m/>
  </r>
  <r>
    <s v="Nigeria"/>
    <n v="2023"/>
    <x v="5"/>
    <d v="2023-06-01T00:00:00"/>
    <x v="10"/>
    <n v="24494926.030000001"/>
    <n v="-5.1810044188159684E-3"/>
    <n v="8.9370187180945151E-2"/>
    <n v="768"/>
    <n v="6.510416666666667E-3"/>
    <n v="-6.3291139240506328E-3"/>
    <n v="22.41"/>
    <n v="1.6956715751896431E-2"/>
    <n v="5.9333637608397537E-3"/>
    <n v="66382.14"/>
    <n v="2.5134772696391804E-3"/>
    <n v="-0.26079532232192232"/>
    <n v="3.8569869756804995"/>
    <m/>
  </r>
  <r>
    <s v="Nigeria"/>
    <n v="2023"/>
    <x v="6"/>
    <d v="2023-07-01T00:00:00"/>
    <x v="11"/>
    <n v="24368017.710000001"/>
    <n v="2.8966443163341103E-3"/>
    <n v="-5.1810044188159684E-3"/>
    <n v="773"/>
    <n v="-1.8240620957309214E-2"/>
    <n v="-2.1656050955414011E-2"/>
    <n v="22.79"/>
    <n v="5.6603773584905627E-2"/>
    <n v="8.1669691470054318E-3"/>
    <n v="66548.990000000005"/>
    <n v="-3.3230707182783814E-2"/>
    <n v="-4.5585455343011033E-2"/>
    <n v="3.777614611615022"/>
    <s v="STANDARD DEVIATION"/>
  </r>
  <r>
    <s v="Nigeria"/>
    <n v="2023"/>
    <x v="7"/>
    <d v="2023-08-01T00:00:00"/>
    <x v="12"/>
    <n v="24438603.190000001"/>
    <n v="3.6066453681798984E-2"/>
    <n v="2.8966443163341103E-3"/>
    <n v="758.9"/>
    <n v="-1.713005666095605E-4"/>
    <n v="6.510416666666667E-3"/>
    <n v="24.08"/>
    <n v="7.1428571428571536E-2"/>
    <n v="8.5508550855086084E-3"/>
    <n v="64337.52"/>
    <n v="-5.2368353644964873E-2"/>
    <n v="-2.9833287209110843E-2"/>
    <n v="3.5206534724809342"/>
    <n v="17.451995298516529"/>
  </r>
  <r>
    <s v="Nigeria"/>
    <n v="2023"/>
    <x v="8"/>
    <d v="2023-09-01T00:00:00"/>
    <x v="13"/>
    <n v="25320016.940000001"/>
    <n v="4.3717728255200657E-2"/>
    <n v="3.6066453681798984E-2"/>
    <n v="758.77"/>
    <n v="-0.39296493008421518"/>
    <n v="-1.8240620957309214E-2"/>
    <n v="25.8"/>
    <n v="3.5658914728682101E-2"/>
    <n v="1.6956715751896431E-2"/>
    <n v="60968.27"/>
    <n v="-8.5273700565884486E-2"/>
    <n v="-4.1221938988843881E-2"/>
    <n v="3.1143973013035273"/>
    <m/>
  </r>
  <r>
    <s v="Nigeria"/>
    <n v="2023"/>
    <x v="9"/>
    <d v="2023-10-01T00:00:00"/>
    <x v="14"/>
    <n v="26426950.559999999"/>
    <n v="-5.5725623607477707E-3"/>
    <n v="4.3717728255200657E-2"/>
    <n v="460.6"/>
    <n v="-1.3677811550151875E-3"/>
    <n v="-1.713005666095605E-4"/>
    <n v="26.72"/>
    <n v="2.2829341317365248E-2"/>
    <n v="5.6603773584905627E-2"/>
    <n v="55769.279999999999"/>
    <n v="-6.0351684655064526E-2"/>
    <n v="2.5134772696391804E-3"/>
    <n v="4.5314234752379736"/>
    <m/>
  </r>
  <r>
    <s v="Nigeria"/>
    <n v="2023"/>
    <x v="10"/>
    <d v="2023-11-01T00:00:00"/>
    <x v="15"/>
    <n v="26279684.73"/>
    <n v="0.1462195684415275"/>
    <n v="-5.5725623607477707E-3"/>
    <n v="459.97"/>
    <n v="-2.8262712785627822E-4"/>
    <n v="-0.39296493008421518"/>
    <n v="27.33"/>
    <n v="3.183315038419323E-2"/>
    <n v="7.1428571428571536E-2"/>
    <n v="52403.51"/>
    <n v="4.6837511456770682E-2"/>
    <n v="-3.3230707182783814E-2"/>
    <n v="4.1686097331424463"/>
    <m/>
  </r>
  <r>
    <s v="Nigeria"/>
    <n v="2023"/>
    <x v="11"/>
    <d v="2023-12-01T00:00:00"/>
    <x v="16"/>
    <n v="30122288.890000001"/>
    <n v="-0.38285924127859333"/>
    <n v="0.1462195684415275"/>
    <n v="459.84"/>
    <n v="2.8270702853177692E-4"/>
    <n v="-1.3677811550151875E-3"/>
    <n v="28.2"/>
    <n v="2.5531914893617107E-2"/>
    <n v="3.5658914728682101E-2"/>
    <n v="54857.96"/>
    <n v="1.7286461253754295E-2"/>
    <n v="-5.2368353644964873E-2"/>
    <n v="4.2304230395277793"/>
    <m/>
  </r>
  <r>
    <s v="Nigeria"/>
    <n v="2022"/>
    <x v="0"/>
    <d v="2022-01-01T00:00:00"/>
    <x v="17"/>
    <n v="18589692.219999999"/>
    <n v="1.6548715081416209E-2"/>
    <n v="-0.38285924127859333"/>
    <n v="459.97"/>
    <n v="1.0870274148304134E-4"/>
    <n v="-2.8262712785627822E-4"/>
    <n v="28.92"/>
    <n v="-0.46058091286307057"/>
    <n v="2.2829341317365248E-2"/>
    <n v="55806.26"/>
    <n v="-4.6008996123374037E-2"/>
    <n v="-8.5273700565884486E-2"/>
    <n v="4.1952236887419829"/>
    <m/>
  </r>
  <r>
    <s v="Nigeria"/>
    <n v="2022"/>
    <x v="1"/>
    <d v="2022-02-01T00:00:00"/>
    <x v="18"/>
    <n v="18897327.739999998"/>
    <n v="3.7731741747312253E-2"/>
    <n v="1.6548715081416209E-2"/>
    <n v="460.02"/>
    <n v="-2.704230250858658E-2"/>
    <n v="2.8270702853177692E-4"/>
    <n v="15.6"/>
    <n v="6.4102564102563875E-3"/>
    <n v="3.183315038419323E-2"/>
    <n v="53238.67"/>
    <n v="-3.7333952933084176E-2"/>
    <n v="-6.0351684655064526E-2"/>
    <n v="7.4186671371032915"/>
    <m/>
  </r>
  <r>
    <s v="Nigeria"/>
    <n v="2022"/>
    <x v="2"/>
    <d v="2022-03-01T00:00:00"/>
    <x v="19"/>
    <n v="19610356.829999998"/>
    <n v="1.0758148963269048E-2"/>
    <n v="3.7731741747312253E-2"/>
    <n v="447.58"/>
    <n v="-9.2497430626926735E-3"/>
    <n v="1.0870274148304134E-4"/>
    <n v="15.7"/>
    <n v="1.4012738853503227E-2"/>
    <n v="2.5531914893617107E-2"/>
    <n v="51251.06"/>
    <n v="-7.0067233731360812E-2"/>
    <n v="4.6837511456770682E-2"/>
    <n v="7.293441901145381"/>
    <m/>
  </r>
  <r>
    <s v="Nigeria"/>
    <n v="2022"/>
    <x v="3"/>
    <d v="2022-04-01T00:00:00"/>
    <x v="20"/>
    <n v="19821327.969999999"/>
    <n v="3.7352310154020456E-2"/>
    <n v="1.0758148963269048E-2"/>
    <n v="443.44"/>
    <n v="-1.26059895363521E-2"/>
    <n v="-2.704230250858658E-2"/>
    <n v="15.92"/>
    <n v="5.6532663316582937E-2"/>
    <n v="-0.46058091286307057"/>
    <n v="47660.04"/>
    <n v="-8.0171145471132604E-2"/>
    <n v="1.7286461253754295E-2"/>
    <n v="6.751130041330593"/>
    <m/>
  </r>
  <r>
    <s v="Nigeria"/>
    <n v="2022"/>
    <x v="4"/>
    <d v="2022-05-01T00:00:00"/>
    <x v="21"/>
    <n v="20561700.359999999"/>
    <n v="-1.0382937513052921E-2"/>
    <n v="3.7352310154020456E-2"/>
    <n v="437.85"/>
    <n v="-1.3657645312321613E-2"/>
    <n v="-9.2497430626926735E-3"/>
    <n v="16.82"/>
    <n v="5.2913198573127262E-2"/>
    <n v="6.4102564102563875E-3"/>
    <n v="43839.08"/>
    <n v="0.11827529227346928"/>
    <n v="-4.6008996123374037E-2"/>
    <n v="5.9526464101353529"/>
    <m/>
  </r>
  <r>
    <s v="Nigeria"/>
    <n v="2022"/>
    <x v="5"/>
    <d v="2022-06-01T00:00:00"/>
    <x v="22"/>
    <n v="20348209.510000002"/>
    <n v="1.8760087948395641E-3"/>
    <n v="-1.0382937513052921E-2"/>
    <n v="431.87"/>
    <n v="-2.4289716812929837E-2"/>
    <n v="-1.26059895363521E-2"/>
    <n v="17.71"/>
    <n v="5.0254093732354635E-2"/>
    <n v="1.4012738853503227E-2"/>
    <n v="49024.160000000003"/>
    <n v="1.6570401206262349E-2"/>
    <n v="-3.7333952933084176E-2"/>
    <n v="6.4097126912929978"/>
    <m/>
  </r>
  <r>
    <s v="Nigeria"/>
    <n v="2022"/>
    <x v="6"/>
    <d v="2022-07-01T00:00:00"/>
    <x v="23"/>
    <n v="20386382.93"/>
    <n v="5.15016917716654E-2"/>
    <n v="1.8760087948395641E-3"/>
    <n v="421.38"/>
    <n v="-1.4262660781242562E-2"/>
    <n v="-1.3657645312321613E-2"/>
    <n v="18.600000000000001"/>
    <n v="5.5913978494623609E-2"/>
    <n v="5.6532663316582937E-2"/>
    <n v="49836.51"/>
    <n v="1.0709818966055166E-2"/>
    <n v="-7.0067233731360812E-2"/>
    <n v="6.3585890599091464"/>
    <m/>
  </r>
  <r>
    <s v="Nigeria"/>
    <n v="2022"/>
    <x v="7"/>
    <d v="2022-08-01T00:00:00"/>
    <x v="24"/>
    <n v="21436316.140000001"/>
    <n v="-1.1146714222698624E-2"/>
    <n v="5.15016917716654E-2"/>
    <n v="415.37"/>
    <n v="-1.4444952692780478E-3"/>
    <n v="-2.4289716812929837E-2"/>
    <n v="19.64"/>
    <n v="4.4806517311608909E-2"/>
    <n v="5.2913198573127262E-2"/>
    <n v="50370.25"/>
    <n v="2.8734024548220358E-2"/>
    <n v="-8.0171145471132604E-2"/>
    <n v="6.1744388864010373"/>
    <m/>
  </r>
  <r>
    <s v="Nigeria"/>
    <n v="2022"/>
    <x v="8"/>
    <d v="2022-09-01T00:00:00"/>
    <x v="25"/>
    <n v="21197371.649999999"/>
    <n v="6.8591904883642685E-3"/>
    <n v="-1.1146714222698624E-2"/>
    <n v="414.77"/>
    <n v="-1.687682329965841E-4"/>
    <n v="-1.4262660781242562E-2"/>
    <n v="20.52"/>
    <n v="1.2183235867446395E-2"/>
    <n v="5.0254093732354635E-2"/>
    <n v="51817.59"/>
    <n v="3.5114523851842647E-2"/>
    <n v="0.11827529227346928"/>
    <n v="6.0882505586482303"/>
    <m/>
  </r>
  <r>
    <s v="Nigeria"/>
    <n v="2022"/>
    <x v="9"/>
    <d v="2022-10-01T00:00:00"/>
    <x v="26"/>
    <n v="21342768.460000001"/>
    <n v="5.2070198956747152E-3"/>
    <n v="6.8591904883642685E-3"/>
    <n v="414.7"/>
    <n v="1.4468290330359843E-4"/>
    <n v="-1.4444952692780478E-3"/>
    <n v="20.77"/>
    <n v="1.5406836783822835E-2"/>
    <n v="5.5913978494623609E-2"/>
    <n v="53637.14"/>
    <n v="-7.4541632905855845E-2"/>
    <n v="1.6570401206262349E-2"/>
    <n v="6.2272324988776102"/>
    <m/>
  </r>
  <r>
    <s v="Nigeria"/>
    <n v="2022"/>
    <x v="10"/>
    <d v="2022-11-01T00:00:00"/>
    <x v="27"/>
    <n v="21453900.68"/>
    <n v="-3.3837868032863379E-2"/>
    <n v="5.2070198956747152E-3"/>
    <n v="414.76"/>
    <n v="1.181406114379422E-3"/>
    <n v="-1.687682329965841E-4"/>
    <n v="21.09"/>
    <n v="1.8018018018017969E-2"/>
    <n v="4.4806517311608909E-2"/>
    <n v="49638.94"/>
    <n v="-5.3858120258007104E-2"/>
    <n v="1.0709818966055166E-2"/>
    <n v="5.6747803124908982"/>
    <m/>
  </r>
  <r>
    <s v="Nigeria"/>
    <n v="2022"/>
    <x v="11"/>
    <d v="2022-12-01T00:00:00"/>
    <x v="28"/>
    <n v="20727946.420000002"/>
    <n v="-0.23506446713402887"/>
    <n v="-3.3837868032863379E-2"/>
    <n v="415.25"/>
    <n v="6.502107164358382E-4"/>
    <n v="1.4468290330359843E-4"/>
    <n v="21.47"/>
    <n v="-6.0549604098741969E-3"/>
    <n v="1.2183235867446395E-2"/>
    <n v="46965.48"/>
    <n v="9.1354330883022077E-3"/>
    <n v="2.8734024548220358E-2"/>
    <n v="5.2678946330892531"/>
    <m/>
  </r>
  <r>
    <s v="Nigeria"/>
    <n v="2021"/>
    <x v="0"/>
    <d v="2021-01-01T00:00:00"/>
    <x v="29"/>
    <n v="15855542.74"/>
    <n v="3.9640861893321666E-2"/>
    <n v="-0.23506446713402887"/>
    <n v="415.52"/>
    <n v="-4.5725837504812699E-4"/>
    <n v="1.181406114379422E-3"/>
    <n v="21.34"/>
    <n v="-0.22820993439550144"/>
    <n v="1.5406836783822835E-2"/>
    <n v="47394.53"/>
    <n v="-1.6243646682433617E-2"/>
    <n v="3.5114523851842647E-2"/>
    <n v="5.3449281739185039"/>
    <m/>
  </r>
  <r>
    <s v="Nigeria"/>
    <n v="2021"/>
    <x v="1"/>
    <d v="2021-02-01T00:00:00"/>
    <x v="30"/>
    <n v="16484070.119999999"/>
    <n v="-2.0981659716453483E-2"/>
    <n v="3.9640861893321666E-2"/>
    <n v="415.33"/>
    <n v="-8.7400380420388502E-3"/>
    <n v="6.502107164358382E-4"/>
    <n v="16.47"/>
    <n v="5.2216150576806286E-2"/>
    <n v="1.8018018018017969E-2"/>
    <n v="46624.67"/>
    <n v="-8.3823220625475661E-2"/>
    <n v="-7.4541632905855845E-2"/>
    <n v="6.8159888251200202"/>
    <m/>
  </r>
  <r>
    <s v="Nigeria"/>
    <n v="2021"/>
    <x v="2"/>
    <d v="2021-03-01T00:00:00"/>
    <x v="31"/>
    <n v="16138206.970000001"/>
    <n v="-8.816006652069908E-3"/>
    <n v="-2.0981659716453483E-2"/>
    <n v="411.7"/>
    <n v="-5.003643429681813E-3"/>
    <n v="-4.5725837504812699E-4"/>
    <n v="17.329999999999998"/>
    <n v="4.8470859780727266E-2"/>
    <n v="-6.0549604098741969E-3"/>
    <n v="42716.44"/>
    <n v="1.2445091398065957E-2"/>
    <n v="-5.3858120258007104E-2"/>
    <n v="5.9870877244521585"/>
    <m/>
  </r>
  <r>
    <s v="Nigeria"/>
    <n v="2021"/>
    <x v="3"/>
    <d v="2021-04-01T00:00:00"/>
    <x v="32"/>
    <n v="15995932.43"/>
    <n v="1.6298474074011887E-2"/>
    <n v="-8.816006652069908E-3"/>
    <n v="409.64"/>
    <n v="1.0252904989747483E-3"/>
    <n v="-8.7400380420388502E-3"/>
    <n v="18.170000000000002"/>
    <n v="-2.7517886626307487E-3"/>
    <n v="-0.22820993439550144"/>
    <n v="43248.05"/>
    <n v="-2.7965422718481049E-2"/>
    <n v="9.1354330883022077E-3"/>
    <n v="5.8104430070738253"/>
    <m/>
  </r>
  <r>
    <s v="Nigeria"/>
    <n v="2021"/>
    <x v="4"/>
    <d v="2021-05-01T00:00:00"/>
    <x v="33"/>
    <n v="16256641.720000001"/>
    <n v="-1.4286349788608141E-2"/>
    <n v="1.6298474074011887E-2"/>
    <n v="410.06"/>
    <n v="-6.3405355313854287E-4"/>
    <n v="-5.003643429681813E-3"/>
    <n v="18.12"/>
    <n v="-1.0485651214128104E-2"/>
    <n v="5.2216150576806286E-2"/>
    <n v="42038.6"/>
    <n v="-4.3232410213470483E-2"/>
    <n v="-1.6243646682433617E-2"/>
    <n v="5.6577355448656137"/>
    <m/>
  </r>
  <r>
    <s v="Nigeria"/>
    <n v="2021"/>
    <x v="5"/>
    <d v="2021-06-01T00:00:00"/>
    <x v="34"/>
    <n v="16024393.65"/>
    <n v="1.4765475385085731E-2"/>
    <n v="-1.4286349788608141E-2"/>
    <n v="409.8"/>
    <n v="2.9282576866763999E-3"/>
    <n v="1.0252904989747483E-3"/>
    <n v="17.93"/>
    <n v="-1.0039040713887323E-2"/>
    <n v="4.8470859780727266E-2"/>
    <n v="40221.17"/>
    <n v="-2.4901314407313305E-2"/>
    <n v="-8.3823220625475661E-2"/>
    <n v="5.473970543763679"/>
    <m/>
  </r>
  <r>
    <s v="Nigeria"/>
    <n v="2021"/>
    <x v="6"/>
    <d v="2021-07-01T00:00:00"/>
    <x v="35"/>
    <n v="16261001.439999999"/>
    <n v="1.0201842156653786E-2"/>
    <n v="1.4765475385085731E-2"/>
    <n v="411"/>
    <n v="0"/>
    <n v="-6.3405355313854287E-4"/>
    <n v="17.75"/>
    <n v="-2.0845070422535267E-2"/>
    <n v="-2.7517886626307487E-3"/>
    <n v="39219.61"/>
    <n v="-1.7147799276943314E-2"/>
    <n v="1.2445091398065957E-2"/>
    <n v="5.376047428121038"/>
    <m/>
  </r>
  <r>
    <s v="Nigeria"/>
    <n v="2021"/>
    <x v="7"/>
    <d v="2021-08-01T00:00:00"/>
    <x v="36"/>
    <n v="16426893.609999999"/>
    <n v="-2.8344190390114789E-2"/>
    <n v="1.0201842156653786E-2"/>
    <n v="411"/>
    <n v="0"/>
    <n v="2.9282576866763999E-3"/>
    <n v="17.38"/>
    <n v="-2.1288837744533801E-2"/>
    <n v="-1.0485651214128104E-2"/>
    <n v="38547.08"/>
    <n v="-1.6597884975982691E-2"/>
    <n v="-2.7965422718481049E-2"/>
    <n v="5.3963472851027143"/>
    <m/>
  </r>
  <r>
    <s v="Nigeria"/>
    <n v="2021"/>
    <x v="8"/>
    <d v="2021-09-01T00:00:00"/>
    <x v="37"/>
    <n v="15961286.609999999"/>
    <n v="3.4405998301912578E-2"/>
    <n v="-2.8344190390114789E-2"/>
    <n v="411"/>
    <n v="-1.2165450121654502E-3"/>
    <n v="0"/>
    <n v="17.010000000000002"/>
    <n v="-2.2339800117578044E-2"/>
    <n v="-1.0039040713887323E-2"/>
    <n v="37907.279999999999"/>
    <n v="1.3997311334392722E-2"/>
    <n v="-4.3232410213470483E-2"/>
    <n v="5.4222119234284678"/>
    <m/>
  </r>
  <r>
    <s v="Nigeria"/>
    <n v="2021"/>
    <x v="9"/>
    <d v="2021-10-01T00:00:00"/>
    <x v="38"/>
    <n v="16510450.609999999"/>
    <n v="3.685147694463816E-2"/>
    <n v="3.4405998301912578E-2"/>
    <n v="410.5"/>
    <n v="-7.2959805115712512E-2"/>
    <n v="0"/>
    <n v="16.63"/>
    <n v="-3.8484666265784659E-2"/>
    <n v="-2.0845070422535267E-2"/>
    <n v="38437.879999999997"/>
    <n v="3.6484842556353307E-2"/>
    <n v="-2.4901314407313305E-2"/>
    <n v="5.6305914424645298"/>
    <m/>
  </r>
  <r>
    <s v="Nigeria"/>
    <n v="2021"/>
    <x v="10"/>
    <d v="2021-11-01T00:00:00"/>
    <x v="39"/>
    <n v="17118885.100000001"/>
    <n v="5.4733455159413191E-2"/>
    <n v="3.685147694463816E-2"/>
    <n v="380.55"/>
    <n v="0"/>
    <n v="-1.2165450121654502E-3"/>
    <n v="15.99"/>
    <n v="-3.6898061288305181E-2"/>
    <n v="-2.1288837744533801E-2"/>
    <n v="39840.28"/>
    <n v="-1.9958444067160207E-2"/>
    <n v="-1.7147799276943314E-2"/>
    <n v="6.5472992621439499"/>
    <m/>
  </r>
  <r>
    <s v="Nigeria"/>
    <n v="2021"/>
    <x v="11"/>
    <d v="2021-12-01T00:00:00"/>
    <x v="40"/>
    <n v="18055860.829999998"/>
    <n v="-0.42818761081467632"/>
    <n v="5.4733455159413191E-2"/>
    <n v="380.55"/>
    <n v="7.883326763887193E-5"/>
    <n v="-7.2959805115712512E-2"/>
    <n v="15.4"/>
    <n v="1.4935064935064963E-2"/>
    <n v="-2.2339800117578044E-2"/>
    <n v="39045.129999999997"/>
    <n v="1.9330451710623121E-2"/>
    <n v="-1.6597884975982691E-2"/>
    <n v="6.6624571066825693"/>
    <m/>
  </r>
  <r>
    <s v="Nigeria"/>
    <n v="2020"/>
    <x v="0"/>
    <d v="2020-01-01T00:00:00"/>
    <x v="41"/>
    <n v="10324564.92"/>
    <n v="7.0905970922017381E-3"/>
    <n v="-0.42818761081467632"/>
    <n v="380.58"/>
    <n v="3.1530821377898088E-4"/>
    <n v="0"/>
    <n v="15.63"/>
    <n v="-0.22392834293026231"/>
    <n v="-3.8484666265784659E-2"/>
    <n v="39799.89"/>
    <n v="6.5647668875466844E-2"/>
    <n v="1.3997311334392722E-2"/>
    <n v="6.6907828025695499"/>
    <m/>
  </r>
  <r>
    <s v="Nigeria"/>
    <n v="2020"/>
    <x v="1"/>
    <d v="2020-02-01T00:00:00"/>
    <x v="42"/>
    <n v="10397772.25"/>
    <n v="6.8209763875141605E-2"/>
    <n v="7.0905970922017381E-3"/>
    <n v="380.7"/>
    <n v="0"/>
    <n v="7.883326763887193E-5"/>
    <n v="12.13"/>
    <n v="5.77081615828512E-3"/>
    <n v="-3.6898061288305181E-2"/>
    <n v="42412.66"/>
    <n v="-5.0502373583736604E-2"/>
    <n v="3.6484842556353307E-2"/>
    <n v="9.1844220662635827"/>
    <m/>
  </r>
  <r>
    <s v="Nigeria"/>
    <n v="2020"/>
    <x v="2"/>
    <d v="2020-03-01T00:00:00"/>
    <x v="43"/>
    <n v="11107001.84"/>
    <n v="4.9776585793741154E-2"/>
    <n v="6.8209763875141605E-2"/>
    <n v="380.7"/>
    <n v="0"/>
    <n v="3.1530821377898088E-4"/>
    <n v="12.2"/>
    <n v="4.9180327868852871E-3"/>
    <n v="1.4935064935064963E-2"/>
    <n v="40270.720000000001"/>
    <n v="-0.1298357714984982"/>
    <n v="-1.9958444067160207E-2"/>
    <n v="8.6705507972802476"/>
    <m/>
  </r>
  <r>
    <s v="Nigeria"/>
    <n v="2020"/>
    <x v="3"/>
    <d v="2020-04-01T00:00:00"/>
    <x v="44"/>
    <n v="11659870.470000001"/>
    <n v="7.6624655676813758E-2"/>
    <n v="4.9776585793741154E-2"/>
    <n v="380.7"/>
    <n v="0"/>
    <n v="0"/>
    <n v="12.26"/>
    <n v="6.5252854812398097E-3"/>
    <n v="-0.22392834293026231"/>
    <n v="35042.14"/>
    <n v="-0.12874356417730198"/>
    <n v="1.9330451710623121E-2"/>
    <n v="7.5078791493818171"/>
    <m/>
  </r>
  <r>
    <s v="Nigeria"/>
    <n v="2020"/>
    <x v="4"/>
    <d v="2020-05-01T00:00:00"/>
    <x v="45"/>
    <n v="12553304.029999999"/>
    <n v="-1.3696501700994781E-2"/>
    <n v="7.6624655676813758E-2"/>
    <n v="380.7"/>
    <n v="-2.6267402153918017E-4"/>
    <n v="0"/>
    <n v="12.34"/>
    <n v="4.862236628849311E-3"/>
    <n v="5.77081615828512E-3"/>
    <n v="30530.69"/>
    <n v="-0.12096909699715272"/>
    <n v="6.5647668875466844E-2"/>
    <n v="6.4988809746100227"/>
    <m/>
  </r>
  <r>
    <s v="Nigeria"/>
    <n v="2020"/>
    <x v="5"/>
    <d v="2020-06-01T00:00:00"/>
    <x v="46"/>
    <n v="12381367.68"/>
    <n v="3.184097429210668E-2"/>
    <n v="-1.3696501700994781E-2"/>
    <n v="380.6"/>
    <n v="2.6274303730942168E-4"/>
    <n v="0"/>
    <n v="12.4"/>
    <n v="1.2903225806451623E-2"/>
    <n v="4.9180327868852871E-3"/>
    <n v="26837.42"/>
    <n v="-5.6275528720718955E-2"/>
    <n v="-5.0502373583736604E-2"/>
    <n v="5.6865687454443741"/>
    <m/>
  </r>
  <r>
    <s v="Nigeria"/>
    <n v="2020"/>
    <x v="6"/>
    <d v="2020-07-01T00:00:00"/>
    <x v="47"/>
    <n v="12775602.49"/>
    <n v="2.8012228799394932E-2"/>
    <n v="3.184097429210668E-2"/>
    <n v="380.7"/>
    <n v="-5.2534804307850964E-4"/>
    <n v="-2.6267402153918017E-4"/>
    <n v="12.56"/>
    <n v="2.0700636942675141E-2"/>
    <n v="6.5252854812398097E-3"/>
    <n v="25327.13"/>
    <n v="-2.5008755433402894E-2"/>
    <n v="-0.1298357714984982"/>
    <n v="5.2967986394489541"/>
    <m/>
  </r>
  <r>
    <s v="Nigeria"/>
    <n v="2020"/>
    <x v="7"/>
    <d v="2020-08-01T00:00:00"/>
    <x v="48"/>
    <n v="13133475.59"/>
    <n v="3.2146612456604107E-2"/>
    <n v="2.8012228799394932E-2"/>
    <n v="380.5"/>
    <n v="-5.387647831800263E-2"/>
    <n v="2.6274303730942168E-4"/>
    <n v="12.82"/>
    <n v="3.1201248049922022E-2"/>
    <n v="4.862236628849311E-3"/>
    <n v="24693.73"/>
    <n v="-8.6892502671730727E-3"/>
    <n v="-0.12874356417730198"/>
    <n v="5.0622548949264141"/>
    <m/>
  </r>
  <r>
    <s v="Nigeria"/>
    <n v="2020"/>
    <x v="8"/>
    <d v="2020-09-01T00:00:00"/>
    <x v="49"/>
    <n v="13555672.34"/>
    <n v="4.7077836052210206E-2"/>
    <n v="3.2146612456604107E-2"/>
    <n v="360"/>
    <n v="0"/>
    <n v="-5.2534804307850964E-4"/>
    <n v="13.22"/>
    <n v="3.7065052950075658E-2"/>
    <n v="1.2903225806451623E-2"/>
    <n v="24479.16"/>
    <n v="3.2217608774157275E-2"/>
    <n v="-0.12096909699715272"/>
    <n v="5.1435451336359055"/>
    <m/>
  </r>
  <r>
    <s v="Nigeria"/>
    <n v="2020"/>
    <x v="9"/>
    <d v="2020-10-01T00:00:00"/>
    <x v="50"/>
    <n v="14193844.060000001"/>
    <n v="4.4044924500882467E-2"/>
    <n v="4.7077836052210206E-2"/>
    <n v="360"/>
    <n v="0"/>
    <n v="-5.387647831800263E-2"/>
    <n v="13.71"/>
    <n v="3.7928519328956932E-2"/>
    <n v="2.0700636942675141E-2"/>
    <n v="25267.82"/>
    <n v="-8.8919819754929449E-2"/>
    <n v="-5.6275528720718955E-2"/>
    <n v="5.1195032012318658"/>
    <m/>
  </r>
  <r>
    <s v="Nigeria"/>
    <n v="2020"/>
    <x v="10"/>
    <d v="2020-11-01T00:00:00"/>
    <x v="51"/>
    <n v="14819010.85"/>
    <n v="6.8789000852914631E-2"/>
    <n v="4.4044924500882467E-2"/>
    <n v="360"/>
    <n v="0"/>
    <n v="0"/>
    <n v="14.23"/>
    <n v="4.6380885453267753E-2"/>
    <n v="3.1201248049922022E-2"/>
    <n v="23021.01"/>
    <n v="-7.4737815586718284E-2"/>
    <n v="-2.5008755433402894E-2"/>
    <n v="4.4938334504567807"/>
    <m/>
  </r>
  <r>
    <s v="Nigeria"/>
    <n v="2020"/>
    <x v="11"/>
    <d v="2020-12-01T00:00:00"/>
    <x v="52"/>
    <n v="15838395.800000001"/>
    <n v="-0.29651874907684783"/>
    <n v="6.8789000852914631E-2"/>
    <n v="360"/>
    <n v="-0.15027777777777784"/>
    <n v="0"/>
    <n v="14.89"/>
    <n v="5.7756883814640655E-2"/>
    <n v="3.7065052950075658E-2"/>
    <n v="21300.47"/>
    <n v="0.23079255997637599"/>
    <n v="-8.6892502671730727E-3"/>
    <n v="3.973671740914857"/>
    <m/>
  </r>
  <r>
    <s v="Nigeria"/>
    <n v="2019"/>
    <x v="0"/>
    <d v="2019-01-01T00:00:00"/>
    <x v="53"/>
    <n v="11142014.49"/>
    <n v="-1.0042799719963347E-2"/>
    <n v="-0.29651874907684783"/>
    <n v="305.89999999999998"/>
    <n v="3.2690421706447451E-4"/>
    <n v="0"/>
    <n v="15.75"/>
    <n v="-0.27809523809523812"/>
    <n v="3.7928519328956932E-2"/>
    <n v="26216.46"/>
    <n v="0.10020689292146993"/>
    <n v="3.2217608774157275E-2"/>
    <n v="5.4414421146032792"/>
    <m/>
  </r>
  <r>
    <s v="Nigeria"/>
    <n v="2019"/>
    <x v="1"/>
    <d v="2019-02-01T00:00:00"/>
    <x v="54"/>
    <n v="11030117.470000001"/>
    <n v="-7.8186882628005893E-3"/>
    <n v="-1.0042799719963347E-2"/>
    <n v="306"/>
    <n v="0"/>
    <n v="-0.15027777777777784"/>
    <n v="11.37"/>
    <n v="-5.2770448548811544E-3"/>
    <n v="4.6380885453267753E-2"/>
    <n v="28843.53"/>
    <n v="-6.9390258404571123E-2"/>
    <n v="-8.8919819754929449E-2"/>
    <n v="8.2902288443961574"/>
    <m/>
  </r>
  <r>
    <s v="Nigeria"/>
    <n v="2019"/>
    <x v="2"/>
    <d v="2019-03-01T00:00:00"/>
    <x v="55"/>
    <n v="10943876.42"/>
    <n v="2.8538869410954057E-2"/>
    <n v="-7.8186882628005893E-3"/>
    <n v="306"/>
    <n v="0"/>
    <n v="3.2690421706447451E-4"/>
    <n v="11.31"/>
    <n v="-5.3050397877984524E-3"/>
    <n v="5.7756883814640655E-2"/>
    <n v="26842.07"/>
    <n v="5.9637725406424223E-3"/>
    <n v="-7.4737815586718284E-2"/>
    <n v="7.75589593338072"/>
    <m/>
  </r>
  <r>
    <s v="Nigeria"/>
    <n v="2019"/>
    <x v="3"/>
    <d v="2019-04-01T00:00:00"/>
    <x v="56"/>
    <n v="11256202.279999999"/>
    <n v="1.1354176730377677E-2"/>
    <n v="2.8538869410954057E-2"/>
    <n v="306"/>
    <n v="0"/>
    <n v="0"/>
    <n v="11.25"/>
    <n v="1.0666666666666597E-2"/>
    <n v="-0.27809523809523812"/>
    <n v="27002.15"/>
    <n v="-2.3953648135426359E-2"/>
    <n v="0.23079255997637599"/>
    <n v="7.8437618010167034"/>
    <m/>
  </r>
  <r>
    <s v="Nigeria"/>
    <n v="2019"/>
    <x v="4"/>
    <d v="2019-05-01T00:00:00"/>
    <x v="57"/>
    <n v="11384007.189999999"/>
    <n v="-1.9567525413693949E-2"/>
    <n v="1.1354176730377677E-2"/>
    <n v="306"/>
    <n v="-1.6339869281049467E-4"/>
    <n v="0"/>
    <n v="11.37"/>
    <n v="2.6385224274407333E-3"/>
    <n v="-5.2770448548811544E-3"/>
    <n v="26355.35"/>
    <n v="4.8385242465002469E-2"/>
    <n v="0.10020689292146993"/>
    <n v="7.5750742982622539"/>
    <m/>
  </r>
  <r>
    <s v="Nigeria"/>
    <n v="2019"/>
    <x v="5"/>
    <d v="2019-06-01T00:00:00"/>
    <x v="58"/>
    <n v="11161250.34"/>
    <n v="2.5726184007445248E-2"/>
    <n v="-1.9567525413693949E-2"/>
    <n v="305.95"/>
    <n v="1.6342539630662321E-4"/>
    <n v="0"/>
    <n v="11.4"/>
    <n v="-1.5789473684210503E-2"/>
    <n v="-5.3050397877984524E-3"/>
    <n v="27630.560000000001"/>
    <n v="-3.7910921819897967E-3"/>
    <n v="-6.9390258404571123E-2"/>
    <n v="7.9219916108296564"/>
    <m/>
  </r>
  <r>
    <s v="Nigeria"/>
    <n v="2019"/>
    <x v="6"/>
    <d v="2019-07-01T00:00:00"/>
    <x v="59"/>
    <n v="11448386.720000001"/>
    <n v="-1.9041144864470526E-2"/>
    <n v="2.5726184007445248E-2"/>
    <n v="306"/>
    <n v="-6.5359477124179294E-4"/>
    <n v="-1.6339869281049467E-4"/>
    <n v="11.22"/>
    <n v="-1.2477718360071352E-2"/>
    <n v="1.0666666666666597E-2"/>
    <n v="27525.81"/>
    <n v="6.9916198651373777E-3"/>
    <n v="5.9637725406424223E-3"/>
    <n v="8.0172573485722278"/>
    <m/>
  </r>
  <r>
    <s v="Nigeria"/>
    <n v="2019"/>
    <x v="7"/>
    <d v="2019-08-01T00:00:00"/>
    <x v="60"/>
    <n v="11230396.33"/>
    <n v="-9.7589432090862595E-3"/>
    <n v="-1.9041144864470526E-2"/>
    <n v="305.8"/>
    <n v="3.2701111837791331E-4"/>
    <n v="1.6342539630662321E-4"/>
    <n v="11.08"/>
    <n v="-5.4151624548736911E-3"/>
    <n v="2.6385224274407333E-3"/>
    <n v="27718.26"/>
    <n v="8.1123779053952183E-2"/>
    <n v="-2.3953648135426359E-2"/>
    <n v="8.1806671499033126"/>
    <m/>
  </r>
  <r>
    <s v="Nigeria"/>
    <n v="2019"/>
    <x v="8"/>
    <d v="2019-09-01T00:00:00"/>
    <x v="61"/>
    <n v="11120799.529999999"/>
    <n v="-4.5264676217034436E-2"/>
    <n v="-9.7589432090862595E-3"/>
    <n v="305.89999999999998"/>
    <n v="0"/>
    <n v="-6.5359477124179294E-4"/>
    <n v="11.02"/>
    <n v="1.9963702359346702E-2"/>
    <n v="-1.5789473684210503E-2"/>
    <n v="29966.87"/>
    <n v="3.6790629118089412E-2"/>
    <n v="4.8385242465002469E-2"/>
    <n v="8.8895609575505095"/>
    <m/>
  </r>
  <r>
    <s v="Nigeria"/>
    <n v="2019"/>
    <x v="9"/>
    <d v="2019-10-01T00:00:00"/>
    <x v="62"/>
    <n v="10617420.140000001"/>
    <n v="2.9494211010849165E-2"/>
    <n v="-4.5264676217034436E-2"/>
    <n v="305.89999999999998"/>
    <n v="1.6345210853223725E-4"/>
    <n v="3.2701111837791331E-4"/>
    <n v="11.24"/>
    <n v="3.29181494661921E-2"/>
    <n v="-1.2477718360071352E-2"/>
    <n v="31069.37"/>
    <n v="-6.1463428450592897E-2"/>
    <n v="-3.7910921819897967E-3"/>
    <n v="9.0362171481620663"/>
    <m/>
  </r>
  <r>
    <s v="Nigeria"/>
    <n v="2019"/>
    <x v="10"/>
    <d v="2019-11-01T00:00:00"/>
    <x v="63"/>
    <n v="10930572.57"/>
    <n v="-3.6360414557862486E-2"/>
    <n v="2.9494211010849165E-2"/>
    <n v="305.95"/>
    <n v="-1.6342539630662321E-4"/>
    <n v="0"/>
    <n v="11.61"/>
    <n v="2.0671834625323016E-2"/>
    <n v="-5.4151624548736911E-3"/>
    <n v="29159.74"/>
    <n v="6.4530067826393395E-2"/>
    <n v="6.9916198651373777E-3"/>
    <n v="8.2092025248871838"/>
    <m/>
  </r>
  <r>
    <s v="Nigeria"/>
    <n v="2019"/>
    <x v="11"/>
    <d v="2019-12-01T00:00:00"/>
    <x v="64"/>
    <n v="10533132.42"/>
    <n v="3.5879840386550406E-2"/>
    <n v="-3.6360414557862486E-2"/>
    <n v="305.89999999999998"/>
    <n v="-2.6152337365146811E-4"/>
    <n v="1.6345210853223725E-4"/>
    <n v="11.85"/>
    <n v="1.0970464135021164E-2"/>
    <n v="1.9963702359346702E-2"/>
    <n v="31041.42"/>
    <n v="2.1818589484630616E-2"/>
    <n v="8.1123779053952183E-2"/>
    <n v="8.5633511406474359"/>
    <m/>
  </r>
  <r>
    <s v="Nigeria"/>
    <n v="2018"/>
    <x v="0"/>
    <d v="2018-01-01T00:00:00"/>
    <x v="65"/>
    <n v="10911059.529999999"/>
    <n v="-5.1580481112084593E-3"/>
    <n v="3.5879840386550406E-2"/>
    <n v="305.82"/>
    <n v="3.0410045124583313E-3"/>
    <n v="-1.6342539630662321E-4"/>
    <n v="11.98"/>
    <n v="0.26293823038397329"/>
    <n v="3.29181494661921E-2"/>
    <n v="31718.7"/>
    <n v="-3.6618776936003052E-2"/>
    <n v="3.6790629118089412E-2"/>
    <n v="8.6575035300151999"/>
    <m/>
  </r>
  <r>
    <s v="Nigeria"/>
    <n v="2018"/>
    <x v="1"/>
    <d v="2018-02-01T00:00:00"/>
    <x v="66"/>
    <n v="10854779.76"/>
    <n v="1.6508544987742898E-2"/>
    <n v="-5.1580481112084593E-3"/>
    <n v="306.75"/>
    <n v="8.1499592502037486E-4"/>
    <n v="-2.6152337365146811E-4"/>
    <n v="15.13"/>
    <n v="-5.2875082617316632E-2"/>
    <n v="2.0671834625323016E-2"/>
    <n v="30557.200000000001"/>
    <n v="2.8579189192727058E-2"/>
    <n v="-6.1463428450592897E-2"/>
    <n v="6.5840035637891861"/>
    <m/>
  </r>
  <r>
    <s v="Nigeria"/>
    <n v="2018"/>
    <x v="2"/>
    <d v="2018-03-01T00:00:00"/>
    <x v="67"/>
    <n v="11033976.380000001"/>
    <n v="-3.7142391453986547E-2"/>
    <n v="1.6508544987742898E-2"/>
    <n v="307"/>
    <n v="-3.9739413680782648E-3"/>
    <n v="3.0410045124583313E-3"/>
    <n v="14.33"/>
    <n v="-6.9085833914863934E-2"/>
    <n v="1.0970464135021164E-2"/>
    <n v="31430.5"/>
    <n v="-1.7700322934729062E-2"/>
    <n v="6.4530067826393395E-2"/>
    <n v="7.1444158288458866"/>
    <m/>
  </r>
  <r>
    <s v="Nigeria"/>
    <n v="2018"/>
    <x v="3"/>
    <d v="2018-04-01T00:00:00"/>
    <x v="68"/>
    <n v="10624148.109999999"/>
    <n v="5.6678895452635068E-2"/>
    <n v="-3.7142391453986547E-2"/>
    <n v="305.77999999999997"/>
    <n v="-7.5217476617163112E-4"/>
    <n v="8.1499592502037486E-4"/>
    <n v="13.34"/>
    <n v="-6.4467766116941494E-2"/>
    <n v="0.26293823038397329"/>
    <n v="30874.17"/>
    <n v="5.1567378167575104E-2"/>
    <n v="2.1818589484630616E-2"/>
    <n v="7.5688584839635915"/>
    <m/>
  </r>
  <r>
    <s v="Nigeria"/>
    <n v="2018"/>
    <x v="4"/>
    <d v="2018-05-01T00:00:00"/>
    <x v="69"/>
    <n v="11226313.09"/>
    <n v="-4.6783221329167457E-2"/>
    <n v="5.6678895452635068E-2"/>
    <n v="305.55"/>
    <n v="2.6182294223531708E-3"/>
    <n v="-3.9739413680782648E-3"/>
    <n v="12.48"/>
    <n v="-6.9711538461538533E-2"/>
    <n v="-5.2875082617316632E-2"/>
    <n v="32466.27"/>
    <n v="9.2434394218984355E-3"/>
    <n v="-3.6618776936003052E-2"/>
    <n v="8.5140367936759684"/>
    <m/>
  </r>
  <r>
    <s v="Nigeria"/>
    <n v="2018"/>
    <x v="5"/>
    <d v="2018-06-01T00:00:00"/>
    <x v="70"/>
    <n v="10701110"/>
    <n v="-3.0938781117098788E-3"/>
    <n v="-4.6783221329167457E-2"/>
    <n v="306.35000000000002"/>
    <n v="-3.9170882976988586E-3"/>
    <n v="-7.5217476617163112E-4"/>
    <n v="11.61"/>
    <n v="-3.2730404823427997E-2"/>
    <n v="-6.9085833914863934E-2"/>
    <n v="32766.37"/>
    <n v="6.3543199933346242E-2"/>
    <n v="2.8579189192727058E-2"/>
    <n v="9.212515395138249"/>
    <m/>
  </r>
  <r>
    <s v="Nigeria"/>
    <n v="2018"/>
    <x v="6"/>
    <d v="2018-07-01T00:00:00"/>
    <x v="71"/>
    <n v="10668002.07"/>
    <n v="-2.0607911261869508E-2"/>
    <n v="-3.0938781117098788E-3"/>
    <n v="305.14999999999998"/>
    <n v="-8.8481074881200013E-4"/>
    <n v="2.6182294223531708E-3"/>
    <n v="11.23"/>
    <n v="-8.0142475512021243E-3"/>
    <n v="-6.4467766116941494E-2"/>
    <n v="34848.449999999997"/>
    <n v="6.2250401380836221E-2"/>
    <n v="-1.7700322934729062E-2"/>
    <n v="10.169283051165733"/>
    <m/>
  </r>
  <r>
    <s v="Nigeria"/>
    <n v="2018"/>
    <x v="7"/>
    <d v="2018-08-01T00:00:00"/>
    <x v="72"/>
    <n v="10448156.83"/>
    <n v="2.9625159254046202E-2"/>
    <n v="-2.0607911261869508E-2"/>
    <n v="304.88"/>
    <n v="1.2135922330097236E-3"/>
    <n v="-3.9170882976988586E-3"/>
    <n v="11.14"/>
    <n v="8.0789946140035779E-3"/>
    <n v="-6.9711538461538533E-2"/>
    <n v="37017.78"/>
    <n v="3.4058498375645542E-2"/>
    <n v="5.1567378167575104E-2"/>
    <n v="10.899240693692594"/>
    <m/>
  </r>
  <r>
    <s v="Nigeria"/>
    <n v="2018"/>
    <x v="8"/>
    <d v="2018-09-01T00:00:00"/>
    <x v="73"/>
    <n v="10757685.140000001"/>
    <n v="4.496378483893796E-2"/>
    <n v="2.9625159254046202E-2"/>
    <n v="305.25"/>
    <n v="1.4742014742014369E-3"/>
    <n v="-8.8481074881200013E-4"/>
    <n v="11.23"/>
    <n v="4.4523597506677592E-3"/>
    <n v="-3.2730404823427997E-2"/>
    <n v="38278.550000000003"/>
    <n v="-4.545887971200634E-3"/>
    <n v="9.2434394218984355E-3"/>
    <n v="11.166576598455496"/>
    <m/>
  </r>
  <r>
    <s v="Nigeria"/>
    <n v="2018"/>
    <x v="9"/>
    <d v="2018-10-01T00:00:00"/>
    <x v="74"/>
    <n v="11241391.380000001"/>
    <n v="-4.920945382118707E-2"/>
    <n v="4.496378483893796E-2"/>
    <n v="305.7"/>
    <n v="-1.635590448151783E-3"/>
    <n v="1.2135922330097236E-3"/>
    <n v="11.28"/>
    <n v="-1.7730496453900331E-3"/>
    <n v="-8.0142475512021243E-3"/>
    <n v="38104.54"/>
    <n v="8.3020815892279526E-2"/>
    <n v="6.3543199933346242E-2"/>
    <n v="11.050252066527932"/>
    <m/>
  </r>
  <r>
    <s v="Nigeria"/>
    <n v="2018"/>
    <x v="10"/>
    <d v="2018-11-01T00:00:00"/>
    <x v="75"/>
    <n v="10688208.65"/>
    <n v="9.9581638500292571E-2"/>
    <n v="-4.920945382118707E-2"/>
    <n v="305.2"/>
    <n v="-1.6382699868942125E-4"/>
    <n v="1.4742014742014369E-3"/>
    <n v="11.26"/>
    <n v="1.7761989342806016E-3"/>
    <n v="8.0789946140035779E-3"/>
    <n v="41268.01"/>
    <n v="5.7308312176913784E-3"/>
    <n v="6.2250401380836221E-2"/>
    <n v="12.008551012759302"/>
    <m/>
  </r>
  <r>
    <s v="Nigeria"/>
    <n v="2018"/>
    <x v="11"/>
    <d v="2018-12-01T00:00:00"/>
    <x v="76"/>
    <n v="11752557.98"/>
    <n v="-6.5454639858751926E-2"/>
    <n v="9.9581638500292571E-2"/>
    <n v="305.14999999999998"/>
    <n v="8.192692118630182E-4"/>
    <n v="-1.635590448151783E-3"/>
    <n v="11.28"/>
    <n v="1.4184397163120581E-2"/>
    <n v="4.4523597506677592E-3"/>
    <n v="41504.51"/>
    <n v="4.3995941645859661E-2"/>
    <n v="3.4058498375645542E-2"/>
    <n v="12.057931629950625"/>
    <m/>
  </r>
  <r>
    <s v="Nigeria"/>
    <n v="2017"/>
    <x v="0"/>
    <d v="2017-01-01T00:00:00"/>
    <x v="77"/>
    <n v="10983298.529999999"/>
    <n v="-8.4250102778550204E-2"/>
    <n v="-6.5454639858751926E-2"/>
    <n v="305.39999999999998"/>
    <n v="-6.5487884741319139E-4"/>
    <n v="-1.6382699868942125E-4"/>
    <n v="11.44"/>
    <n v="0.63636363636363635"/>
    <n v="-1.7730496453900331E-3"/>
    <n v="43330.54"/>
    <n v="2.3380968711675425E-2"/>
    <n v="-4.545887971200634E-3"/>
    <n v="12.402208956727623"/>
    <m/>
  </r>
  <r>
    <s v="Nigeria"/>
    <n v="2017"/>
    <x v="1"/>
    <d v="2017-02-01T00:00:00"/>
    <x v="78"/>
    <n v="10057954.5"/>
    <n v="1.7555964286774198E-2"/>
    <n v="-8.4250102778550204E-2"/>
    <n v="305.2"/>
    <n v="3.7680209698559442E-3"/>
    <n v="8.192692118630182E-4"/>
    <n v="18.72"/>
    <n v="-5.0213675213675098E-2"/>
    <n v="1.7761989342806016E-3"/>
    <n v="44343.65"/>
    <n v="-0.13757234688619449"/>
    <n v="8.3020815892279526E-2"/>
    <n v="7.7614178316586591"/>
    <m/>
  </r>
  <r>
    <s v="Nigeria"/>
    <n v="2017"/>
    <x v="2"/>
    <d v="2017-03-01T00:00:00"/>
    <x v="79"/>
    <n v="10234531.59"/>
    <n v="-4.092538054298972E-2"/>
    <n v="1.7555964286774198E-2"/>
    <n v="306.35000000000002"/>
    <n v="-2.7746042108699942E-3"/>
    <n v="-6.5487884741319139E-4"/>
    <n v="17.78"/>
    <n v="-2.9246344206974102E-2"/>
    <n v="1.4184397163120581E-2"/>
    <n v="38243.19"/>
    <n v="-7.8076645802822352E-3"/>
    <n v="5.7308312176913784E-3"/>
    <n v="7.0210888646263747"/>
    <m/>
  </r>
  <r>
    <s v="Nigeria"/>
    <n v="2017"/>
    <x v="3"/>
    <d v="2017-04-01T00:00:00"/>
    <x v="80"/>
    <n v="9815679.4900000002"/>
    <n v="4.4994534555650993E-2"/>
    <n v="-4.092538054298972E-2"/>
    <n v="305.5"/>
    <n v="9.8199672667761495E-4"/>
    <n v="3.7680209698559442E-3"/>
    <n v="17.260000000000002"/>
    <n v="-1.1587485515644916E-3"/>
    <n v="0.63636363636363635"/>
    <n v="37944.6"/>
    <n v="-3.3319892685652178E-2"/>
    <n v="4.3995941645859661E-2"/>
    <n v="7.1961129770355372"/>
    <m/>
  </r>
  <r>
    <s v="Nigeria"/>
    <n v="2017"/>
    <x v="4"/>
    <d v="2017-05-01T00:00:00"/>
    <x v="81"/>
    <n v="10257331.42"/>
    <n v="-6.5456108661057577E-3"/>
    <n v="4.4994534555650993E-2"/>
    <n v="305.8"/>
    <n v="-1.635055591890496E-4"/>
    <n v="-2.7746042108699942E-3"/>
    <n v="17.239999999999998"/>
    <n v="-5.7424593967517319E-2"/>
    <n v="-5.0213675213675098E-2"/>
    <n v="36680.29"/>
    <n v="-3.3814072898551172E-2"/>
    <n v="2.3380968711675425E-2"/>
    <n v="6.9575769462472641"/>
    <m/>
  </r>
  <r>
    <s v="Nigeria"/>
    <n v="2017"/>
    <x v="5"/>
    <d v="2017-06-01T00:00:00"/>
    <x v="82"/>
    <n v="10190190.92"/>
    <n v="1.2805532401153511E-2"/>
    <n v="-6.5456108661057577E-3"/>
    <n v="305.75"/>
    <n v="-2.4529844644317253E-3"/>
    <n v="9.8199672667761495E-4"/>
    <n v="16.25"/>
    <n v="-9.2307692307691432E-3"/>
    <n v="-2.9246344206974102E-2"/>
    <n v="35439.980000000003"/>
    <n v="1.8239287945421925E-3"/>
    <n v="-0.13757234688619449"/>
    <n v="7.1330232090068568"/>
    <m/>
  </r>
  <r>
    <s v="Nigeria"/>
    <n v="2017"/>
    <x v="6"/>
    <d v="2017-07-01T00:00:00"/>
    <x v="83"/>
    <n v="10320681.74"/>
    <n v="-4.165118650388696E-2"/>
    <n v="1.2805532401153511E-2"/>
    <n v="305"/>
    <n v="2.1311475409835322E-3"/>
    <n v="-1.635055591890496E-4"/>
    <n v="16.100000000000001"/>
    <n v="-3.1055900621118453E-3"/>
    <n v="-1.1587485515644916E-3"/>
    <n v="35504.620000000003"/>
    <n v="9.6643760727476418E-3"/>
    <n v="-7.8076645802822352E-3"/>
    <n v="7.2303472151512072"/>
    <m/>
  </r>
  <r>
    <s v="Nigeria"/>
    <n v="2017"/>
    <x v="7"/>
    <d v="2017-08-01T00:00:00"/>
    <x v="84"/>
    <n v="9890813.0999999996"/>
    <n v="1.753496787842446E-2"/>
    <n v="-4.165118650388696E-2"/>
    <n v="305.64999999999998"/>
    <n v="-2.5192213315883586E-3"/>
    <n v="-2.4529844644317253E-3"/>
    <n v="16.05"/>
    <n v="-2.4922118380061773E-3"/>
    <n v="-5.7424593967517319E-2"/>
    <n v="35847.75"/>
    <n v="-7.6162939096595925E-2"/>
    <n v="-3.3319892685652178E-2"/>
    <n v="7.3073930080065317"/>
    <m/>
  </r>
  <r>
    <s v="Nigeria"/>
    <n v="2017"/>
    <x v="8"/>
    <d v="2017-09-01T00:00:00"/>
    <x v="85"/>
    <n v="10064248.189999999"/>
    <n v="3.2671521388623538E-2"/>
    <n v="1.753496787842446E-2"/>
    <n v="304.88"/>
    <n v="-1.738388874311115E-3"/>
    <n v="2.1311475409835322E-3"/>
    <n v="16.010000000000002"/>
    <n v="-1.873828856964468E-3"/>
    <n v="-9.2307692307691432E-3"/>
    <n v="33117.480000000003"/>
    <n v="-0.10928277151522403"/>
    <n v="-3.3814072898551172E-2"/>
    <n v="6.784799450487764"/>
    <m/>
  </r>
  <r>
    <s v="Nigeria"/>
    <n v="2017"/>
    <x v="9"/>
    <d v="2017-10-01T00:00:00"/>
    <x v="86"/>
    <n v="10393062.49"/>
    <n v="-2.6749784316941954E-2"/>
    <n v="3.2671521388623538E-2"/>
    <n v="304.35000000000002"/>
    <n v="1.8219155577460025E-2"/>
    <n v="-2.5192213315883586E-3"/>
    <n v="15.98"/>
    <n v="-4.3804755944931344E-3"/>
    <n v="-3.1055900621118453E-3"/>
    <n v="29498.31"/>
    <n v="-0.12648351719132395"/>
    <n v="1.8239287945421925E-3"/>
    <n v="6.0652269254754732"/>
    <m/>
  </r>
  <r>
    <s v="Nigeria"/>
    <n v="2017"/>
    <x v="10"/>
    <d v="2017-11-01T00:00:00"/>
    <x v="87"/>
    <n v="10115050.310000001"/>
    <n v="0.10484610728545159"/>
    <n v="-2.6749784316941954E-2"/>
    <n v="309.89499999999998"/>
    <n v="-1.4666257926071603E-2"/>
    <n v="-1.738388874311115E-3"/>
    <n v="15.91"/>
    <n v="-6.2853551225642906E-4"/>
    <n v="-2.4922118380061773E-3"/>
    <n v="25767.26"/>
    <n v="-9.737938764152583E-3"/>
    <n v="9.6643760727476418E-3"/>
    <n v="5.2261694972635704"/>
    <m/>
  </r>
  <r>
    <s v="Nigeria"/>
    <n v="2017"/>
    <x v="11"/>
    <d v="2017-12-01T00:00:00"/>
    <x v="88"/>
    <n v="11175573.960000001"/>
    <n v="-0.26171368562085029"/>
    <n v="0.10484610728545159"/>
    <n v="305.35000000000002"/>
    <n v="-2.9474373669560639E-3"/>
    <n v="1.8219155577460025E-2"/>
    <n v="15.9"/>
    <n v="-3.3333333333333402E-2"/>
    <n v="-1.873828856964468E-3"/>
    <n v="25516.34"/>
    <n v="-7.3388268066657833E-3"/>
    <n v="-7.6162939096595925E-2"/>
    <n v="5.2556124377325526"/>
    <m/>
  </r>
  <r>
    <s v="Nigeria"/>
    <n v="2016"/>
    <x v="0"/>
    <d v="2016-01-01T00:00:00"/>
    <x v="89"/>
    <n v="8250773.3099999996"/>
    <n v="9.8892533989641263E-2"/>
    <n v="-0.26171368562085029"/>
    <n v="304.45"/>
    <n v="-6.5692231893574858E-4"/>
    <n v="-1.4666257926071603E-2"/>
    <n v="15.37"/>
    <n v="-0.37410540013012361"/>
    <n v="-4.3804755944931344E-3"/>
    <n v="25329.08"/>
    <n v="2.791889796234209E-2"/>
    <n v="-0.10928277151522403"/>
    <n v="5.4128945901464007"/>
    <m/>
  </r>
  <r>
    <s v="Nigeria"/>
    <n v="2016"/>
    <x v="1"/>
    <d v="2016-02-01T00:00:00"/>
    <x v="90"/>
    <n v="9066713.1899999995"/>
    <n v="-2.8561077710675636E-3"/>
    <n v="9.8892533989641263E-2"/>
    <n v="304.25"/>
    <n v="-1.6433853738705463E-4"/>
    <n v="-2.9474373669560639E-3"/>
    <n v="9.6199999999999992"/>
    <n v="0.18295218295218313"/>
    <n v="-6.2853551225642906E-4"/>
    <n v="26036.240000000002"/>
    <n v="3.2200502069423133E-2"/>
    <n v="-0.12648351719132395"/>
    <n v="8.8955459473125877"/>
    <m/>
  </r>
  <r>
    <s v="Nigeria"/>
    <n v="2016"/>
    <x v="2"/>
    <d v="2016-03-01T00:00:00"/>
    <x v="91"/>
    <n v="9040817.6799999997"/>
    <n v="1.0535637745545289E-2"/>
    <n v="-2.8561077710675636E-3"/>
    <n v="304.2"/>
    <n v="1.6436554898097098E-4"/>
    <n v="-6.5692231893574858E-4"/>
    <n v="11.38"/>
    <n v="0.12214411247803152"/>
    <n v="-3.3333333333333402E-2"/>
    <n v="26874.62"/>
    <n v="-6.0763277769136752E-2"/>
    <n v="-9.737938764152583E-3"/>
    <n v="7.7632015289173584"/>
    <m/>
  </r>
  <r>
    <s v="Nigeria"/>
    <n v="2016"/>
    <x v="3"/>
    <d v="2016-04-01T00:00:00"/>
    <x v="92"/>
    <n v="9136068.4600000009"/>
    <n v="6.2283014021985439E-2"/>
    <n v="1.0535637745545289E-2"/>
    <n v="304.25"/>
    <n v="8.2169268693508624E-4"/>
    <n v="-1.6433853738705463E-4"/>
    <n v="12.77"/>
    <n v="7.4393108848864617E-2"/>
    <n v="-0.37410540013012361"/>
    <n v="25241.63"/>
    <n v="7.8380833567404287E-2"/>
    <n v="-7.3388268066657833E-3"/>
    <n v="6.4967463672110517"/>
    <m/>
  </r>
  <r>
    <s v="Nigeria"/>
    <n v="2016"/>
    <x v="4"/>
    <d v="2016-05-01T00:00:00"/>
    <x v="93"/>
    <n v="9705090.3399999999"/>
    <n v="-1.9176426337109115E-2"/>
    <n v="6.2283014021985439E-2"/>
    <n v="304.5"/>
    <n v="0"/>
    <n v="1.6436554898097098E-4"/>
    <n v="13.72"/>
    <n v="0.13556851311953347"/>
    <n v="0.18295218295218313"/>
    <n v="27220.09"/>
    <n v="4.0973780762664683E-2"/>
    <n v="2.791889796234209E-2"/>
    <n v="6.515505991277581"/>
    <m/>
  </r>
  <r>
    <s v="Nigeria"/>
    <n v="2016"/>
    <x v="5"/>
    <d v="2016-06-01T00:00:00"/>
    <x v="94"/>
    <n v="9518981.3900000006"/>
    <n v="6.8236965005768046E-3"/>
    <n v="-1.9176426337109115E-2"/>
    <n v="304.5"/>
    <n v="1.8062397372742199E-2"/>
    <n v="8.2169268693508624E-4"/>
    <n v="15.58"/>
    <n v="5.7766367137355605E-2"/>
    <n v="0.12214411247803152"/>
    <n v="28335.4"/>
    <n v="-2.5987633843178589E-2"/>
    <n v="3.2200502069423133E-2"/>
    <n v="5.9727535828638043"/>
    <m/>
  </r>
  <r>
    <s v="Nigeria"/>
    <n v="2016"/>
    <x v="6"/>
    <d v="2016-07-01T00:00:00"/>
    <x v="95"/>
    <n v="9583936.0299999993"/>
    <n v="-5.0462523798793591E-3"/>
    <n v="6.8236965005768046E-3"/>
    <n v="310"/>
    <n v="2.5806451612903226E-2"/>
    <n v="0"/>
    <n v="16.48"/>
    <n v="3.9441747572815447E-2"/>
    <n v="7.4393108848864617E-2"/>
    <n v="27599.03"/>
    <n v="1.4888204404285276E-2"/>
    <n v="-6.0763277769136752E-2"/>
    <n v="5.402252975258377"/>
    <m/>
  </r>
  <r>
    <s v="Nigeria"/>
    <n v="2016"/>
    <x v="7"/>
    <d v="2016-08-01T00:00:00"/>
    <x v="96"/>
    <n v="9535573.0700000003"/>
    <n v="3.0843974225871963E-2"/>
    <n v="-5.0462523798793591E-3"/>
    <n v="318"/>
    <n v="-0.11408805031446533"/>
    <n v="1.8062397372742199E-2"/>
    <n v="17.13"/>
    <n v="2.8021015761821394E-2"/>
    <n v="0.13556851311953347"/>
    <n v="28009.93"/>
    <n v="5.6689181301060036E-2"/>
    <n v="7.8380833567404287E-2"/>
    <n v="5.1419463444543583"/>
    <m/>
  </r>
  <r>
    <s v="Nigeria"/>
    <n v="2016"/>
    <x v="8"/>
    <d v="2016-09-01T00:00:00"/>
    <x v="97"/>
    <n v="9829688.0399999991"/>
    <n v="1.0019484809611533E-2"/>
    <n v="3.0843974225871963E-2"/>
    <n v="281.72000000000003"/>
    <n v="-0.29433480051114586"/>
    <n v="2.5806451612903226E-2"/>
    <n v="17.61"/>
    <n v="1.3628620102214764E-2"/>
    <n v="5.7766367137355605E-2"/>
    <n v="29597.79"/>
    <n v="-6.5096414293094151E-2"/>
    <n v="4.0973780762664683E-2"/>
    <n v="5.9659862596302435"/>
    <m/>
  </r>
  <r>
    <s v="Nigeria"/>
    <n v="2016"/>
    <x v="9"/>
    <d v="2016-10-01T00:00:00"/>
    <x v="98"/>
    <n v="9928176.4499999993"/>
    <n v="5.0814796910665448E-2"/>
    <n v="1.0019484809611533E-2"/>
    <n v="198.8"/>
    <n v="0"/>
    <n v="-0.11408805031446533"/>
    <n v="17.850000000000001"/>
    <n v="2.689075630252083E-2"/>
    <n v="3.9441747572815447E-2"/>
    <n v="27671.08"/>
    <n v="-9.4274238663615645E-2"/>
    <n v="-2.5987633843178589E-2"/>
    <n v="7.7977895383505516"/>
    <m/>
  </r>
  <r>
    <s v="Nigeria"/>
    <n v="2016"/>
    <x v="10"/>
    <d v="2016-11-01T00:00:00"/>
    <x v="99"/>
    <n v="10432674.720000001"/>
    <n v="8.040431840474363E-2"/>
    <n v="5.0814796910665448E-2"/>
    <n v="198.8"/>
    <n v="0"/>
    <n v="-0.29433480051114586"/>
    <n v="18.329999999999998"/>
    <n v="8.183306055646598E-3"/>
    <n v="2.8021015761821394E-2"/>
    <n v="25062.41"/>
    <n v="9.7281147343771541E-3"/>
    <n v="1.4888204404285276E-2"/>
    <n v="6.8777119893391996"/>
    <m/>
  </r>
  <r>
    <s v="Nigeria"/>
    <n v="2016"/>
    <x v="11"/>
    <d v="2016-12-01T00:00:00"/>
    <x v="100"/>
    <n v="11271506.82"/>
    <n v="-0.36929060120109125"/>
    <n v="8.040431840474363E-2"/>
    <n v="198.8"/>
    <n v="0"/>
    <n v="0"/>
    <n v="18.48"/>
    <n v="3.7878787878788032E-3"/>
    <n v="1.3628620102214764E-2"/>
    <n v="25306.22"/>
    <n v="-2.9063605706423225E-2"/>
    <n v="5.6689181301060036E-2"/>
    <n v="6.8882504986629733"/>
    <m/>
  </r>
  <r>
    <s v="Nigeria"/>
    <n v="2015"/>
    <x v="0"/>
    <d v="2015-01-01T00:00:00"/>
    <x v="101"/>
    <n v="7109045.29"/>
    <n v="-5.4079654062803129E-2"/>
    <n v="-0.36929060120109125"/>
    <n v="198.8"/>
    <n v="0"/>
    <n v="0"/>
    <n v="18.55"/>
    <n v="-0.55795148247978443"/>
    <n v="2.689075630252083E-2"/>
    <n v="24570.73"/>
    <n v="-2.664064112055271E-2"/>
    <n v="-6.5096414293094151E-2"/>
    <n v="6.6628151659281833"/>
    <m/>
  </r>
  <r>
    <s v="Nigeria"/>
    <n v="2015"/>
    <x v="1"/>
    <d v="2015-02-01T00:00:00"/>
    <x v="102"/>
    <n v="6724590.5800000001"/>
    <n v="3.8564847467635659E-2"/>
    <n v="-5.4079654062803129E-2"/>
    <n v="198.8"/>
    <n v="1.0060362173037658E-3"/>
    <n v="0"/>
    <n v="8.1999999999999993"/>
    <n v="2.4390243902439157E-2"/>
    <n v="8.183306055646598E-3"/>
    <n v="23916.15"/>
    <n v="0.19761123759467966"/>
    <n v="-9.4274238663615645E-2"/>
    <n v="14.671044560043189"/>
    <m/>
  </r>
  <r>
    <s v="Nigeria"/>
    <n v="2015"/>
    <x v="2"/>
    <d v="2015-03-01T00:00:00"/>
    <x v="103"/>
    <n v="6983923.3899999997"/>
    <n v="2.8825533837936373E-2"/>
    <n v="3.8564847467635659E-2"/>
    <n v="199"/>
    <n v="-1.0050251256280836E-3"/>
    <n v="0"/>
    <n v="8.4"/>
    <n v="1.1904761904761862E-2"/>
    <n v="3.7878787878788032E-3"/>
    <n v="28642.25"/>
    <n v="-4.3870855117876612E-2"/>
    <n v="9.7281147343771541E-3"/>
    <n v="17.134631490787267"/>
    <m/>
  </r>
  <r>
    <s v="Nigeria"/>
    <n v="2015"/>
    <x v="3"/>
    <d v="2015-04-01T00:00:00"/>
    <x v="104"/>
    <n v="7185238.71"/>
    <n v="-7.1396631441907915E-2"/>
    <n v="2.8825533837936373E-2"/>
    <n v="198.8"/>
    <n v="8.048289738430412E-4"/>
    <n v="1.0060362173037658E-3"/>
    <n v="8.5"/>
    <n v="2.3529411764705799E-2"/>
    <n v="-0.55795148247978443"/>
    <n v="27385.69"/>
    <n v="6.5436729912593125E-2"/>
    <n v="-2.9063605706423225E-2"/>
    <n v="16.206468221091249"/>
    <m/>
  </r>
  <r>
    <s v="Nigeria"/>
    <n v="2015"/>
    <x v="4"/>
    <d v="2015-05-01T00:00:00"/>
    <x v="105"/>
    <n v="6672236.8700000001"/>
    <n v="-1.9460440708244809E-2"/>
    <n v="-7.1396631441907915E-2"/>
    <n v="198.96"/>
    <n v="1.0052271813420692E-4"/>
    <n v="-1.0050251256280836E-3"/>
    <n v="8.6999999999999993"/>
    <n v="3.4482758620689738E-2"/>
    <n v="2.4390243902439157E-2"/>
    <n v="29177.72"/>
    <n v="6.9918074476004261E-2"/>
    <n v="-2.664064112055271E-2"/>
    <n v="16.856458180238391"/>
    <m/>
  </r>
  <r>
    <s v="Nigeria"/>
    <n v="2015"/>
    <x v="5"/>
    <d v="2015-06-01T00:00:00"/>
    <x v="106"/>
    <n v="6542392.2000000002"/>
    <n v="-1.0903504073020874E-2"/>
    <n v="-1.9460440708244809E-2"/>
    <n v="198.98"/>
    <n v="1.0051261433315023E-4"/>
    <n v="8.048289738430412E-4"/>
    <n v="9"/>
    <n v="2.2222222222222143E-2"/>
    <n v="1.1904761904761862E-2"/>
    <n v="31217.77"/>
    <n v="-4.9104404318437871E-2"/>
    <n v="0.19761123759467966"/>
    <n v="17.432109313052123"/>
    <m/>
  </r>
  <r>
    <s v="Nigeria"/>
    <n v="2015"/>
    <x v="6"/>
    <d v="2015-07-01T00:00:00"/>
    <x v="107"/>
    <n v="6471057.2000000002"/>
    <n v="7.7040629466233024E-2"/>
    <n v="-1.0903504073020874E-2"/>
    <n v="199"/>
    <n v="-2.5125628140709228E-4"/>
    <n v="1.0052271813420692E-4"/>
    <n v="9.1999999999999993"/>
    <n v="0"/>
    <n v="2.3529411764705799E-2"/>
    <n v="29684.84"/>
    <n v="1.668966381493046E-2"/>
    <n v="-4.3870855117876612E-2"/>
    <n v="16.214135896875682"/>
    <m/>
  </r>
  <r>
    <s v="Nigeria"/>
    <n v="2015"/>
    <x v="7"/>
    <d v="2015-08-01T00:00:00"/>
    <x v="108"/>
    <n v="6969591.5199999996"/>
    <n v="2.5683162275197496E-2"/>
    <n v="7.7040629466233024E-2"/>
    <n v="198.95"/>
    <n v="1.507916561950296E-4"/>
    <n v="1.0051261433315023E-4"/>
    <n v="9.1999999999999993"/>
    <n v="1.086956521739146E-2"/>
    <n v="3.4482758620689738E-2"/>
    <n v="30180.27"/>
    <n v="0.10856629181912558"/>
    <n v="6.5436729912593125E-2"/>
    <n v="16.488887310554325"/>
    <m/>
  </r>
  <r>
    <s v="Nigeria"/>
    <n v="2015"/>
    <x v="8"/>
    <d v="2015-09-01T00:00:00"/>
    <x v="109"/>
    <n v="7148592.6699999999"/>
    <n v="-6.4201000278842277E-2"/>
    <n v="2.5683162275197496E-2"/>
    <n v="198.98"/>
    <n v="1.0051261433315023E-4"/>
    <n v="-2.5125628140709228E-4"/>
    <n v="9.3000000000000007"/>
    <n v="1.0752688172042972E-2"/>
    <n v="2.2222222222222143E-2"/>
    <n v="33456.83"/>
    <n v="2.5511681770209575E-2"/>
    <n v="6.9918074476004261E-2"/>
    <n v="18.079749734398117"/>
    <m/>
  </r>
  <r>
    <s v="Nigeria"/>
    <n v="2015"/>
    <x v="9"/>
    <d v="2015-10-01T00:00:00"/>
    <x v="110"/>
    <n v="6689645.8700000001"/>
    <n v="4.3477769324731068E-2"/>
    <n v="-6.4201000278842277E-2"/>
    <n v="199"/>
    <n v="-5.0251256281407036E-3"/>
    <n v="1.507916561950296E-4"/>
    <n v="9.4"/>
    <n v="-1.0638297872340387E-2"/>
    <n v="0"/>
    <n v="34310.370000000003"/>
    <n v="1.1592413605565836E-2"/>
    <n v="-4.9104404318437871E-2"/>
    <n v="18.341906340211697"/>
    <m/>
  </r>
  <r>
    <s v="Nigeria"/>
    <n v="2015"/>
    <x v="10"/>
    <d v="2015-11-01T00:00:00"/>
    <x v="111"/>
    <n v="6980496.75"/>
    <n v="0.22795004524570558"/>
    <n v="4.3477769324731068E-2"/>
    <n v="198"/>
    <n v="5.0505050505050509E-3"/>
    <n v="1.0051261433315023E-4"/>
    <n v="9.3000000000000007"/>
    <n v="7.5268817204299466E-3"/>
    <n v="1.086956521739146E-2"/>
    <n v="34708.11"/>
    <n v="-8.5137450584315863E-2"/>
    <n v="1.668966381493046E-2"/>
    <n v="18.848761811665035"/>
    <m/>
  </r>
  <r>
    <s v="Nigeria"/>
    <n v="2015"/>
    <x v="11"/>
    <d v="2015-12-01T00:00:00"/>
    <x v="112"/>
    <n v="8571701.3000000007"/>
    <n v="-0.20878995748486945"/>
    <n v="0.22795004524570558"/>
    <n v="199"/>
    <n v="1.7587939698492462E-2"/>
    <n v="-5.0251256281407036E-3"/>
    <n v="9.3699999999999992"/>
    <n v="1.9210245464247759E-2"/>
    <n v="1.0752688172042972E-2"/>
    <n v="31753.15"/>
    <n v="-5.1942563178771245E-2"/>
    <n v="0.10856629181912558"/>
    <n v="17.029196140789328"/>
    <m/>
  </r>
  <r>
    <s v="Nigeria"/>
    <n v="2014"/>
    <x v="0"/>
    <d v="2014-01-01T00:00:00"/>
    <x v="113"/>
    <n v="6782016.1500000004"/>
    <n v="-6.2831463472702541E-3"/>
    <n v="-0.20878995748486945"/>
    <n v="202.5"/>
    <n v="-7.407407407407407E-2"/>
    <n v="5.0505050505050509E-3"/>
    <n v="9.5500000000000007"/>
    <n v="-0.16230366492146603"/>
    <n v="-1.0638297872340387E-2"/>
    <n v="30103.81"/>
    <n v="-1.7995728779845527E-2"/>
    <n v="2.5511681770209575E-2"/>
    <n v="15.56657488203736"/>
    <m/>
  </r>
  <r>
    <s v="Nigeria"/>
    <n v="2014"/>
    <x v="1"/>
    <d v="2014-02-01T00:00:00"/>
    <x v="114"/>
    <n v="6739403.75"/>
    <n v="0.13035363254501553"/>
    <n v="-6.2831463472702541E-3"/>
    <n v="187.5"/>
    <n v="-2.4533333333333303E-2"/>
    <n v="1.7587939698492462E-2"/>
    <n v="8"/>
    <n v="-3.7499999999999978E-2"/>
    <n v="7.5268817204299466E-3"/>
    <n v="29562.07"/>
    <n v="0.17235193611272831"/>
    <n v="1.1592413605565836E-2"/>
    <n v="19.708046666666668"/>
    <m/>
  </r>
  <r>
    <s v="Nigeria"/>
    <n v="2014"/>
    <x v="2"/>
    <d v="2014-03-01T00:00:00"/>
    <x v="115"/>
    <n v="7617909.5099999998"/>
    <n v="7.7709402982919264E-3"/>
    <n v="0.13035363254501553"/>
    <n v="182.9"/>
    <n v="-2.405686167304541E-2"/>
    <n v="-7.407407407407407E-2"/>
    <n v="7.7"/>
    <n v="1.2987012987012941E-2"/>
    <n v="1.9210245464247759E-2"/>
    <n v="34657.15"/>
    <n v="-3.2922499397670768E-3"/>
    <n v="-8.5137450584315863E-2"/>
    <n v="24.608685464344294"/>
    <m/>
  </r>
  <r>
    <s v="Nigeria"/>
    <n v="2014"/>
    <x v="3"/>
    <d v="2014-04-01T00:00:00"/>
    <x v="116"/>
    <n v="7677107.8300000001"/>
    <n v="-4.2780032177820788E-2"/>
    <n v="7.7709402982919264E-3"/>
    <n v="178.5"/>
    <n v="-7.2549019607843074E-2"/>
    <n v="-2.4533333333333303E-2"/>
    <n v="7.8"/>
    <n v="1.2820512820512889E-2"/>
    <n v="-0.16230366492146603"/>
    <n v="34543.050000000003"/>
    <n v="8.7056296418526871E-2"/>
    <n v="-5.1942563178771245E-2"/>
    <n v="24.810062486533077"/>
    <m/>
  </r>
  <r>
    <s v="Nigeria"/>
    <n v="2014"/>
    <x v="4"/>
    <d v="2014-05-01T00:00:00"/>
    <x v="117"/>
    <n v="7348680.9100000001"/>
    <n v="-3.4325052766510759E-2"/>
    <n v="-4.2780032177820788E-2"/>
    <n v="165.55"/>
    <n v="-1.2382965871338032E-2"/>
    <n v="-2.405686167304541E-2"/>
    <n v="7.9"/>
    <n v="1.2658227848101221E-2"/>
    <n v="-3.7499999999999978E-2"/>
    <n v="37550.239999999998"/>
    <n v="9.7465688634746431E-2"/>
    <n v="-1.7995728779845527E-2"/>
    <n v="28.711536917601084"/>
    <m/>
  </r>
  <r>
    <s v="Nigeria"/>
    <n v="2014"/>
    <x v="5"/>
    <d v="2014-06-01T00:00:00"/>
    <x v="118"/>
    <n v="7096437.0499999998"/>
    <n v="1.7259276611211554E-2"/>
    <n v="-3.4325052766510759E-2"/>
    <n v="163.5"/>
    <n v="-7.8899082568806844E-3"/>
    <n v="-7.2549019607843074E-2"/>
    <n v="8"/>
    <n v="2.4999999999999911E-2"/>
    <n v="1.2987012987012941E-2"/>
    <n v="41210.1"/>
    <n v="7.8191996622188065E-3"/>
    <n v="0.17235193611272831"/>
    <n v="31.506192660550457"/>
    <m/>
  </r>
  <r>
    <s v="Nigeria"/>
    <n v="2014"/>
    <x v="6"/>
    <d v="2014-07-01T00:00:00"/>
    <x v="119"/>
    <n v="7218916.4199999999"/>
    <n v="-2.2011140004305534E-2"/>
    <n v="1.7259276611211554E-2"/>
    <n v="162.21"/>
    <n v="-2.5275876949632978E-3"/>
    <n v="-1.2382965871338032E-2"/>
    <n v="8.1999999999999993"/>
    <n v="1.2195121951219686E-2"/>
    <n v="1.2820512820512889E-2"/>
    <n v="41532.33"/>
    <n v="1.3607712353243755E-2"/>
    <n v="-3.2922499397670768E-3"/>
    <n v="31.224451591658514"/>
    <m/>
  </r>
  <r>
    <s v="Nigeria"/>
    <n v="2014"/>
    <x v="7"/>
    <d v="2014-08-01T00:00:00"/>
    <x v="120"/>
    <n v="7060019.8399999999"/>
    <n v="4.1438552104692106E-2"/>
    <n v="-2.2011140004305534E-2"/>
    <n v="161.80000000000001"/>
    <n v="6.7985166872681965E-3"/>
    <n v="-7.8899082568806844E-3"/>
    <n v="8.3000000000000007"/>
    <n v="2.4096385542168586E-2"/>
    <n v="1.2658227848101221E-2"/>
    <n v="42097.49"/>
    <n v="9.1452008183862087E-3"/>
    <n v="8.7056296418526871E-2"/>
    <n v="31.347260488182634"/>
    <m/>
  </r>
  <r>
    <s v="Nigeria"/>
    <n v="2014"/>
    <x v="8"/>
    <d v="2014-09-01T00:00:00"/>
    <x v="121"/>
    <n v="7352576.8399999999"/>
    <n v="-1.2450134421172578E-2"/>
    <n v="4.1438552104692106E-2"/>
    <n v="162.9"/>
    <n v="-1.2891344383057577E-3"/>
    <n v="-2.5275876949632978E-3"/>
    <n v="8.5"/>
    <n v="-2.3529411764705799E-2"/>
    <n v="2.4999999999999911E-2"/>
    <n v="42482.48"/>
    <n v="-2.3729311471458393E-2"/>
    <n v="9.7465688634746431E-2"/>
    <n v="30.681024085508973"/>
    <m/>
  </r>
  <r>
    <s v="Nigeria"/>
    <n v="2014"/>
    <x v="9"/>
    <d v="2014-10-01T00:00:00"/>
    <x v="122"/>
    <n v="7261036.2699999996"/>
    <n v="-2.4364949219569089E-2"/>
    <n v="-1.2450134421172578E-2"/>
    <n v="162.69"/>
    <n v="-1.2846517917511853E-2"/>
    <n v="6.7985166872681965E-3"/>
    <n v="8.3000000000000007"/>
    <n v="-2.4096385542168801E-2"/>
    <n v="1.2195121951219686E-2"/>
    <n v="41474.400000000001"/>
    <n v="-7.2064695330131448E-2"/>
    <n v="7.8191996622188065E-3"/>
    <n v="30.71433808255334"/>
    <m/>
  </r>
  <r>
    <s v="Nigeria"/>
    <n v="2014"/>
    <x v="10"/>
    <d v="2014-11-01T00:00:00"/>
    <x v="123"/>
    <n v="7084121.4900000002"/>
    <n v="-2.5314371055485677E-2"/>
    <n v="-2.4364949219569089E-2"/>
    <n v="160.6"/>
    <n v="2.7397260273972639E-2"/>
    <n v="-1.2891344383057577E-3"/>
    <n v="8.1"/>
    <n v="-2.469135802469127E-2"/>
    <n v="2.4096385542168586E-2"/>
    <n v="38485.56"/>
    <n v="6.8194408500228234E-3"/>
    <n v="1.3607712353243755E-2"/>
    <n v="29.584705502513721"/>
    <m/>
  </r>
  <r>
    <s v="Nigeria"/>
    <n v="2014"/>
    <x v="11"/>
    <d v="2014-12-01T00:00:00"/>
    <x v="124"/>
    <n v="6904791.4100000001"/>
    <n v="2.519330993084986E-2"/>
    <n v="-2.5314371055485677E-2"/>
    <n v="165"/>
    <n v="-6.6666666666674937E-4"/>
    <n v="-1.2846517917511853E-2"/>
    <n v="7.9"/>
    <n v="1.2658227848101221E-2"/>
    <n v="-2.3529411764705799E-2"/>
    <n v="38748.01"/>
    <n v="2.0927010187103735E-2"/>
    <n v="9.1452008183862087E-3"/>
    <n v="29.726129650939779"/>
    <m/>
  </r>
  <r>
    <s v="Nigeria"/>
    <n v="2013"/>
    <x v="0"/>
    <d v="2013-01-01T00:00:00"/>
    <x v="125"/>
    <n v="7078745.96"/>
    <n v="-2.3216906063401106E-2"/>
    <n v="2.519330993084986E-2"/>
    <n v="164.89"/>
    <n v="-1.3827400084904923E-2"/>
    <n v="2.7397260273972639E-2"/>
    <n v="8"/>
    <n v="0.125"/>
    <n v="-2.4096385542168801E-2"/>
    <n v="39558.89"/>
    <n v="2.560056664886207E-2"/>
    <n v="-2.3729311471458393E-2"/>
    <n v="29.988848626356969"/>
    <m/>
  </r>
  <r>
    <s v="Nigeria"/>
    <n v="2013"/>
    <x v="1"/>
    <d v="2013-02-01T00:00:00"/>
    <x v="126"/>
    <n v="6914399.3799999999"/>
    <n v="3.4902684490290951E-3"/>
    <n v="-2.3216906063401106E-2"/>
    <n v="162.61000000000001"/>
    <n v="-1.6665641719451497E-2"/>
    <n v="-6.6666666666674937E-4"/>
    <n v="9"/>
    <n v="5.5555555555555552E-2"/>
    <n v="-2.469135802469127E-2"/>
    <n v="40571.620000000003"/>
    <n v="1.867241189777484E-2"/>
    <n v="-7.2064695330131448E-2"/>
    <n v="27.722512623933198"/>
    <m/>
  </r>
  <r>
    <s v="Nigeria"/>
    <n v="2013"/>
    <x v="2"/>
    <d v="2013-03-01T00:00:00"/>
    <x v="127"/>
    <n v="6938532.4900000002"/>
    <n v="-2.3399050193105068E-2"/>
    <n v="3.4902684490290951E-3"/>
    <n v="159.9"/>
    <n v="-9.6935584740463505E-3"/>
    <n v="-1.3827400084904923E-2"/>
    <n v="9.5"/>
    <n v="-9.4736842105263189E-2"/>
    <n v="1.2658227848101221E-2"/>
    <n v="41329.19"/>
    <n v="-5.8272131633840478E-2"/>
    <n v="6.8194408500228234E-3"/>
    <n v="27.207261117145588"/>
    <m/>
  </r>
  <r>
    <s v="Nigeria"/>
    <n v="2013"/>
    <x v="3"/>
    <d v="2013-04-01T00:00:00"/>
    <x v="128"/>
    <n v="6776177.4199999999"/>
    <n v="-4.6667742061570257E-3"/>
    <n v="-2.3399050193105068E-2"/>
    <n v="158.35"/>
    <n v="2.210293653299617E-3"/>
    <n v="-1.6665641719451497E-2"/>
    <n v="8.6"/>
    <n v="5.8139534883720929E-2"/>
    <n v="0.125"/>
    <n v="38920.85"/>
    <n v="-3.3352560388583516E-2"/>
    <n v="2.0927010187103735E-2"/>
    <n v="28.580235128248432"/>
    <m/>
  </r>
  <r>
    <s v="Nigeria"/>
    <n v="2013"/>
    <x v="4"/>
    <d v="2013-05-01T00:00:00"/>
    <x v="129"/>
    <n v="6744554.5300000003"/>
    <n v="2.8911424636372491E-2"/>
    <n v="-4.6667742061570257E-3"/>
    <n v="158.69999999999999"/>
    <n v="1.5752993068683052E-2"/>
    <n v="-9.6935584740463505E-3"/>
    <n v="9.1"/>
    <n v="-1.098901098901095E-2"/>
    <n v="5.5555555555555552E-2"/>
    <n v="37622.74"/>
    <n v="-2.7580659994460698E-2"/>
    <n v="2.560056664886207E-2"/>
    <n v="26.051462085488552"/>
    <m/>
  </r>
  <r>
    <s v="Nigeria"/>
    <n v="2013"/>
    <x v="5"/>
    <d v="2013-06-01T00:00:00"/>
    <x v="130"/>
    <n v="6939549.21"/>
    <n v="-6.0089823903705708E-2"/>
    <n v="2.8911424636372491E-2"/>
    <n v="161.19999999999999"/>
    <n v="5.5831265508685217E-3"/>
    <n v="2.210293653299617E-3"/>
    <n v="9"/>
    <n v="-6.6666666666666624E-2"/>
    <n v="-9.4736842105263189E-2"/>
    <n v="36585.08"/>
    <n v="-9.1991052090087781E-3"/>
    <n v="1.867241189777484E-2"/>
    <n v="25.217176730079959"/>
    <m/>
  </r>
  <r>
    <s v="Nigeria"/>
    <n v="2013"/>
    <x v="6"/>
    <d v="2013-07-01T00:00:00"/>
    <x v="131"/>
    <n v="6522552.9199999999"/>
    <n v="-3.8667477764212595E-2"/>
    <n v="-6.0089823903705708E-2"/>
    <n v="162.1"/>
    <n v="-9.870450339296696E-3"/>
    <n v="1.5752993068683052E-2"/>
    <n v="8.4"/>
    <n v="3.5714285714285587E-2"/>
    <n v="5.8139534883720929E-2"/>
    <n v="36248.53"/>
    <n v="4.5954967001420551E-2"/>
    <n v="-5.8272131633840478E-2"/>
    <n v="26.621228812314559"/>
    <m/>
  </r>
  <r>
    <s v="Nigeria"/>
    <n v="2013"/>
    <x v="7"/>
    <d v="2013-08-01T00:00:00"/>
    <x v="132"/>
    <n v="6270342.25"/>
    <n v="3.6895083358488841E-3"/>
    <n v="-3.8667477764212595E-2"/>
    <n v="160.5"/>
    <n v="1.2336448598130777E-2"/>
    <n v="5.5831265508685217E-3"/>
    <n v="8.6999999999999993"/>
    <n v="-5.7471264367816098E-2"/>
    <n v="-1.098901098901095E-2"/>
    <n v="37914.33"/>
    <n v="-4.627432424626781E-2"/>
    <n v="-3.3352560388583516E-2"/>
    <n v="27.152454613814591"/>
    <m/>
  </r>
  <r>
    <s v="Nigeria"/>
    <n v="2013"/>
    <x v="8"/>
    <d v="2013-09-01T00:00:00"/>
    <x v="133"/>
    <n v="6293476.7300000004"/>
    <n v="2.6460485538332839E-2"/>
    <n v="3.6895083358488841E-3"/>
    <n v="162.47999999999999"/>
    <n v="-2.6957163958641037E-2"/>
    <n v="-9.870450339296696E-3"/>
    <n v="8.1999999999999993"/>
    <n v="-2.4390243902438939E-2"/>
    <n v="-6.6666666666666624E-2"/>
    <n v="36159.870000000003"/>
    <n v="4.5212551925656735E-2"/>
    <n v="-2.7580659994460698E-2"/>
    <n v="27.140203372122354"/>
    <m/>
  </r>
  <r>
    <s v="Nigeria"/>
    <n v="2013"/>
    <x v="9"/>
    <d v="2013-10-01T00:00:00"/>
    <x v="134"/>
    <n v="6460005.1799999997"/>
    <n v="-1.2688279299491154E-2"/>
    <n v="2.6460485538332839E-2"/>
    <n v="158.1"/>
    <n v="-1.2650221378873411E-3"/>
    <n v="1.2336448598130777E-2"/>
    <n v="8"/>
    <n v="-2.5000000000000022E-2"/>
    <n v="3.5714285714285587E-2"/>
    <n v="37794.75"/>
    <n v="-0.11520594791604655"/>
    <n v="-9.1991052090087781E-3"/>
    <n v="29.88199715370019"/>
    <m/>
  </r>
  <r>
    <s v="Nigeria"/>
    <n v="2013"/>
    <x v="10"/>
    <d v="2013-11-01T00:00:00"/>
    <x v="135"/>
    <n v="6378038.8300000001"/>
    <n v="0.10266477477685722"/>
    <n v="-1.2688279299491154E-2"/>
    <n v="157.9"/>
    <n v="3.4832172260923556E-3"/>
    <n v="-2.6957163958641037E-2"/>
    <n v="7.8"/>
    <n v="1.2820512820512889E-2"/>
    <n v="-5.7471264367816098E-2"/>
    <n v="33440.57"/>
    <n v="2.8611952487652063E-3"/>
    <n v="4.5954967001420551E-2"/>
    <n v="27.151694516165698"/>
    <m/>
  </r>
  <r>
    <s v="Nigeria"/>
    <n v="2013"/>
    <x v="11"/>
    <d v="2013-12-01T00:00:00"/>
    <x v="136"/>
    <n v="7032838.75"/>
    <n v="-2.9281683729774174E-2"/>
    <n v="0.10266477477685722"/>
    <n v="158.44999999999999"/>
    <n v="-1.2622278321236266E-3"/>
    <n v="-1.2650221378873411E-3"/>
    <n v="7.9"/>
    <n v="1.2658227848101221E-2"/>
    <n v="-2.4390243902438939E-2"/>
    <n v="33536.25"/>
    <n v="-1.3749599314174977E-2"/>
    <n v="-4.627432424626781E-2"/>
    <n v="26.791384895606569"/>
    <m/>
  </r>
  <r>
    <s v="Nigeria"/>
    <n v="2012"/>
    <x v="0"/>
    <d v="2012-01-01T00:00:00"/>
    <x v="137"/>
    <n v="6826905.3899999997"/>
    <n v="-5.9514863146506836E-2"/>
    <n v="-2.9281683729774174E-2"/>
    <n v="158.25"/>
    <n v="-7.2669826224328951E-3"/>
    <n v="3.4832172260923556E-3"/>
    <n v="8"/>
    <n v="0.57499999999999996"/>
    <n v="-2.5000000000000022E-2"/>
    <n v="33075.14"/>
    <n v="-3.6944665993855229E-2"/>
    <n v="4.5212551925656735E-2"/>
    <n v="26.12570300157978"/>
    <m/>
  </r>
  <r>
    <s v="Nigeria"/>
    <n v="2012"/>
    <x v="1"/>
    <d v="2012-02-01T00:00:00"/>
    <x v="138"/>
    <n v="6420603.0499999998"/>
    <n v="1.5938895334761477E-2"/>
    <n v="-5.9514863146506836E-2"/>
    <n v="157.1"/>
    <n v="-6.3653723742838958E-3"/>
    <n v="-1.2622278321236266E-3"/>
    <n v="12.6"/>
    <n v="-5.5555555555555504E-2"/>
    <n v="1.2820512820512889E-2"/>
    <n v="31853.19"/>
    <n v="-0.11849299866041667"/>
    <n v="-0.11520594791604655"/>
    <n v="16.09185838562032"/>
    <m/>
  </r>
  <r>
    <s v="Nigeria"/>
    <n v="2012"/>
    <x v="2"/>
    <d v="2012-03-01T00:00:00"/>
    <x v="139"/>
    <n v="6522940.3700000001"/>
    <n v="2.236476983155368E-2"/>
    <n v="1.5938895334761477E-2"/>
    <n v="156.1"/>
    <n v="7.6873798846894114E-3"/>
    <n v="-7.2669826224328951E-3"/>
    <n v="11.9"/>
    <n v="1.6806722689075571E-2"/>
    <n v="1.2658227848101221E-2"/>
    <n v="28078.81"/>
    <n v="-5.6402319044147622E-2"/>
    <n v="2.8611952487652063E-3"/>
    <n v="15.115719830533111"/>
    <m/>
  </r>
  <r>
    <s v="Nigeria"/>
    <n v="2012"/>
    <x v="3"/>
    <d v="2012-04-01T00:00:00"/>
    <x v="140"/>
    <n v="6668824.4299999997"/>
    <n v="-2.0141609875910231E-2"/>
    <n v="2.236476983155368E-2"/>
    <n v="157.30000000000001"/>
    <n v="-1.8436109345201554E-3"/>
    <n v="-6.3653723742838958E-3"/>
    <n v="12.1"/>
    <n v="6.61157024793389E-2"/>
    <n v="0.57499999999999996"/>
    <n v="26495.1"/>
    <n v="-2.4223346958494323E-3"/>
    <n v="-1.3749599314174977E-2"/>
    <n v="13.920392154802371"/>
    <m/>
  </r>
  <r>
    <s v="Nigeria"/>
    <n v="2012"/>
    <x v="4"/>
    <d v="2012-05-01T00:00:00"/>
    <x v="141"/>
    <n v="6534503.5700000003"/>
    <n v="9.5221938948301145E-3"/>
    <n v="-2.0141609875910231E-2"/>
    <n v="157.01"/>
    <n v="5.732118973314019E-4"/>
    <n v="7.6873798846894114E-3"/>
    <n v="12.9"/>
    <n v="-1.5503875968992331E-2"/>
    <n v="-5.5555555555555504E-2"/>
    <n v="26430.92"/>
    <n v="-1.5863238964061745E-2"/>
    <n v="-3.6944665993855229E-2"/>
    <n v="13.049541603285032"/>
    <m/>
  </r>
  <r>
    <s v="Nigeria"/>
    <n v="2012"/>
    <x v="5"/>
    <d v="2012-06-01T00:00:00"/>
    <x v="142"/>
    <n v="6596726.3799999999"/>
    <n v="-2.9247661474175058E-2"/>
    <n v="9.5221938948301145E-3"/>
    <n v="157.1"/>
    <n v="5.0922978994271889E-3"/>
    <n v="-1.8436109345201554E-3"/>
    <n v="12.7"/>
    <n v="1.5748031496063079E-2"/>
    <n v="1.6806722689075571E-2"/>
    <n v="26011.64"/>
    <n v="-8.6915703892565005E-2"/>
    <n v="-0.11849299866041667"/>
    <n v="13.037305091796689"/>
    <m/>
  </r>
  <r>
    <s v="Nigeria"/>
    <n v="2012"/>
    <x v="6"/>
    <d v="2012-07-01T00:00:00"/>
    <x v="143"/>
    <n v="6403787.5599999996"/>
    <n v="-2.4896077283363141E-2"/>
    <n v="-2.9247661474175058E-2"/>
    <n v="157.9"/>
    <n v="1.6466117796073428E-2"/>
    <n v="5.732118973314019E-4"/>
    <n v="12.9"/>
    <n v="-7.7519379844960962E-3"/>
    <n v="6.61157024793389E-2"/>
    <n v="23750.82"/>
    <n v="-2.9028050399944032E-2"/>
    <n v="-5.6402319044147622E-2"/>
    <n v="11.660220628304637"/>
    <m/>
  </r>
  <r>
    <s v="Nigeria"/>
    <n v="2012"/>
    <x v="7"/>
    <d v="2012-08-01T00:00:00"/>
    <x v="144"/>
    <n v="6244358.3700000001"/>
    <n v="2.3716848269232184E-2"/>
    <n v="-2.4896077283363141E-2"/>
    <n v="160.5"/>
    <n v="1.2461059190031152E-2"/>
    <n v="5.0922978994271889E-3"/>
    <n v="12.8"/>
    <n v="-8.5937500000000111E-2"/>
    <n v="-1.5503875968992331E-2"/>
    <n v="23061.38"/>
    <n v="-6.3387793792045455E-2"/>
    <n v="-2.4223346958494323E-3"/>
    <n v="11.225360202492212"/>
    <m/>
  </r>
  <r>
    <s v="Nigeria"/>
    <n v="2012"/>
    <x v="8"/>
    <d v="2012-09-01T00:00:00"/>
    <x v="145"/>
    <n v="6392454.8700000001"/>
    <n v="2.3409654513524964E-2"/>
    <n v="2.3716848269232184E-2"/>
    <n v="162.5"/>
    <n v="-1.784615384615388E-2"/>
    <n v="1.6466117796073428E-2"/>
    <n v="11.7"/>
    <n v="-3.4188034188034067E-2"/>
    <n v="1.5748031496063079E-2"/>
    <n v="21599.57"/>
    <n v="2.1612930257407983E-2"/>
    <n v="-1.5863238964061745E-2"/>
    <n v="11.360720578566733"/>
    <m/>
  </r>
  <r>
    <s v="Nigeria"/>
    <n v="2012"/>
    <x v="9"/>
    <d v="2012-10-01T00:00:00"/>
    <x v="146"/>
    <n v="6542100.0300000003"/>
    <n v="5.1748560622360246E-2"/>
    <n v="2.3409654513524964E-2"/>
    <n v="159.6"/>
    <n v="-1.4411027568922199E-2"/>
    <n v="1.2461059190031152E-2"/>
    <n v="11.3"/>
    <n v="3.539823008849545E-2"/>
    <n v="-7.7519379844960962E-3"/>
    <n v="22066.400000000001"/>
    <n v="-9.3989051227212411E-4"/>
    <n v="-8.6915703892565005E-2"/>
    <n v="12.235455896378115"/>
    <m/>
  </r>
  <r>
    <s v="Nigeria"/>
    <n v="2012"/>
    <x v="10"/>
    <d v="2012-11-01T00:00:00"/>
    <x v="147"/>
    <n v="6880644.29"/>
    <n v="7.8524899301254295E-2"/>
    <n v="5.1748560622360246E-2"/>
    <n v="157.30000000000001"/>
    <n v="2.8607755880482428E-3"/>
    <n v="-1.784615384615388E-2"/>
    <n v="11.7"/>
    <n v="5.1282051282051405E-2"/>
    <n v="-8.5937500000000111E-2"/>
    <n v="22045.66"/>
    <n v="-6.3195658465203516E-2"/>
    <n v="-2.9028050399944032E-2"/>
    <n v="11.978667796849614"/>
    <m/>
  </r>
  <r>
    <s v="Nigeria"/>
    <n v="2012"/>
    <x v="11"/>
    <d v="2012-12-01T00:00:00"/>
    <x v="148"/>
    <n v="7420946.1900000004"/>
    <n v="-0.24981603188258666"/>
    <n v="7.8524899301254295E-2"/>
    <n v="157.75"/>
    <n v="-3.486529318542069E-3"/>
    <n v="-1.4411027568922199E-2"/>
    <n v="12.3"/>
    <n v="-2.4390243902439081E-2"/>
    <n v="-3.4188034188034067E-2"/>
    <n v="20652.47"/>
    <n v="-2.5612432798595167E-2"/>
    <n v="-6.3387793792045455E-2"/>
    <n v="10.64381997861183"/>
    <m/>
  </r>
  <r>
    <s v="Nigeria"/>
    <n v="2011"/>
    <x v="0"/>
    <d v="2011-01-01T00:00:00"/>
    <x v="149"/>
    <n v="5567074.8600000003"/>
    <n v="-3.1963850760936302E-2"/>
    <n v="-0.24981603188258666"/>
    <n v="157.19999999999999"/>
    <n v="2.3536895674300364E-2"/>
    <n v="2.8607755880482428E-3"/>
    <n v="12"/>
    <n v="8.3333333333333037E-3"/>
    <n v="3.539823008849545E-2"/>
    <n v="20123.509999999998"/>
    <n v="3.738512814116441E-2"/>
    <n v="2.1612930257407983E-2"/>
    <n v="10.667679177268871"/>
    <m/>
  </r>
  <r>
    <s v="Nigeria"/>
    <n v="2011"/>
    <x v="1"/>
    <d v="2011-02-01T00:00:00"/>
    <x v="150"/>
    <n v="5389129.71"/>
    <n v="6.5664572768281398E-3"/>
    <n v="-3.1963850760936302E-2"/>
    <n v="160.9"/>
    <n v="8.0795525170912555E-3"/>
    <n v="-3.486529318542069E-3"/>
    <n v="12.1"/>
    <n v="-8.2644628099173556E-2"/>
    <n v="5.1282051282051405E-2"/>
    <n v="20875.830000000002"/>
    <n v="-6.955412072238599E-3"/>
    <n v="-9.3989051227212411E-4"/>
    <n v="10.722655106349102"/>
    <m/>
  </r>
  <r>
    <s v="Nigeria"/>
    <n v="2011"/>
    <x v="2"/>
    <d v="2011-03-01T00:00:00"/>
    <x v="151"/>
    <n v="5424517.2000000002"/>
    <n v="3.5414230044288481E-2"/>
    <n v="6.5664572768281398E-3"/>
    <n v="162.19999999999999"/>
    <n v="-6.1652281134401974E-3"/>
    <n v="2.3536895674300364E-2"/>
    <n v="11.1"/>
    <n v="0.15315315315315325"/>
    <n v="-2.4390243902439081E-2"/>
    <n v="20730.63"/>
    <n v="-3.5081422995828011E-2"/>
    <n v="-6.3195658465203516E-2"/>
    <n v="11.514329989669079"/>
    <m/>
  </r>
  <r>
    <s v="Nigeria"/>
    <n v="2011"/>
    <x v="3"/>
    <d v="2011-04-01T00:00:00"/>
    <x v="152"/>
    <n v="5616622.2999999998"/>
    <n v="-1.1668019763408232E-2"/>
    <n v="3.5414230044288481E-2"/>
    <n v="161.19999999999999"/>
    <n v="-1.2406947890818859E-2"/>
    <n v="8.0795525170912555E-3"/>
    <n v="12.8"/>
    <n v="-0.1171875"/>
    <n v="8.3333333333333037E-3"/>
    <n v="20003.37"/>
    <n v="4.6571652676524015E-2"/>
    <n v="-2.5612432798595167E-2"/>
    <n v="9.6945612980769216"/>
    <m/>
  </r>
  <r>
    <s v="Nigeria"/>
    <n v="2011"/>
    <x v="4"/>
    <d v="2011-05-01T00:00:00"/>
    <x v="153"/>
    <n v="5551087.4400000004"/>
    <n v="1.5524363637118212E-2"/>
    <n v="-1.1668019763408232E-2"/>
    <n v="159.19999999999999"/>
    <n v="4.0829145728643575E-3"/>
    <n v="-6.1652281134401974E-3"/>
    <n v="11.3"/>
    <n v="9.7345132743362789E-2"/>
    <n v="-8.2644628099173556E-2"/>
    <n v="20934.96"/>
    <n v="-2.684313703011609E-2"/>
    <n v="3.738512814116441E-2"/>
    <n v="11.637257081869524"/>
    <m/>
  </r>
  <r>
    <s v="Nigeria"/>
    <n v="2011"/>
    <x v="5"/>
    <d v="2011-06-01T00:00:00"/>
    <x v="154"/>
    <n v="5637264.54"/>
    <n v="4.0986815211620273E-2"/>
    <n v="1.5524363637118212E-2"/>
    <n v="159.85"/>
    <n v="-3.2530497341257361E-2"/>
    <n v="-1.2406947890818859E-2"/>
    <n v="12.4"/>
    <n v="-0.17741935483870977"/>
    <n v="0.15315315315315325"/>
    <n v="20373"/>
    <n v="5.5201001325283494E-2"/>
    <n v="-6.955412072238599E-3"/>
    <n v="10.278285085816341"/>
    <m/>
  </r>
  <r>
    <s v="Nigeria"/>
    <n v="2011"/>
    <x v="6"/>
    <d v="2011-07-01T00:00:00"/>
    <x v="155"/>
    <n v="5868318.0599999996"/>
    <n v="4.9650683044268214E-4"/>
    <n v="4.0986815211620273E-2"/>
    <n v="154.65"/>
    <n v="-1.2609117361784786E-2"/>
    <n v="4.0829145728643575E-3"/>
    <n v="10.199999999999999"/>
    <n v="-7.843137254901951E-2"/>
    <n v="-0.1171875"/>
    <n v="21497.61"/>
    <n v="0.10835530089158753"/>
    <n v="-3.5081422995828011E-2"/>
    <n v="13.628249748007837"/>
    <m/>
  </r>
  <r>
    <s v="Nigeria"/>
    <n v="2011"/>
    <x v="7"/>
    <d v="2011-08-01T00:00:00"/>
    <x v="156"/>
    <n v="5871231.7199999997"/>
    <n v="2.2317022432219752E-2"/>
    <n v="4.9650683044268214E-4"/>
    <n v="152.69999999999999"/>
    <n v="-1.6371971185330716E-3"/>
    <n v="-3.2530497341257361E-2"/>
    <n v="9.4"/>
    <n v="-1.0638297872340387E-2"/>
    <n v="9.7345132743362789E-2"/>
    <n v="23826.99"/>
    <n v="4.8399315230333292E-2"/>
    <n v="4.6571652676524015E-2"/>
    <n v="16.599778455879282"/>
    <m/>
  </r>
  <r>
    <s v="Nigeria"/>
    <n v="2011"/>
    <x v="8"/>
    <d v="2011-09-01T00:00:00"/>
    <x v="157"/>
    <n v="6002260.1299999999"/>
    <n v="-3.399748521062515E-2"/>
    <n v="2.2317022432219752E-2"/>
    <n v="152.44999999999999"/>
    <n v="2.5582158084617945E-2"/>
    <n v="-1.2609117361784786E-2"/>
    <n v="9.3000000000000007"/>
    <n v="0.1075268817204301"/>
    <n v="-0.17741935483870977"/>
    <n v="24980.2"/>
    <n v="3.5484904044002778E-2"/>
    <n v="-2.684313703011609E-2"/>
    <n v="17.619173570040591"/>
    <m/>
  </r>
  <r>
    <s v="Nigeria"/>
    <n v="2011"/>
    <x v="9"/>
    <d v="2011-10-01T00:00:00"/>
    <x v="158"/>
    <n v="5798198.3799999999"/>
    <n v="-4.3076190849475043E-3"/>
    <n v="-3.399748521062515E-2"/>
    <n v="156.35"/>
    <n v="-1.0873041253597625E-2"/>
    <n v="-1.6371971185330716E-3"/>
    <n v="10.3"/>
    <n v="1.9417475728155269E-2"/>
    <n v="-7.843137254901951E-2"/>
    <n v="25866.62"/>
    <n v="-3.1892067846514105E-2"/>
    <n v="5.5201001325283494E-2"/>
    <n v="16.062183115427484"/>
    <m/>
  </r>
  <r>
    <s v="Nigeria"/>
    <n v="2011"/>
    <x v="10"/>
    <d v="2011-11-01T00:00:00"/>
    <x v="159"/>
    <n v="5773221.9500000002"/>
    <n v="0.17292935359950953"/>
    <n v="-4.3076190849475043E-3"/>
    <n v="154.65"/>
    <n v="2.9097963142579284E-3"/>
    <n v="2.5582158084617945E-2"/>
    <n v="10.5"/>
    <n v="0"/>
    <n v="-1.0638297872340387E-2"/>
    <n v="25041.68"/>
    <n v="-1.6790806367623944E-2"/>
    <n v="0.10835530089158753"/>
    <n v="15.421415485043031"/>
    <m/>
  </r>
  <r>
    <s v="Nigeria"/>
    <n v="2011"/>
    <x v="11"/>
    <d v="2011-12-01T00:00:00"/>
    <x v="160"/>
    <n v="6771581.4900000002"/>
    <n v="-0.3146476894867879"/>
    <n v="0.17292935359950953"/>
    <n v="155.1"/>
    <n v="-1.1605415860734901E-2"/>
    <n v="-1.0873041253597625E-2"/>
    <n v="10.5"/>
    <n v="-1.904761904761898E-2"/>
    <n v="0.1075268817204301"/>
    <n v="24621.21"/>
    <n v="5.6684054114318552E-2"/>
    <n v="4.8399315230333292E-2"/>
    <n v="15.118485769549599"/>
    <m/>
  </r>
  <r>
    <s v="Nigeria"/>
    <n v="2010"/>
    <x v="0"/>
    <d v="2010-01-01T00:00:00"/>
    <x v="161"/>
    <n v="4640919.0199999996"/>
    <n v="3.4432320260567778E-2"/>
    <n v="-0.3146476894867879"/>
    <n v="153.30000000000001"/>
    <n v="-7.5016307893020591E-3"/>
    <n v="2.9097963142579284E-3"/>
    <n v="10.3"/>
    <n v="0.3980582524271844"/>
    <n v="1.9417475728155269E-2"/>
    <n v="26016.84"/>
    <n v="3.1150593231153309E-2"/>
    <n v="3.5484904044002778E-2"/>
    <n v="16.47688712404765"/>
    <m/>
  </r>
  <r>
    <s v="Nigeria"/>
    <n v="2010"/>
    <x v="1"/>
    <d v="2010-02-01T00:00:00"/>
    <x v="162"/>
    <n v="4800716.63"/>
    <n v="3.4523437389388303E-2"/>
    <n v="3.4432320260567778E-2"/>
    <n v="152.15"/>
    <n v="-9.8586920801844026E-4"/>
    <n v="-1.1605415860734901E-2"/>
    <n v="14.4"/>
    <n v="8.3333333333333287E-2"/>
    <n v="0"/>
    <n v="26827.279999999999"/>
    <n v="-7.6666736247580761E-2"/>
    <n v="-3.1892067846514105E-2"/>
    <n v="12.244532077262933"/>
    <m/>
  </r>
  <r>
    <s v="Nigeria"/>
    <n v="2010"/>
    <x v="2"/>
    <d v="2010-03-01T00:00:00"/>
    <x v="163"/>
    <n v="4966453.87"/>
    <n v="1.5470760830805884E-2"/>
    <n v="3.4523437389388303E-2"/>
    <n v="152"/>
    <n v="-7.5657894736842479E-3"/>
    <n v="-7.5016307893020591E-3"/>
    <n v="15.6"/>
    <n v="-5.1282051282051218E-2"/>
    <n v="-1.904761904761898E-2"/>
    <n v="24770.52"/>
    <n v="-2.3697524315189917E-4"/>
    <n v="-1.6790806367623944E-2"/>
    <n v="10.446406882591095"/>
    <m/>
  </r>
  <r>
    <s v="Nigeria"/>
    <n v="2010"/>
    <x v="3"/>
    <d v="2010-04-01T00:00:00"/>
    <x v="164"/>
    <n v="5043288.6900000004"/>
    <n v="-4.9607848247134262E-3"/>
    <n v="1.5470760830805884E-2"/>
    <n v="150.85"/>
    <n v="-3.3145508783548523E-4"/>
    <n v="-9.8586920801844026E-4"/>
    <n v="14.8"/>
    <n v="1.3513513513513466E-2"/>
    <n v="0.3980582524271844"/>
    <n v="24764.65"/>
    <n v="1.1205892269828098E-2"/>
    <n v="5.6684054114318552E-2"/>
    <n v="11.092390866172769"/>
    <m/>
  </r>
  <r>
    <s v="Nigeria"/>
    <n v="2010"/>
    <x v="4"/>
    <d v="2010-05-01T00:00:00"/>
    <x v="165"/>
    <n v="5018270.0199999996"/>
    <n v="-1.9983002030647932E-2"/>
    <n v="-4.9607848247134262E-3"/>
    <n v="150.80000000000001"/>
    <n v="2.3541114058355322E-2"/>
    <n v="-7.5657894736842479E-3"/>
    <n v="15"/>
    <n v="-0.13999999999999999"/>
    <n v="8.3333333333333287E-2"/>
    <n v="25042.16"/>
    <n v="-7.9528682829276692E-2"/>
    <n v="3.1150593231153309E-2"/>
    <n v="11.07080459770115"/>
    <m/>
  </r>
  <r>
    <s v="Nigeria"/>
    <n v="2010"/>
    <x v="5"/>
    <d v="2010-06-01T00:00:00"/>
    <x v="166"/>
    <n v="4917989.92"/>
    <n v="8.206558097215556E-3"/>
    <n v="-1.9983002030647932E-2"/>
    <n v="154.35"/>
    <n v="-1.7492711370262318E-2"/>
    <n v="-3.3145508783548523E-4"/>
    <n v="12.9"/>
    <n v="9.3023255813953432E-2"/>
    <n v="-5.1282051282051218E-2"/>
    <n v="23050.59"/>
    <n v="5.2825112068715006E-2"/>
    <n v="-7.6666736247580761E-2"/>
    <n v="11.576724599031197"/>
    <m/>
  </r>
  <r>
    <s v="Nigeria"/>
    <n v="2010"/>
    <x v="6"/>
    <d v="2010-07-01T00:00:00"/>
    <x v="167"/>
    <n v="4958349.6900000004"/>
    <n v="9.3610295565902113E-2"/>
    <n v="8.206558097215556E-3"/>
    <n v="151.65"/>
    <n v="-9.8911968348170121E-3"/>
    <n v="2.3541114058355322E-2"/>
    <n v="14.1"/>
    <n v="-7.8014184397163094E-2"/>
    <n v="1.3513513513513466E-2"/>
    <n v="24268.240000000002"/>
    <n v="6.4938372127521349E-2"/>
    <n v="-2.3697524315189917E-4"/>
    <n v="11.349500646552229"/>
    <m/>
  </r>
  <r>
    <s v="Nigeria"/>
    <n v="2010"/>
    <x v="7"/>
    <d v="2010-08-01T00:00:00"/>
    <x v="168"/>
    <n v="5422502.2699999996"/>
    <n v="-3.0725938266873191E-2"/>
    <n v="9.3610295565902113E-2"/>
    <n v="150.15"/>
    <n v="3.3300033300021943E-4"/>
    <n v="-1.7492711370262318E-2"/>
    <n v="13"/>
    <n v="5.3846153846153794E-2"/>
    <n v="-0.13999999999999999"/>
    <n v="25844.18"/>
    <n v="-1.7800526075890236E-2"/>
    <n v="1.1205892269828098E-2"/>
    <n v="13.240185455570071"/>
    <m/>
  </r>
  <r>
    <s v="Nigeria"/>
    <n v="2010"/>
    <x v="8"/>
    <d v="2010-09-01T00:00:00"/>
    <x v="169"/>
    <n v="5255890.8"/>
    <n v="1.4623401232004288E-2"/>
    <n v="-3.0725938266873191E-2"/>
    <n v="150.19999999999999"/>
    <n v="6.9906790945406892E-3"/>
    <n v="-9.8911968348170121E-3"/>
    <n v="13.7"/>
    <n v="-7.2992700729926753E-3"/>
    <n v="9.3023255813953432E-2"/>
    <n v="25384.14"/>
    <n v="3.1479104669293496E-2"/>
    <n v="-7.9528682829276692E-2"/>
    <n v="12.335931653172899"/>
    <m/>
  </r>
  <r>
    <s v="Nigeria"/>
    <n v="2010"/>
    <x v="9"/>
    <d v="2010-10-01T00:00:00"/>
    <x v="170"/>
    <n v="5332749.8"/>
    <n v="-1.0971384781637316E-2"/>
    <n v="1.4623401232004288E-2"/>
    <n v="151.25"/>
    <n v="-2.4793388429752068E-3"/>
    <n v="3.3300033300021943E-4"/>
    <n v="13.6"/>
    <n v="-1.4705882352941124E-2"/>
    <n v="-7.8014184397163094E-2"/>
    <n v="26183.21"/>
    <n v="1.0311569895364305E-2"/>
    <n v="5.2825112068715006E-2"/>
    <n v="12.728833252309188"/>
    <m/>
  </r>
  <r>
    <s v="Nigeria"/>
    <n v="2010"/>
    <x v="10"/>
    <d v="2010-11-01T00:00:00"/>
    <x v="171"/>
    <n v="5274242.1500000004"/>
    <n v="5.6316667220142572E-2"/>
    <n v="-1.0971384781637316E-2"/>
    <n v="150.875"/>
    <n v="-5.7995028997514502E-3"/>
    <n v="6.9906790945406892E-3"/>
    <n v="13.4"/>
    <n v="-4.4776119402985044E-2"/>
    <n v="5.3846153846153794E-2"/>
    <n v="26453.200000000001"/>
    <n v="-1.8407980887000467E-2"/>
    <n v="6.4938372127521349E-2"/>
    <n v="13.084469945220047"/>
    <m/>
  </r>
  <r>
    <s v="Nigeria"/>
    <n v="2010"/>
    <x v="11"/>
    <d v="2010-12-01T00:00:00"/>
    <x v="172"/>
    <n v="5571269.8899999997"/>
    <n v="-0.15191929429216716"/>
    <n v="5.6316667220142572E-2"/>
    <n v="150"/>
    <n v="2.3333333333332954E-3"/>
    <n v="-2.4793388429752068E-3"/>
    <n v="12.8"/>
    <n v="-7.8125E-2"/>
    <n v="-7.2992700729926753E-3"/>
    <n v="25966.25"/>
    <n v="-0.11481249699128676"/>
    <n v="-1.7800526075890236E-2"/>
    <n v="13.524088541666666"/>
    <m/>
  </r>
  <r>
    <s v="Nigeria"/>
    <n v="2009"/>
    <x v="0"/>
    <d v="2009-01-01T00:00:00"/>
    <x v="173"/>
    <n v="4724886.5"/>
    <n v="-1.3942916935676695E-2"/>
    <n v="-0.15191929429216716"/>
    <n v="150.35"/>
    <n v="3.857665447289741E-3"/>
    <n v="-5.7995028997514502E-3"/>
    <n v="11.8"/>
    <n v="0.18644067796610161"/>
    <n v="-1.4705882352941124E-2"/>
    <n v="22985"/>
    <n v="-1.6971938220578575E-2"/>
    <n v="3.1479104669293496E-2"/>
    <n v="12.955645865861014"/>
    <m/>
  </r>
  <r>
    <s v="Nigeria"/>
    <n v="2009"/>
    <x v="1"/>
    <d v="2009-02-01T00:00:00"/>
    <x v="174"/>
    <n v="4659007.8"/>
    <n v="1.6542578014143239E-3"/>
    <n v="-1.3942916935676695E-2"/>
    <n v="150.93"/>
    <n v="-9.4745908699397519E-3"/>
    <n v="2.3333333333332954E-3"/>
    <n v="14"/>
    <n v="4.285714285714283E-2"/>
    <n v="-4.4776119402985044E-2"/>
    <n v="22594.9"/>
    <n v="-7.8235796573563193E-2"/>
    <n v="1.0311569895364305E-2"/>
    <n v="10.693178483876158"/>
    <m/>
  </r>
  <r>
    <s v="Nigeria"/>
    <n v="2009"/>
    <x v="2"/>
    <d v="2009-03-01T00:00:00"/>
    <x v="175"/>
    <n v="4666715"/>
    <n v="-2.0796298895475806E-2"/>
    <n v="1.6542578014143239E-3"/>
    <n v="149.5"/>
    <n v="-8.3612040133779261E-3"/>
    <n v="3.857665447289741E-3"/>
    <n v="14.6"/>
    <n v="-1.3698630136986254E-2"/>
    <n v="-7.8125E-2"/>
    <n v="20827.169999999998"/>
    <n v="8.7923611321174527E-3"/>
    <n v="-1.8407980887000467E-2"/>
    <n v="9.5419297200714706"/>
    <m/>
  </r>
  <r>
    <s v="Nigeria"/>
    <n v="2009"/>
    <x v="3"/>
    <d v="2009-04-01T00:00:00"/>
    <x v="176"/>
    <n v="4569664.5999999996"/>
    <n v="-5.4097646466219784E-2"/>
    <n v="-2.0796298895475806E-2"/>
    <n v="148.25"/>
    <n v="1.7875210792580139E-2"/>
    <n v="-9.4745908699397519E-3"/>
    <n v="14.4"/>
    <n v="-7.6388888888888867E-2"/>
    <n v="0.18644067796610161"/>
    <n v="21010.29"/>
    <n v="3.7810044506763008E-2"/>
    <n v="-0.11481249699128676"/>
    <n v="9.8418071950534003"/>
    <m/>
  </r>
  <r>
    <s v="Nigeria"/>
    <n v="2009"/>
    <x v="4"/>
    <d v="2009-05-01T00:00:00"/>
    <x v="177"/>
    <n v="4322456.5"/>
    <n v="3.7515519242356792E-2"/>
    <n v="-5.4097646466219784E-2"/>
    <n v="150.9"/>
    <n v="-2.4188204108681284E-2"/>
    <n v="-8.3612040133779261E-3"/>
    <n v="13.3"/>
    <n v="-7.5187969924813093E-3"/>
    <n v="4.285714285714283E-2"/>
    <n v="21804.69"/>
    <n v="1.1938257319870235E-2"/>
    <n v="-1.6971938220578575E-2"/>
    <n v="10.864482279256787"/>
    <m/>
  </r>
  <r>
    <s v="Nigeria"/>
    <n v="2009"/>
    <x v="5"/>
    <d v="2009-06-01T00:00:00"/>
    <x v="178"/>
    <n v="4484615.7"/>
    <n v="-4.0321648965373005E-2"/>
    <n v="3.7515519242356792E-2"/>
    <n v="147.25"/>
    <n v="4.6349745331069531E-2"/>
    <n v="1.7875210792580139E-2"/>
    <n v="13.2"/>
    <n v="-0.15151515151515152"/>
    <n v="-1.3698630136986254E-2"/>
    <n v="22065"/>
    <n v="4.278721957851795E-2"/>
    <n v="-7.8235796573563193E-2"/>
    <n v="11.35206050316407"/>
    <m/>
  </r>
  <r>
    <s v="Nigeria"/>
    <n v="2009"/>
    <x v="6"/>
    <d v="2009-07-01T00:00:00"/>
    <x v="179"/>
    <n v="4303788.5999999996"/>
    <n v="4.9157014821778276E-2"/>
    <n v="-4.0321648965373005E-2"/>
    <n v="154.07499999999999"/>
    <n v="1.8010709070258028E-2"/>
    <n v="-2.4188204108681284E-2"/>
    <n v="11.2"/>
    <n v="-8.9285714285713969E-3"/>
    <n v="-7.6388888888888867E-2"/>
    <n v="23009.1"/>
    <n v="9.8983011069533458E-2"/>
    <n v="8.7923611321174527E-3"/>
    <n v="13.333661713914838"/>
    <m/>
  </r>
  <r>
    <s v="Nigeria"/>
    <n v="2009"/>
    <x v="7"/>
    <d v="2009-08-01T00:00:00"/>
    <x v="180"/>
    <n v="4515350"/>
    <n v="-4.0273710786539331E-2"/>
    <n v="4.9157014821778276E-2"/>
    <n v="156.85"/>
    <n v="-5.5467006694293844E-2"/>
    <n v="4.6349745331069531E-2"/>
    <n v="11.1"/>
    <n v="-9.0090090090089777E-3"/>
    <n v="-7.5187969924813093E-3"/>
    <n v="25286.61"/>
    <n v="6.2283556396053034E-2"/>
    <n v="3.7810044506763008E-2"/>
    <n v="14.523895269193327"/>
    <m/>
  </r>
  <r>
    <s v="Nigeria"/>
    <n v="2009"/>
    <x v="8"/>
    <d v="2009-09-01T00:00:00"/>
    <x v="181"/>
    <n v="4333500.0999999996"/>
    <n v="1.3187100191828945E-2"/>
    <n v="-4.0273710786539331E-2"/>
    <n v="148.15"/>
    <n v="-1.0124873439082394E-3"/>
    <n v="1.8010709070258028E-2"/>
    <n v="11"/>
    <n v="-5.4545454545454515E-2"/>
    <n v="-0.15151515151515152"/>
    <n v="26861.55"/>
    <n v="0.1056785628528511"/>
    <n v="1.1938257319870235E-2"/>
    <n v="16.483017825913539"/>
    <m/>
  </r>
  <r>
    <s v="Nigeria"/>
    <n v="2009"/>
    <x v="9"/>
    <d v="2009-10-01T00:00:00"/>
    <x v="182"/>
    <n v="4390646.4000000004"/>
    <n v="7.5444540466752183E-2"/>
    <n v="1.3187100191828945E-2"/>
    <n v="148"/>
    <n v="1.047297297297305E-2"/>
    <n v="-5.5467006694293844E-2"/>
    <n v="10.4"/>
    <n v="0.11538461538461531"/>
    <n v="-8.9285714285713969E-3"/>
    <n v="29700.240000000002"/>
    <n v="-0.27639944997077465"/>
    <n v="4.278721957851795E-2"/>
    <n v="19.295893970893971"/>
    <m/>
  </r>
  <r>
    <s v="Nigeria"/>
    <n v="2009"/>
    <x v="10"/>
    <d v="2009-11-01T00:00:00"/>
    <x v="183"/>
    <n v="4721896.7"/>
    <n v="6.2521323264017936E-2"/>
    <n v="7.5444540466752183E-2"/>
    <n v="149.55000000000001"/>
    <n v="-5.3493814777667084E-3"/>
    <n v="-1.0124873439082394E-3"/>
    <n v="11.6"/>
    <n v="6.8965517241379379E-2"/>
    <n v="-9.0090090090089777E-3"/>
    <n v="21491.11"/>
    <n v="-7.6274329245906852E-2"/>
    <n v="9.8983011069533458E-2"/>
    <n v="12.38837777700919"/>
    <m/>
  </r>
  <r>
    <s v="Nigeria"/>
    <n v="2009"/>
    <x v="11"/>
    <d v="2009-12-01T00:00:00"/>
    <x v="184"/>
    <n v="5017115.93"/>
    <n v="-0.30794750441415447"/>
    <n v="6.2521323264017936E-2"/>
    <n v="148.75"/>
    <n v="-5.0420168067226894E-3"/>
    <n v="1.047297297297305E-2"/>
    <n v="12.4"/>
    <n v="0.12096774193548386"/>
    <n v="-5.4545454545454515E-2"/>
    <n v="19851.89"/>
    <n v="0.17757755055060248"/>
    <n v="6.2283556396053034E-2"/>
    <n v="10.762748712388181"/>
    <m/>
  </r>
  <r>
    <s v="Nigeria"/>
    <n v="2008"/>
    <x v="0"/>
    <d v="2008-01-01T00:00:00"/>
    <x v="185"/>
    <n v="3472107.6"/>
    <n v="8.9641346368413213E-2"/>
    <n v="-0.30794750441415447"/>
    <n v="148"/>
    <n v="5.9121621621621625E-3"/>
    <n v="-5.3493814777667084E-3"/>
    <n v="13.9"/>
    <n v="-0.38129496402877699"/>
    <n v="0.11538461538461531"/>
    <n v="23377.14"/>
    <n v="-6.6876444252804285E-2"/>
    <n v="0.1056785628528511"/>
    <n v="11.36357184522652"/>
    <m/>
  </r>
  <r>
    <s v="Nigeria"/>
    <n v="2008"/>
    <x v="1"/>
    <d v="2008-02-01T00:00:00"/>
    <x v="186"/>
    <n v="3783352"/>
    <n v="0.20161660876386855"/>
    <n v="8.9641346368413213E-2"/>
    <n v="148.875"/>
    <n v="-7.3047858942065488E-2"/>
    <n v="-5.0420168067226894E-3"/>
    <n v="8.6"/>
    <n v="-6.9767441860465074E-2"/>
    <n v="6.8965517241379379E-2"/>
    <n v="21813.759999999998"/>
    <n v="0.44178628535383174"/>
    <n v="-0.27639944997077465"/>
    <n v="17.037674028078808"/>
    <m/>
  </r>
  <r>
    <s v="Nigeria"/>
    <n v="2008"/>
    <x v="2"/>
    <d v="2008-03-01T00:00:00"/>
    <x v="187"/>
    <n v="4546138.5999999996"/>
    <n v="-0.1079028914780556"/>
    <n v="0.20161660876386855"/>
    <n v="138"/>
    <n v="-0.13333333333333339"/>
    <n v="5.9121621621621625E-3"/>
    <n v="8"/>
    <n v="-2.5000000000000022E-2"/>
    <n v="0.12096774193548386"/>
    <n v="31450.78"/>
    <n v="5.0077295380273598E-2"/>
    <n v="-7.6274329245906852E-2"/>
    <n v="28.48802536231884"/>
    <m/>
  </r>
  <r>
    <s v="Nigeria"/>
    <n v="2008"/>
    <x v="3"/>
    <d v="2008-04-01T00:00:00"/>
    <x v="188"/>
    <n v="4055597.1"/>
    <n v="-1.5367527509081215E-2"/>
    <n v="-0.1079028914780556"/>
    <n v="119.6"/>
    <n v="-1.5886287625417991E-2"/>
    <n v="-7.3047858942065488E-2"/>
    <n v="7.8"/>
    <n v="5.1282051282051218E-2"/>
    <n v="-0.38129496402877699"/>
    <n v="33025.75"/>
    <n v="9.9925361271129359E-2"/>
    <n v="0.17757755055060248"/>
    <n v="35.401927364720009"/>
    <m/>
  </r>
  <r>
    <s v="Nigeria"/>
    <n v="2008"/>
    <x v="4"/>
    <d v="2008-05-01T00:00:00"/>
    <x v="189"/>
    <n v="3993272.6"/>
    <n v="8.3950967935422213E-2"/>
    <n v="-1.5367527509081215E-2"/>
    <n v="117.7"/>
    <n v="-6.3721325403570802E-4"/>
    <n v="-0.13333333333333339"/>
    <n v="8.1999999999999993"/>
    <n v="0.18292682926829271"/>
    <n v="-6.9767441860465074E-2"/>
    <n v="36325.86"/>
    <n v="0.27226526777342636"/>
    <n v="-6.6876444252804285E-2"/>
    <n v="37.637917815032019"/>
    <m/>
  </r>
  <r>
    <s v="Nigeria"/>
    <n v="2008"/>
    <x v="5"/>
    <d v="2008-06-01T00:00:00"/>
    <x v="190"/>
    <n v="4328511.7"/>
    <n v="-5.3031969394930822E-2"/>
    <n v="8.3950967935422213E-2"/>
    <n v="117.625"/>
    <n v="0"/>
    <n v="-1.5886287625417991E-2"/>
    <n v="9.6999999999999993"/>
    <n v="0.23711340206185577"/>
    <n v="-2.5000000000000022E-2"/>
    <n v="46216.13"/>
    <n v="3.4037250630894446E-2"/>
    <n v="0.44178628535383174"/>
    <n v="40.506265543346082"/>
    <m/>
  </r>
  <r>
    <s v="Nigeria"/>
    <n v="2008"/>
    <x v="6"/>
    <d v="2008-07-01T00:00:00"/>
    <x v="191"/>
    <n v="4098962.2"/>
    <n v="4.0473269063081241E-2"/>
    <n v="-5.3031969394930822E-2"/>
    <n v="117.625"/>
    <n v="1.2752391073326732E-3"/>
    <n v="-6.3721325403570802E-4"/>
    <n v="12"/>
    <n v="0.16666666666666666"/>
    <n v="5.1282051282051218E-2"/>
    <n v="47789.2"/>
    <n v="0.1113580055744814"/>
    <n v="5.0077295380273598E-2"/>
    <n v="33.857031526744599"/>
    <m/>
  </r>
  <r>
    <s v="Nigeria"/>
    <n v="2008"/>
    <x v="7"/>
    <d v="2008-08-01T00:00:00"/>
    <x v="192"/>
    <n v="4264860.5999999996"/>
    <n v="6.0243399280154715E-2"/>
    <n v="4.0473269063081241E-2"/>
    <n v="117.77500000000001"/>
    <n v="8.4907662916573388E-4"/>
    <n v="0"/>
    <n v="14"/>
    <n v="-0.11428571428571425"/>
    <n v="0.18292682926829271"/>
    <n v="53110.91"/>
    <n v="5.3437043349473703E-2"/>
    <n v="9.9925361271129359E-2"/>
    <n v="32.21088031051945"/>
    <m/>
  </r>
  <r>
    <s v="Nigeria"/>
    <n v="2008"/>
    <x v="8"/>
    <d v="2008-09-01T00:00:00"/>
    <x v="193"/>
    <n v="4521790.3"/>
    <n v="-6.3244706416394375E-2"/>
    <n v="6.0243399280154715E-2"/>
    <n v="117.875"/>
    <n v="-4.2417815482500242E-4"/>
    <n v="1.2752391073326732E-3"/>
    <n v="12.4"/>
    <n v="4.8387096774193519E-2"/>
    <n v="0.23711340206185577"/>
    <n v="55949"/>
    <n v="5.3263150369086076E-2"/>
    <n v="0.27226526777342636"/>
    <n v="38.277973523073236"/>
    <m/>
  </r>
  <r>
    <s v="Nigeria"/>
    <n v="2008"/>
    <x v="9"/>
    <d v="2008-10-01T00:00:00"/>
    <x v="194"/>
    <n v="4235811"/>
    <n v="7.8315345042544084E-3"/>
    <n v="-6.3244706416394375E-2"/>
    <n v="117.825"/>
    <n v="5.9410142159977233E-4"/>
    <n v="8.4907662916573388E-4"/>
    <n v="13"/>
    <n v="0.13076923076923072"/>
    <n v="0.16666666666666666"/>
    <n v="58929.02"/>
    <n v="8.6865520587311087E-3"/>
    <n v="3.4037250630894446E-2"/>
    <n v="38.472323687345963"/>
    <m/>
  </r>
  <r>
    <s v="Nigeria"/>
    <n v="2008"/>
    <x v="10"/>
    <d v="2008-11-01T00:00:00"/>
    <x v="195"/>
    <n v="4268983.9000000004"/>
    <n v="0.13781459798899681"/>
    <n v="7.8315345042544084E-3"/>
    <n v="117.895"/>
    <n v="-7.0401628567793237E-3"/>
    <n v="-4.2417815482500242E-4"/>
    <n v="14.7"/>
    <n v="6.802721088435471E-3"/>
    <n v="-0.11428571428571425"/>
    <n v="59440.91"/>
    <n v="6.0154698169997634E-2"/>
    <n v="0.1113580055744814"/>
    <n v="34.298310528248791"/>
    <m/>
  </r>
  <r>
    <s v="Nigeria"/>
    <n v="2008"/>
    <x v="11"/>
    <d v="2008-12-01T00:00:00"/>
    <x v="196"/>
    <n v="4857312.2"/>
    <n v="-0.55176461583012926"/>
    <n v="0.13781459798899681"/>
    <n v="117.065"/>
    <n v="-3.4169051381704215E-4"/>
    <n v="5.9410142159977233E-4"/>
    <n v="14.8"/>
    <n v="2.0270270270270199E-2"/>
    <n v="4.8387096774193519E-2"/>
    <n v="63016.56"/>
    <n v="4.1827418062807729E-2"/>
    <n v="5.3437043349473703E-2"/>
    <n v="36.371893184774912"/>
    <m/>
  </r>
  <r>
    <s v="Nigeria"/>
    <n v="2007"/>
    <x v="0"/>
    <d v="2007-01-01T00:00:00"/>
    <x v="197"/>
    <n v="2177219.2000000002"/>
    <n v="3.4804028919090915E-2"/>
    <n v="-0.55176461583012926"/>
    <n v="117.02500000000001"/>
    <n v="7.9042939542832476E-3"/>
    <n v="-7.0401628567793237E-3"/>
    <n v="15.1"/>
    <n v="-0.47019867549668876"/>
    <n v="0.13076923076923072"/>
    <n v="65652.38"/>
    <n v="-0.10786859516745625"/>
    <n v="5.3263150369086076E-2"/>
    <n v="37.153084683608952"/>
    <m/>
  </r>
  <r>
    <s v="Nigeria"/>
    <n v="2007"/>
    <x v="1"/>
    <d v="2007-02-01T00:00:00"/>
    <x v="198"/>
    <n v="2252995.2000000002"/>
    <n v="0.15509895449399969"/>
    <n v="3.4804028919090915E-2"/>
    <n v="117.95"/>
    <n v="4.2390843577787196E-3"/>
    <n v="-3.4169051381704215E-4"/>
    <n v="8"/>
    <n v="-0.11250000000000004"/>
    <n v="6.802721088435471E-3"/>
    <n v="58570.55"/>
    <n v="-9.908221794058647E-3"/>
    <n v="8.6865520587311087E-3"/>
    <n v="62.071375582874104"/>
    <m/>
  </r>
  <r>
    <s v="Nigeria"/>
    <n v="2007"/>
    <x v="2"/>
    <d v="2007-03-01T00:00:00"/>
    <x v="199"/>
    <n v="2602432.4"/>
    <n v="9.4902369029835329E-2"/>
    <n v="0.15509895449399969"/>
    <n v="118.45"/>
    <n v="5.9096665259603448E-3"/>
    <n v="7.9042939542832476E-3"/>
    <n v="7.1"/>
    <n v="-0.26760563380281682"/>
    <n v="2.0270270270270199E-2"/>
    <n v="57990.22"/>
    <n v="-6.5533464091014015E-2"/>
    <n v="6.0154698169997634E-2"/>
    <n v="68.954298182510001"/>
    <m/>
  </r>
  <r>
    <s v="Nigeria"/>
    <n v="2007"/>
    <x v="3"/>
    <d v="2007-04-01T00:00:00"/>
    <x v="200"/>
    <n v="2849409.4"/>
    <n v="-0.10202882744754051"/>
    <n v="9.4902369029835329E-2"/>
    <n v="119.15"/>
    <n v="1.7205203524968501E-2"/>
    <n v="4.2390843577787196E-3"/>
    <n v="5.2"/>
    <n v="-0.19230769230769229"/>
    <n v="-0.47019867549668876"/>
    <n v="54189.919999999998"/>
    <n v="-7.3594867827817406E-2"/>
    <n v="4.1827418062807729E-2"/>
    <n v="87.462345459827617"/>
    <m/>
  </r>
  <r>
    <s v="Nigeria"/>
    <n v="2007"/>
    <x v="4"/>
    <d v="2007-05-01T00:00:00"/>
    <x v="201"/>
    <n v="2558687.5"/>
    <n v="3.1412003224309336E-2"/>
    <n v="-0.10202882744754051"/>
    <n v="121.2"/>
    <n v="3.259075907590761E-2"/>
    <n v="5.9096665259603448E-3"/>
    <n v="4.2"/>
    <n v="9.5238095238095108E-2"/>
    <n v="-0.11250000000000004"/>
    <n v="50201.82"/>
    <n v="5.4141463397144353E-4"/>
    <n v="-0.10786859516745625"/>
    <n v="98.620579915134371"/>
    <m/>
  </r>
  <r>
    <s v="Nigeria"/>
    <n v="2007"/>
    <x v="5"/>
    <d v="2007-06-01T00:00:00"/>
    <x v="202"/>
    <n v="2639061"/>
    <n v="4.2229224712880833E-2"/>
    <n v="3.1412003224309336E-2"/>
    <n v="125.15"/>
    <n v="8.1901717938473138E-3"/>
    <n v="1.7205203524968501E-2"/>
    <n v="4.5999999999999996"/>
    <n v="0.39130434782608714"/>
    <n v="-0.26760563380281682"/>
    <n v="50229"/>
    <n v="1.2361384857352627E-3"/>
    <n v="-9.908221794058647E-3"/>
    <n v="87.250082509684034"/>
    <m/>
  </r>
  <r>
    <s v="Nigeria"/>
    <n v="2007"/>
    <x v="6"/>
    <d v="2007-07-01T00:00:00"/>
    <x v="203"/>
    <n v="2750506.5"/>
    <n v="4.4268319307734706E-2"/>
    <n v="4.2229224712880833E-2"/>
    <n v="126.175"/>
    <n v="6.9348127600554789E-3"/>
    <n v="3.259075907590761E-2"/>
    <n v="6.4"/>
    <n v="-0.25000000000000006"/>
    <n v="-0.19230769230769229"/>
    <n v="50291.09"/>
    <n v="5.4295701286251781E-2"/>
    <n v="-6.5533464091014015E-2"/>
    <n v="62.278445115910436"/>
    <m/>
  </r>
  <r>
    <s v="Nigeria"/>
    <n v="2007"/>
    <x v="7"/>
    <d v="2007-08-01T00:00:00"/>
    <x v="204"/>
    <n v="2872266.8"/>
    <n v="5.7912830381913027E-2"/>
    <n v="4.4268319307734706E-2"/>
    <n v="127.05"/>
    <n v="1.574183392365233E-3"/>
    <n v="8.1901717938473138E-3"/>
    <n v="4.8"/>
    <n v="-0.12499999999999993"/>
    <n v="9.5238095238095108E-2"/>
    <n v="53021.68"/>
    <n v="-3.1896763738908332E-2"/>
    <n v="-7.3594867827817406E-2"/>
    <n v="86.94359176177359"/>
    <m/>
  </r>
  <r>
    <s v="Nigeria"/>
    <n v="2007"/>
    <x v="8"/>
    <d v="2007-09-01T00:00:00"/>
    <x v="205"/>
    <n v="3038607.9"/>
    <n v="-3.2822530343582602E-2"/>
    <n v="5.7912830381913027E-2"/>
    <n v="127.25"/>
    <n v="3.1434184675835416E-3"/>
    <n v="6.9348127600554789E-3"/>
    <n v="4.2"/>
    <n v="-2.3809523809523937E-2"/>
    <n v="0.39130434782608714"/>
    <n v="51330.46"/>
    <n v="-2.7279513957209751E-2"/>
    <n v="5.4141463397144353E-4"/>
    <n v="96.043521377116647"/>
    <m/>
  </r>
  <r>
    <s v="Nigeria"/>
    <n v="2007"/>
    <x v="9"/>
    <d v="2007-10-01T00:00:00"/>
    <x v="206"/>
    <n v="2938873.1"/>
    <n v="5.5226950765584265E-3"/>
    <n v="-3.2822530343582602E-2"/>
    <n v="127.65"/>
    <n v="-1.5667841754798499E-3"/>
    <n v="1.574183392365233E-3"/>
    <n v="4.0999999999999996"/>
    <n v="0.12195121951219513"/>
    <n v="-0.25000000000000006"/>
    <n v="49930.19"/>
    <n v="-5.6202469888458353E-2"/>
    <n v="1.2361384857352627E-3"/>
    <n v="95.402233622806264"/>
    <m/>
  </r>
  <r>
    <s v="Nigeria"/>
    <n v="2007"/>
    <x v="10"/>
    <d v="2007-11-01T00:00:00"/>
    <x v="207"/>
    <n v="2955103.6"/>
    <n v="5.453903545039842E-2"/>
    <n v="5.5226950765584265E-3"/>
    <n v="127.45"/>
    <n v="3.9231071008238522E-3"/>
    <n v="3.1434184675835416E-3"/>
    <n v="4.5999999999999996"/>
    <n v="0.13043478260869579"/>
    <n v="-0.12499999999999993"/>
    <n v="47123.99"/>
    <n v="-7.7834028909691197E-2"/>
    <n v="5.4295701286251781E-2"/>
    <n v="80.379330342674876"/>
    <m/>
  </r>
  <r>
    <s v="Nigeria"/>
    <n v="2007"/>
    <x v="11"/>
    <d v="2007-12-01T00:00:00"/>
    <x v="208"/>
    <n v="3116272.1"/>
    <n v="-0.44785367105780016"/>
    <n v="5.453903545039842E-2"/>
    <n v="127.95"/>
    <n v="2.3446658851113493E-3"/>
    <n v="-1.5667841754798499E-3"/>
    <n v="5.2"/>
    <n v="0.26923076923076911"/>
    <n v="-2.3809523809523937E-2"/>
    <n v="43456.14"/>
    <n v="-6.2716799053022201E-2"/>
    <n v="-3.1896763738908332E-2"/>
    <n v="65.314185228604913"/>
    <m/>
  </r>
  <r>
    <s v="Nigeria"/>
    <n v="2006"/>
    <x v="0"/>
    <d v="2006-01-01T00:00:00"/>
    <x v="209"/>
    <n v="1720638.2"/>
    <n v="-0.1894951536005651"/>
    <n v="-0.44785367105780016"/>
    <n v="128.25"/>
    <n v="-3.8986354775837322E-4"/>
    <n v="3.9231071008238522E-3"/>
    <n v="6.6"/>
    <n v="0.62121212121212122"/>
    <n v="0.12195121951219513"/>
    <n v="40730.71"/>
    <n v="-9.6885126726246537E-2"/>
    <n v="-2.7279513957209751E-2"/>
    <n v="48.11945182822376"/>
    <m/>
  </r>
  <r>
    <s v="Nigeria"/>
    <n v="2006"/>
    <x v="1"/>
    <d v="2006-02-01T00:00:00"/>
    <x v="210"/>
    <n v="1394585.6000000001"/>
    <n v="0.31757448234084718"/>
    <n v="-0.1894951536005651"/>
    <n v="128.19999999999999"/>
    <n v="4.6801872074884775E-3"/>
    <n v="2.3446658851113493E-3"/>
    <n v="10.7"/>
    <n v="9.3457943925234974E-3"/>
    <n v="0.13043478260869579"/>
    <n v="36784.51"/>
    <n v="-9.773706378037926E-2"/>
    <n v="-5.6202469888458353E-2"/>
    <n v="26.815949086561599"/>
    <m/>
  </r>
  <r>
    <s v="Nigeria"/>
    <n v="2006"/>
    <x v="2"/>
    <d v="2006-03-01T00:00:00"/>
    <x v="211"/>
    <n v="1837470.4"/>
    <n v="0.10264295958182518"/>
    <n v="0.31757448234084718"/>
    <n v="128.80000000000001"/>
    <n v="-4.2701863354038146E-3"/>
    <n v="-3.8986354775837322E-4"/>
    <n v="10.8"/>
    <n v="0.11111111111111104"/>
    <n v="0.26923076923076911"/>
    <n v="33189.300000000003"/>
    <n v="-4.690547857291362E-2"/>
    <n v="-7.7834028909691197E-2"/>
    <n v="23.859342650103518"/>
    <m/>
  </r>
  <r>
    <s v="Nigeria"/>
    <n v="2006"/>
    <x v="3"/>
    <d v="2006-04-01T00:00:00"/>
    <x v="212"/>
    <n v="2026073.8"/>
    <n v="2.5911395725071763E-2"/>
    <n v="0.10264295958182518"/>
    <n v="128.25"/>
    <n v="0"/>
    <n v="4.6801872074884775E-3"/>
    <n v="12"/>
    <n v="4.9999999999999968E-2"/>
    <n v="0.62121212121212122"/>
    <n v="31632.54"/>
    <n v="3.1965185217500691E-2"/>
    <n v="-6.2716799053022201E-2"/>
    <n v="20.553957115009748"/>
    <m/>
  </r>
  <r>
    <s v="Nigeria"/>
    <n v="2006"/>
    <x v="4"/>
    <d v="2006-05-01T00:00:00"/>
    <x v="213"/>
    <n v="2078572.2"/>
    <n v="6.6564586979466031E-2"/>
    <n v="2.5911395725071763E-2"/>
    <n v="128.25"/>
    <n v="7.7972709551652484E-4"/>
    <n v="-4.2701863354038146E-3"/>
    <n v="12.6"/>
    <n v="-0.16666666666666663"/>
    <n v="9.3457943925234974E-3"/>
    <n v="32643.68"/>
    <n v="-2.7288590011910955E-3"/>
    <n v="-9.6885126726246537E-2"/>
    <n v="20.200922058231999"/>
    <m/>
  </r>
  <r>
    <s v="Nigeria"/>
    <n v="2006"/>
    <x v="5"/>
    <d v="2006-06-01T00:00:00"/>
    <x v="214"/>
    <n v="2216931.5"/>
    <n v="1.7239098276153282E-2"/>
    <n v="6.6564586979466031E-2"/>
    <n v="128.35"/>
    <n v="-1.5582391897155329E-3"/>
    <n v="0"/>
    <n v="10.5"/>
    <n v="-0.19047619047619047"/>
    <n v="0.11111111111111104"/>
    <n v="32554.6"/>
    <n v="1.6641887782371894E-2"/>
    <n v="-9.773706378037926E-2"/>
    <n v="24.156120726436271"/>
    <m/>
  </r>
  <r>
    <s v="Nigeria"/>
    <n v="2006"/>
    <x v="6"/>
    <d v="2006-07-01T00:00:00"/>
    <x v="215"/>
    <n v="2255149.4"/>
    <n v="-8.2338225573879934E-3"/>
    <n v="1.7239098276153282E-2"/>
    <n v="128.15"/>
    <n v="7.803355442839977E-4"/>
    <n v="7.7972709551652484E-4"/>
    <n v="8.5"/>
    <n v="-0.6470588235294118"/>
    <n v="4.9999999999999968E-2"/>
    <n v="33096.370000000003"/>
    <n v="-0.15759643731321599"/>
    <n v="-4.690547857291362E-2"/>
    <n v="30.383851644442405"/>
    <m/>
  </r>
  <r>
    <s v="Nigeria"/>
    <n v="2006"/>
    <x v="7"/>
    <d v="2006-08-01T00:00:00"/>
    <x v="216"/>
    <n v="2236580.9"/>
    <n v="4.1318514344819895E-2"/>
    <n v="-8.2338225573879934E-3"/>
    <n v="128.25"/>
    <n v="0"/>
    <n v="-1.5582391897155329E-3"/>
    <n v="3"/>
    <n v="0.23333333333333339"/>
    <n v="-0.16666666666666663"/>
    <n v="27880.5"/>
    <n v="-6.1668549703197524E-2"/>
    <n v="3.1965185217500691E-2"/>
    <n v="72.463937621832358"/>
    <m/>
  </r>
  <r>
    <s v="Nigeria"/>
    <n v="2006"/>
    <x v="8"/>
    <d v="2006-09-01T00:00:00"/>
    <x v="217"/>
    <n v="2328993.1"/>
    <n v="0.10276586907878774"/>
    <n v="4.1318514344819895E-2"/>
    <n v="128.25"/>
    <n v="3.8986354775828458E-3"/>
    <n v="7.803355442839977E-4"/>
    <n v="3.7"/>
    <n v="0.70270270270270252"/>
    <n v="-0.19047619047619047"/>
    <n v="26161.15"/>
    <n v="-5.4106566416231759E-2"/>
    <n v="-2.7288590011910955E-3"/>
    <n v="55.131236499657554"/>
    <m/>
  </r>
  <r>
    <s v="Nigeria"/>
    <n v="2006"/>
    <x v="9"/>
    <d v="2006-10-01T00:00:00"/>
    <x v="218"/>
    <n v="2568334.1"/>
    <n v="-5.1821256432331091E-2"/>
    <n v="0.10276586907878774"/>
    <n v="128.75"/>
    <n v="-2.9126213592233011E-3"/>
    <n v="0"/>
    <n v="6.3"/>
    <n v="-3.1746031746031772E-2"/>
    <n v="-0.6470588235294118"/>
    <n v="24745.66"/>
    <n v="-5.8371447760940651E-2"/>
    <n v="1.6641887782371894E-2"/>
    <n v="30.507825550932345"/>
    <m/>
  </r>
  <r>
    <s v="Nigeria"/>
    <n v="2006"/>
    <x v="10"/>
    <d v="2006-11-01T00:00:00"/>
    <x v="219"/>
    <n v="2435239.7999999998"/>
    <n v="-6.3480770969659706E-2"/>
    <n v="-5.1821256432331091E-2"/>
    <n v="128.375"/>
    <n v="-2.9211295034079843E-3"/>
    <n v="3.8986354775828458E-3"/>
    <n v="6.1"/>
    <n v="0.27868852459016397"/>
    <n v="0.23333333333333339"/>
    <n v="23301.22"/>
    <n v="1.5183754327025528E-3"/>
    <n v="-0.15759643731321599"/>
    <n v="29.755576484109376"/>
    <m/>
  </r>
  <r>
    <s v="Nigeria"/>
    <n v="2006"/>
    <x v="11"/>
    <d v="2006-12-01T00:00:00"/>
    <x v="220"/>
    <n v="2280648.9"/>
    <n v="-0.39794148060229695"/>
    <n v="-6.3480770969659706E-2"/>
    <n v="128"/>
    <n v="1.953125E-3"/>
    <n v="-2.9126213592233011E-3"/>
    <n v="7.8"/>
    <n v="8.9743589743589772E-2"/>
    <n v="0.70270270270270252"/>
    <n v="23336.6"/>
    <n v="2.1699390656736761E-2"/>
    <n v="-6.1668549703197524E-2"/>
    <n v="23.373998397435898"/>
    <m/>
  </r>
  <r>
    <s v="Nigeria"/>
    <n v="2005"/>
    <x v="0"/>
    <d v="2005-01-01T00:00:00"/>
    <x v="221"/>
    <n v="1373084.1"/>
    <n v="1.5940320043032984E-2"/>
    <n v="-0.39794148060229695"/>
    <n v="128.25"/>
    <n v="7.7972709551656916E-3"/>
    <n v="-2.9211295034079843E-3"/>
    <n v="8.5"/>
    <n v="0.15294117647058833"/>
    <n v="-3.1746031746031772E-2"/>
    <n v="23842.99"/>
    <n v="-6.8594584823465053E-3"/>
    <n v="-5.4106566416231759E-2"/>
    <n v="21.871794518977183"/>
    <m/>
  </r>
  <r>
    <s v="Nigeria"/>
    <n v="2005"/>
    <x v="1"/>
    <d v="2005-02-01T00:00:00"/>
    <x v="222"/>
    <n v="1394971.5"/>
    <n v="5.3483816694462866E-2"/>
    <n v="1.5940320043032984E-2"/>
    <n v="129.25"/>
    <n v="8.7040618955512572E-3"/>
    <n v="1.953125E-3"/>
    <n v="9.8000000000000007"/>
    <n v="0.11224489795918363"/>
    <n v="0.27868852459016397"/>
    <n v="23679.439999999999"/>
    <n v="1.7159189575429137E-2"/>
    <n v="-5.8371447760940651E-2"/>
    <n v="18.694540717641019"/>
    <m/>
  </r>
  <r>
    <s v="Nigeria"/>
    <n v="2005"/>
    <x v="2"/>
    <d v="2005-03-01T00:00:00"/>
    <x v="223"/>
    <n v="1469579.9"/>
    <n v="-4.4017817608964276E-2"/>
    <n v="5.3483816694462866E-2"/>
    <n v="130.375"/>
    <n v="-4.7938638542665392E-3"/>
    <n v="7.7972709551656916E-3"/>
    <n v="10.9"/>
    <n v="0.49541284403669728"/>
    <n v="8.9743589743589772E-2"/>
    <n v="24085.759999999998"/>
    <n v="1.1213679784237663E-2"/>
    <n v="1.5183754327025528E-3"/>
    <n v="16.948822644629551"/>
    <m/>
  </r>
  <r>
    <s v="Nigeria"/>
    <n v="2005"/>
    <x v="3"/>
    <d v="2005-04-01T00:00:00"/>
    <x v="224"/>
    <n v="1404892.2"/>
    <n v="2.6922635060540687E-2"/>
    <n v="-4.4017817608964276E-2"/>
    <n v="129.75"/>
    <n v="3.8535645472061657E-3"/>
    <n v="8.7040618955512572E-3"/>
    <n v="16.3"/>
    <n v="9.8159509202453851E-2"/>
    <n v="0.15294117647058833"/>
    <n v="24355.85"/>
    <n v="6.2324246536253215E-2"/>
    <n v="2.1699390656736761E-2"/>
    <n v="11.516176696573163"/>
    <m/>
  </r>
  <r>
    <s v="Nigeria"/>
    <n v="2005"/>
    <x v="4"/>
    <d v="2005-05-01T00:00:00"/>
    <x v="225"/>
    <n v="1442715.6"/>
    <n v="7.9828623188104436E-3"/>
    <n v="2.6922635060540687E-2"/>
    <n v="130.25"/>
    <n v="-1.9193857965451055E-3"/>
    <n v="-4.7938638542665392E-3"/>
    <n v="17.899999999999999"/>
    <n v="-6.1452513966480334E-2"/>
    <n v="0.11224489795918363"/>
    <n v="25873.81"/>
    <n v="-4.7843746243788655E-2"/>
    <n v="-6.8594584823465053E-3"/>
    <n v="11.097614171286418"/>
    <m/>
  </r>
  <r>
    <s v="Nigeria"/>
    <n v="2005"/>
    <x v="5"/>
    <d v="2005-06-01T00:00:00"/>
    <x v="226"/>
    <n v="1454232.6"/>
    <n v="4.1790219803902039E-2"/>
    <n v="7.9828623188104436E-3"/>
    <n v="130"/>
    <n v="1.3461538461538462E-2"/>
    <n v="3.8535645472061657E-3"/>
    <n v="16.8"/>
    <n v="0.10714285714285718"/>
    <n v="0.49541284403669728"/>
    <n v="24635.91"/>
    <n v="-6.9027285779173539E-2"/>
    <n v="1.7159189575429137E-2"/>
    <n v="11.280178571428571"/>
    <m/>
  </r>
  <r>
    <s v="Nigeria"/>
    <n v="2005"/>
    <x v="6"/>
    <d v="2005-07-01T00:00:00"/>
    <x v="227"/>
    <n v="1515005.3"/>
    <n v="1.3042330610988591E-2"/>
    <n v="4.1790219803902039E-2"/>
    <n v="131.75"/>
    <n v="3.6053130929791274E-2"/>
    <n v="-1.9193857965451055E-3"/>
    <n v="18.600000000000001"/>
    <n v="0.40322580645161288"/>
    <n v="9.8159509202453851E-2"/>
    <n v="22935.360000000001"/>
    <n v="-4.4662913509968913E-2"/>
    <n v="1.1213679784237663E-2"/>
    <n v="9.3592703678765989"/>
    <m/>
  </r>
  <r>
    <s v="Nigeria"/>
    <n v="2005"/>
    <x v="7"/>
    <d v="2005-08-01T00:00:00"/>
    <x v="228"/>
    <n v="1534764.5"/>
    <n v="1.4492516604339032E-2"/>
    <n v="1.3042330610988591E-2"/>
    <n v="136.5"/>
    <n v="-2.4908424908424952E-2"/>
    <n v="1.3461538461538462E-2"/>
    <n v="26.1"/>
    <n v="8.0459770114942444E-2"/>
    <n v="-6.1452513966480334E-2"/>
    <n v="21911"/>
    <n v="-1.5801195746428787E-2"/>
    <n v="6.2324246536253215E-2"/>
    <n v="6.1501971846799428"/>
    <m/>
  </r>
  <r>
    <s v="Nigeria"/>
    <n v="2005"/>
    <x v="8"/>
    <d v="2005-09-01T00:00:00"/>
    <x v="229"/>
    <n v="1557007.1"/>
    <n v="-2.7290691224208317E-2"/>
    <n v="1.4492516604339032E-2"/>
    <n v="133.1"/>
    <n v="-9.3914350112697231E-3"/>
    <n v="3.6053130929791274E-2"/>
    <n v="28.2"/>
    <n v="-0.13829787234042548"/>
    <n v="0.10714285714285718"/>
    <n v="21564.78"/>
    <n v="-3.8349568138416942E-3"/>
    <n v="-4.7843746243788655E-2"/>
    <n v="5.7453682241795487"/>
    <m/>
  </r>
  <r>
    <s v="Nigeria"/>
    <n v="2005"/>
    <x v="9"/>
    <d v="2005-10-01T00:00:00"/>
    <x v="230"/>
    <n v="1514515.3"/>
    <n v="-2.2503437238303267E-2"/>
    <n v="-2.7290691224208317E-2"/>
    <n v="131.85"/>
    <n v="-7.5843761850583481E-4"/>
    <n v="-2.4908424908424952E-2"/>
    <n v="24.3"/>
    <n v="-0.23456790123456786"/>
    <n v="0.40322580645161288"/>
    <n v="21482.080000000002"/>
    <n v="3.3608011887116956E-2"/>
    <n v="-6.9027285779173539E-2"/>
    <n v="6.7048632081287041"/>
    <m/>
  </r>
  <r>
    <s v="Nigeria"/>
    <n v="2005"/>
    <x v="10"/>
    <d v="2005-11-01T00:00:00"/>
    <x v="231"/>
    <n v="1480433.5"/>
    <n v="0.16546660150557255"/>
    <n v="-2.2503437238303267E-2"/>
    <n v="131.75"/>
    <n v="-7.5901328273240466E-4"/>
    <n v="-9.3914350112697231E-3"/>
    <n v="18.600000000000001"/>
    <n v="-0.18817204301075277"/>
    <n v="8.0459770114942444E-2"/>
    <n v="22204.05"/>
    <n v="-6.8531641750041117E-2"/>
    <n v="-4.4662913509968913E-2"/>
    <n v="9.060843484115809"/>
    <m/>
  </r>
  <r>
    <s v="Nigeria"/>
    <n v="2005"/>
    <x v="11"/>
    <d v="2005-12-01T00:00:00"/>
    <x v="232"/>
    <n v="1725395.8"/>
    <n v="-0.3501638290762038"/>
    <n v="0.16546660150557255"/>
    <n v="131.65"/>
    <n v="7.5958982149634878E-4"/>
    <n v="-7.5843761850583481E-4"/>
    <n v="15.1"/>
    <n v="-0.23178807947019869"/>
    <n v="-0.13829787234042548"/>
    <n v="20682.37"/>
    <n v="6.1459590946298763E-2"/>
    <n v="-1.5801195746428787E-2"/>
    <n v="10.404051481074392"/>
    <m/>
  </r>
  <r>
    <s v="Nigeria"/>
    <n v="2004"/>
    <x v="0"/>
    <d v="2004-01-01T00:00:00"/>
    <x v="233"/>
    <n v="1121224.6000000001"/>
    <n v="5.9599209649877333E-2"/>
    <n v="-0.3501638290762038"/>
    <n v="131.75"/>
    <n v="3.7950664136622392E-3"/>
    <n v="-7.5901328273240466E-4"/>
    <n v="11.6"/>
    <n v="0.93103448275862066"/>
    <n v="-0.23456790123456786"/>
    <n v="21953.5"/>
    <n v="5.0402897032363878E-2"/>
    <n v="-3.8349568138416942E-3"/>
    <n v="14.364653536609305"/>
    <m/>
  </r>
  <r>
    <s v="Nigeria"/>
    <n v="2004"/>
    <x v="1"/>
    <d v="2004-02-01T00:00:00"/>
    <x v="234"/>
    <n v="1188048.7"/>
    <n v="1.1356015961298557E-2"/>
    <n v="5.9599209649877333E-2"/>
    <n v="132.25"/>
    <n v="-1.890359168241966E-3"/>
    <n v="7.5958982149634878E-4"/>
    <n v="22.4"/>
    <n v="0.10714285714285725"/>
    <n v="-0.18817204301075277"/>
    <n v="23060.02"/>
    <n v="3.4016882899494463E-2"/>
    <n v="3.3608011887116956E-2"/>
    <n v="7.7842357547934116"/>
    <m/>
  </r>
  <r>
    <s v="Nigeria"/>
    <n v="2004"/>
    <x v="2"/>
    <d v="2004-03-01T00:00:00"/>
    <x v="235"/>
    <n v="1201540.2"/>
    <n v="-1.9201355060779451E-2"/>
    <n v="1.1356015961298557E-2"/>
    <n v="132"/>
    <n v="4.1666666666667525E-3"/>
    <n v="3.7950664136622392E-3"/>
    <n v="24.8"/>
    <n v="-9.2741935483870996E-2"/>
    <n v="-0.23178807947019869"/>
    <n v="23844.45"/>
    <n v="-2.4072687774303873E-2"/>
    <n v="-6.8531641750041117E-2"/>
    <n v="7.2838618035190619"/>
    <m/>
  </r>
  <r>
    <s v="Nigeria"/>
    <n v="2004"/>
    <x v="3"/>
    <d v="2004-04-01T00:00:00"/>
    <x v="236"/>
    <n v="1178469"/>
    <n v="7.3057500876137537E-3"/>
    <n v="-1.9201355060779451E-2"/>
    <n v="132.55000000000001"/>
    <n v="-2.2632968691060833E-3"/>
    <n v="-1.890359168241966E-3"/>
    <n v="22.5"/>
    <n v="-0.22222222222222221"/>
    <n v="0.93103448275862066"/>
    <n v="23270.45"/>
    <n v="3.62648766998487E-3"/>
    <n v="6.1459590946298763E-2"/>
    <n v="7.8026572781759498"/>
    <m/>
  </r>
  <r>
    <s v="Nigeria"/>
    <n v="2004"/>
    <x v="4"/>
    <d v="2004-05-01T00:00:00"/>
    <x v="237"/>
    <n v="1187078.6000000001"/>
    <n v="2.3382023734569733E-2"/>
    <n v="7.3057500876137537E-3"/>
    <n v="132.25"/>
    <n v="0"/>
    <n v="4.1666666666667525E-3"/>
    <n v="17.5"/>
    <n v="0.13142857142857148"/>
    <n v="0.10714285714285725"/>
    <n v="23354.84"/>
    <n v="-2.6339722301672794E-2"/>
    <n v="5.0402897032363878E-2"/>
    <n v="10.091208209559817"/>
    <m/>
  </r>
  <r>
    <s v="Nigeria"/>
    <n v="2004"/>
    <x v="5"/>
    <d v="2004-06-01T00:00:00"/>
    <x v="238"/>
    <n v="1214834.8999999999"/>
    <n v="9.5081232849007283E-3"/>
    <n v="2.3382023734569733E-2"/>
    <n v="132.25"/>
    <n v="0"/>
    <n v="-2.2632968691060833E-3"/>
    <n v="19.8"/>
    <n v="-0.2878787878787879"/>
    <n v="-9.2741935483870996E-2"/>
    <n v="22739.68"/>
    <n v="4.5497122211042552E-2"/>
    <n v="3.4016882899494463E-2"/>
    <n v="8.6840732466441342"/>
    <m/>
  </r>
  <r>
    <s v="Nigeria"/>
    <n v="2004"/>
    <x v="6"/>
    <d v="2004-07-01T00:00:00"/>
    <x v="239"/>
    <n v="1226385.7"/>
    <n v="1.3559600376945072E-2"/>
    <n v="9.5081232849007283E-3"/>
    <n v="132.25"/>
    <n v="1.890359168241966E-3"/>
    <n v="0"/>
    <n v="14.1"/>
    <n v="-0.24113475177304969"/>
    <n v="-0.22222222222222221"/>
    <n v="23774.27"/>
    <n v="0.1382948877084344"/>
    <n v="-2.4072687774303873E-2"/>
    <n v="12.749477805038277"/>
    <m/>
  </r>
  <r>
    <s v="Nigeria"/>
    <n v="2004"/>
    <x v="7"/>
    <d v="2004-08-01T00:00:00"/>
    <x v="240"/>
    <n v="1243015"/>
    <n v="1.6007369178972022E-2"/>
    <n v="1.3559600376945072E-2"/>
    <n v="132.5"/>
    <n v="1.8867924528301887E-3"/>
    <n v="0"/>
    <n v="10.7"/>
    <n v="0.21495327102803746"/>
    <n v="0.13142857142857148"/>
    <n v="27062.13"/>
    <n v="6.7447758177201819E-2"/>
    <n v="3.62648766998487E-3"/>
    <n v="19.088083230470819"/>
    <m/>
  </r>
  <r>
    <s v="Nigeria"/>
    <n v="2004"/>
    <x v="8"/>
    <d v="2004-09-01T00:00:00"/>
    <x v="241"/>
    <n v="1262912.3999999999"/>
    <n v="2.1807925870392913E-2"/>
    <n v="1.6007369178972022E-2"/>
    <n v="132.75"/>
    <n v="4.8964218455744305E-3"/>
    <n v="1.890359168241966E-3"/>
    <n v="13"/>
    <n v="-0.30000000000000004"/>
    <n v="-0.2878787878787879"/>
    <n v="28887.41"/>
    <n v="-4.0037164979484133E-2"/>
    <n v="-2.6339722301672794E-2"/>
    <n v="16.739046791250182"/>
    <m/>
  </r>
  <r>
    <s v="Nigeria"/>
    <n v="2004"/>
    <x v="9"/>
    <d v="2004-10-01T00:00:00"/>
    <x v="242"/>
    <n v="1290453.8999999999"/>
    <n v="2.6528727605069889E-2"/>
    <n v="2.1807925870392913E-2"/>
    <n v="133.4"/>
    <n v="-2.061469265367359E-3"/>
    <n v="1.8867924528301887E-3"/>
    <n v="9.1"/>
    <n v="0.17582417582417578"/>
    <n v="-0.24113475177304969"/>
    <n v="27730.84"/>
    <n v="-6.9881402799193928E-2"/>
    <n v="4.5497122211042552E-2"/>
    <n v="22.843666079048386"/>
    <m/>
  </r>
  <r>
    <s v="Nigeria"/>
    <n v="2004"/>
    <x v="10"/>
    <d v="2004-11-01T00:00:00"/>
    <x v="243"/>
    <n v="1324688"/>
    <n v="4.5065706037950423E-3"/>
    <n v="2.6528727605069889E-2"/>
    <n v="133.125"/>
    <n v="-8.4507042253521118E-3"/>
    <n v="4.8964218455744305E-3"/>
    <n v="10.7"/>
    <n v="-6.5420560747663489E-2"/>
    <n v="0.21495327102803746"/>
    <n v="25792.97"/>
    <n v="-0.11602231150580958"/>
    <n v="0.1382948877084344"/>
    <n v="18.1074775130534"/>
    <m/>
  </r>
  <r>
    <s v="Nigeria"/>
    <n v="2004"/>
    <x v="11"/>
    <d v="2004-12-01T00:00:00"/>
    <x v="244"/>
    <n v="1330657.8"/>
    <n v="-1"/>
    <n v="4.5065706037950423E-3"/>
    <n v="132"/>
    <n v="-1"/>
    <n v="-2.061469265367359E-3"/>
    <n v="10"/>
    <n v="-1"/>
    <n v="-0.30000000000000004"/>
    <n v="22800.41"/>
    <n v="-1"/>
    <n v="6.7447758177201819E-2"/>
    <n v="17.2730378787878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E18BB-F773-40CC-92F9-6D86FD1C7FDB}" name="PivotTable1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N40:O53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ductivity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A51F4-FF6A-4845-B767-5BCE85BFE016}" name="PivotTable4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Y17:Z30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g3inf Growthrat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41FF-EB94-48F5-88DB-7A7359407A74}" name="PivotTable3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V17:W30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g2exchng Growthrat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65E6A-53CE-4892-9530-3883FC1FF0ED}" name="PivotTable2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Y2:Z15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g4stck Growthrat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EB08A-DAF2-4E5A-9154-4044D84A4DA6}" name="PivotTable1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V2:W15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g1M1 Growthrat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B785-2848-4A4F-A9C2-D86957026C92}" name="PivotTable2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K88:L101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>
      <items count="246">
        <item x="236"/>
        <item x="240"/>
        <item x="244"/>
        <item x="234"/>
        <item x="233"/>
        <item x="239"/>
        <item x="238"/>
        <item x="235"/>
        <item x="237"/>
        <item x="243"/>
        <item x="242"/>
        <item x="241"/>
        <item x="224"/>
        <item x="228"/>
        <item x="232"/>
        <item x="222"/>
        <item x="221"/>
        <item x="227"/>
        <item x="226"/>
        <item x="223"/>
        <item x="225"/>
        <item x="231"/>
        <item x="230"/>
        <item x="229"/>
        <item x="212"/>
        <item x="216"/>
        <item x="220"/>
        <item x="210"/>
        <item x="209"/>
        <item x="215"/>
        <item x="214"/>
        <item x="211"/>
        <item x="213"/>
        <item x="219"/>
        <item x="218"/>
        <item x="217"/>
        <item x="200"/>
        <item x="204"/>
        <item x="208"/>
        <item x="198"/>
        <item x="197"/>
        <item x="203"/>
        <item x="202"/>
        <item x="199"/>
        <item x="201"/>
        <item x="207"/>
        <item x="206"/>
        <item x="205"/>
        <item x="188"/>
        <item x="192"/>
        <item x="196"/>
        <item x="186"/>
        <item x="185"/>
        <item x="191"/>
        <item x="190"/>
        <item x="187"/>
        <item x="189"/>
        <item x="195"/>
        <item x="194"/>
        <item x="193"/>
        <item x="176"/>
        <item x="180"/>
        <item x="184"/>
        <item x="174"/>
        <item x="173"/>
        <item x="179"/>
        <item x="178"/>
        <item x="175"/>
        <item x="177"/>
        <item x="183"/>
        <item x="182"/>
        <item x="181"/>
        <item x="164"/>
        <item x="168"/>
        <item x="172"/>
        <item x="162"/>
        <item x="161"/>
        <item x="167"/>
        <item x="166"/>
        <item x="163"/>
        <item x="165"/>
        <item x="171"/>
        <item x="170"/>
        <item x="169"/>
        <item x="152"/>
        <item x="156"/>
        <item x="160"/>
        <item x="150"/>
        <item x="149"/>
        <item x="155"/>
        <item x="154"/>
        <item x="151"/>
        <item x="153"/>
        <item x="159"/>
        <item x="158"/>
        <item x="157"/>
        <item x="140"/>
        <item x="144"/>
        <item x="148"/>
        <item x="138"/>
        <item x="137"/>
        <item x="143"/>
        <item x="142"/>
        <item x="139"/>
        <item x="141"/>
        <item x="147"/>
        <item x="146"/>
        <item x="145"/>
        <item x="128"/>
        <item x="132"/>
        <item x="136"/>
        <item x="126"/>
        <item x="125"/>
        <item x="131"/>
        <item x="130"/>
        <item x="127"/>
        <item x="129"/>
        <item x="135"/>
        <item x="134"/>
        <item x="133"/>
        <item x="116"/>
        <item x="120"/>
        <item x="124"/>
        <item x="114"/>
        <item x="113"/>
        <item x="119"/>
        <item x="118"/>
        <item x="115"/>
        <item x="117"/>
        <item x="123"/>
        <item x="122"/>
        <item x="121"/>
        <item x="104"/>
        <item x="108"/>
        <item x="112"/>
        <item x="102"/>
        <item x="101"/>
        <item x="107"/>
        <item x="106"/>
        <item x="103"/>
        <item x="105"/>
        <item x="111"/>
        <item x="110"/>
        <item x="109"/>
        <item x="92"/>
        <item x="96"/>
        <item x="100"/>
        <item x="90"/>
        <item x="89"/>
        <item x="95"/>
        <item x="94"/>
        <item x="91"/>
        <item x="93"/>
        <item x="99"/>
        <item x="98"/>
        <item x="97"/>
        <item x="80"/>
        <item x="84"/>
        <item x="88"/>
        <item x="78"/>
        <item x="77"/>
        <item x="83"/>
        <item x="82"/>
        <item x="79"/>
        <item x="81"/>
        <item x="87"/>
        <item x="86"/>
        <item x="85"/>
        <item x="68"/>
        <item x="72"/>
        <item x="76"/>
        <item x="66"/>
        <item x="65"/>
        <item x="71"/>
        <item x="70"/>
        <item x="67"/>
        <item x="69"/>
        <item x="75"/>
        <item x="74"/>
        <item x="73"/>
        <item x="56"/>
        <item x="60"/>
        <item x="64"/>
        <item x="54"/>
        <item x="53"/>
        <item x="59"/>
        <item x="58"/>
        <item x="55"/>
        <item x="57"/>
        <item x="63"/>
        <item x="62"/>
        <item x="61"/>
        <item x="44"/>
        <item x="48"/>
        <item x="52"/>
        <item x="42"/>
        <item x="41"/>
        <item x="47"/>
        <item x="46"/>
        <item x="43"/>
        <item x="45"/>
        <item x="51"/>
        <item x="50"/>
        <item x="49"/>
        <item x="32"/>
        <item x="36"/>
        <item x="40"/>
        <item x="30"/>
        <item x="29"/>
        <item x="35"/>
        <item x="34"/>
        <item x="31"/>
        <item x="33"/>
        <item x="39"/>
        <item x="38"/>
        <item x="37"/>
        <item x="20"/>
        <item x="24"/>
        <item x="28"/>
        <item x="18"/>
        <item x="17"/>
        <item x="23"/>
        <item x="22"/>
        <item x="19"/>
        <item x="21"/>
        <item x="27"/>
        <item x="26"/>
        <item x="25"/>
        <item x="8"/>
        <item x="12"/>
        <item x="16"/>
        <item x="6"/>
        <item x="5"/>
        <item x="11"/>
        <item x="10"/>
        <item x="7"/>
        <item x="9"/>
        <item x="15"/>
        <item x="14"/>
        <item x="13"/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tock market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44135-B437-41FB-A406-C1A409C2245A}" name="PivotTable1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N67:O80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1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9AC3C-F73E-44B5-A892-E32A46E0DD25}" name="PivotTable5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R26:S39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nflation Rat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894EB-8797-42D9-910E-421041DA0B27}" name="PivotTable4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V19:W32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xchange rat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5516-60C2-4985-8C8A-567A34418F5B}" name="PivotTable3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U17:V30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xch growth rat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3AE86-F1D1-4EC7-B4A1-47B9FB0FCFAB}" name="PivotTable2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2:Y15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tck growth rat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8D341-5DF8-4E1E-AD4E-80310A3613CF}" name="PivotTable1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U2:V15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1 growth rat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B2564-D9CB-4FB0-ACE4-CBB399373F2D}" name="PivotTable4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17:Y30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nf growth rat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6"/>
  <sheetViews>
    <sheetView tabSelected="1" workbookViewId="0">
      <pane ySplit="1" topLeftCell="A15" activePane="bottomLeft" state="frozen"/>
      <selection pane="bottomLeft" activeCell="T15" sqref="T15"/>
    </sheetView>
  </sheetViews>
  <sheetFormatPr defaultRowHeight="15" customHeight="1"/>
  <cols>
    <col min="1" max="1" width="10.5703125" customWidth="1"/>
    <col min="2" max="2" width="10.85546875" customWidth="1"/>
    <col min="3" max="3" width="12.42578125" customWidth="1"/>
    <col min="4" max="5" width="29.28515625" customWidth="1"/>
    <col min="6" max="6" width="14.42578125" style="7" customWidth="1"/>
    <col min="7" max="7" width="18.85546875" style="10" customWidth="1"/>
    <col min="8" max="8" width="17.28515625" style="12" customWidth="1"/>
    <col min="9" max="9" width="14.140625" style="7" customWidth="1"/>
    <col min="10" max="10" width="15.140625" style="10" customWidth="1"/>
    <col min="11" max="11" width="15.140625" style="12" customWidth="1"/>
    <col min="12" max="12" width="14.5703125" style="7" customWidth="1"/>
    <col min="13" max="13" width="14.5703125" style="10" customWidth="1"/>
    <col min="14" max="14" width="16.7109375" style="12" customWidth="1"/>
    <col min="15" max="15" width="21.28515625" style="7" customWidth="1"/>
    <col min="16" max="16" width="14.7109375" style="10" customWidth="1"/>
    <col min="17" max="17" width="21.28515625" style="12" customWidth="1"/>
    <col min="18" max="18" width="15.28515625" style="7" customWidth="1"/>
    <col min="19" max="19" width="14.140625" style="7" customWidth="1"/>
    <col min="20" max="20" width="22.42578125" customWidth="1"/>
    <col min="21" max="21" width="11.7109375" customWidth="1"/>
    <col min="22" max="22" width="17.85546875" customWidth="1"/>
    <col min="24" max="24" width="23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9" t="s">
        <v>6</v>
      </c>
      <c r="H1" s="11" t="s">
        <v>7</v>
      </c>
      <c r="I1" s="6" t="s">
        <v>8</v>
      </c>
      <c r="J1" s="9" t="s">
        <v>9</v>
      </c>
      <c r="K1" s="16" t="s">
        <v>10</v>
      </c>
      <c r="L1" s="6" t="s">
        <v>11</v>
      </c>
      <c r="M1" s="9" t="s">
        <v>12</v>
      </c>
      <c r="N1" s="16" t="s">
        <v>13</v>
      </c>
      <c r="O1" s="6" t="s">
        <v>14</v>
      </c>
      <c r="P1" s="9" t="s">
        <v>15</v>
      </c>
      <c r="Q1" s="11" t="s">
        <v>16</v>
      </c>
      <c r="R1" s="6" t="s">
        <v>17</v>
      </c>
      <c r="S1" s="6" t="s">
        <v>18</v>
      </c>
      <c r="T1" s="3" t="s">
        <v>19</v>
      </c>
    </row>
    <row r="2" spans="1:24">
      <c r="A2" t="s">
        <v>20</v>
      </c>
      <c r="B2">
        <v>2024</v>
      </c>
      <c r="C2">
        <v>1</v>
      </c>
      <c r="D2" s="1">
        <f>DATE(B2,C2, 1)</f>
        <v>45292</v>
      </c>
      <c r="E2" s="1" t="str">
        <f>TEXT(D2,"YYYY-MMMM")</f>
        <v>2024-January</v>
      </c>
      <c r="F2" s="7">
        <v>31555882.239999998</v>
      </c>
      <c r="G2" s="10">
        <f>(F3-F2)/F2</f>
        <v>-4.0519639738647875E-2</v>
      </c>
      <c r="H2" s="8"/>
      <c r="I2" s="13">
        <v>1607</v>
      </c>
      <c r="J2" s="15">
        <f>(I3-I2)/I2</f>
        <v>-4.8531425015556941E-2</v>
      </c>
      <c r="K2" s="14"/>
      <c r="L2" s="7">
        <v>29.9</v>
      </c>
      <c r="M2" s="10">
        <f>(L3-L2)/L2</f>
        <v>6.02006688963211E-2</v>
      </c>
      <c r="N2" s="8"/>
      <c r="O2" s="13">
        <v>100568.6</v>
      </c>
      <c r="P2" s="15">
        <f>(O3-O2)/O2</f>
        <v>-5.0822025960389284E-3</v>
      </c>
      <c r="Q2" s="14"/>
      <c r="R2" s="7">
        <f>O2/(I2*L2)</f>
        <v>2.0930294510013678</v>
      </c>
      <c r="S2" s="24">
        <f>1/(I2*L2)</f>
        <v>2.0811957718426701E-5</v>
      </c>
    </row>
    <row r="3" spans="1:24">
      <c r="A3" t="s">
        <v>20</v>
      </c>
      <c r="B3">
        <v>2024</v>
      </c>
      <c r="C3">
        <v>2</v>
      </c>
      <c r="D3" s="1">
        <f t="shared" ref="D3:D66" si="0">DATE(B3,C3, 1)</f>
        <v>45323</v>
      </c>
      <c r="E3" s="1" t="str">
        <f>TEXT(D3,"YYYY-MMMM")</f>
        <v>2024-February</v>
      </c>
      <c r="F3" s="7">
        <v>30277249.260000002</v>
      </c>
      <c r="G3" s="10">
        <f t="shared" ref="G3:G66" si="1">(F4-F3)/F3</f>
        <v>7.3079918885603473E-2</v>
      </c>
      <c r="H3" s="12">
        <f>G2</f>
        <v>-4.0519639738647875E-2</v>
      </c>
      <c r="I3" s="13">
        <v>1529.01</v>
      </c>
      <c r="J3" s="15">
        <f t="shared" ref="J3:J66" si="2">(I4-I3)/I3</f>
        <v>-2.9437348349585675E-2</v>
      </c>
      <c r="K3" s="14"/>
      <c r="L3" s="7">
        <v>31.7</v>
      </c>
      <c r="M3" s="10">
        <f t="shared" ref="M3:M66" si="3">(L4-L3)/L3</f>
        <v>4.7318611987381819E-2</v>
      </c>
      <c r="N3" s="8"/>
      <c r="O3" s="13">
        <v>100057.49</v>
      </c>
      <c r="P3" s="15">
        <f t="shared" ref="P3:P66" si="4">(O4-O3)/O3</f>
        <v>-7.564351254463907E-3</v>
      </c>
      <c r="Q3" s="14"/>
      <c r="R3" s="7">
        <f t="shared" ref="R3:R66" si="5">O3/(I3*L3)</f>
        <v>2.0643342405614638</v>
      </c>
      <c r="S3" s="24">
        <f t="shared" ref="S3:S66" si="6">1/(I3*L3)</f>
        <v>2.0631481366976762E-5</v>
      </c>
      <c r="V3" s="18" t="s">
        <v>21</v>
      </c>
      <c r="W3" s="19"/>
      <c r="X3" s="18" t="s">
        <v>22</v>
      </c>
    </row>
    <row r="4" spans="1:24">
      <c r="A4" t="s">
        <v>20</v>
      </c>
      <c r="B4">
        <v>2024</v>
      </c>
      <c r="C4">
        <v>3</v>
      </c>
      <c r="D4" s="1">
        <f t="shared" si="0"/>
        <v>45352</v>
      </c>
      <c r="E4" s="1" t="str">
        <f>TEXT(D4,"YYYY-MMMM")</f>
        <v>2024-March</v>
      </c>
      <c r="F4" s="7">
        <v>32489908.18</v>
      </c>
      <c r="G4" s="10">
        <f t="shared" si="1"/>
        <v>4.0907552666404695E-2</v>
      </c>
      <c r="H4" s="12">
        <f t="shared" ref="H4:H67" si="7">G3</f>
        <v>7.3079918885603473E-2</v>
      </c>
      <c r="I4" s="13">
        <v>1484</v>
      </c>
      <c r="J4" s="15">
        <f t="shared" si="2"/>
        <v>-6.401617250673855E-2</v>
      </c>
      <c r="K4" s="17">
        <f>J2</f>
        <v>-4.8531425015556941E-2</v>
      </c>
      <c r="L4" s="7">
        <v>33.200000000000003</v>
      </c>
      <c r="M4" s="10">
        <f t="shared" si="3"/>
        <v>1.4759036144578158E-2</v>
      </c>
      <c r="N4" s="8"/>
      <c r="O4" s="13">
        <v>99300.62</v>
      </c>
      <c r="P4" s="15">
        <f t="shared" si="4"/>
        <v>-1.0825612166369059E-2</v>
      </c>
      <c r="Q4" s="14"/>
      <c r="R4" s="7">
        <f t="shared" si="5"/>
        <v>2.0154868801350956</v>
      </c>
      <c r="S4" s="24">
        <f t="shared" si="6"/>
        <v>2.0296820706004611E-5</v>
      </c>
      <c r="T4" s="4" t="s">
        <v>23</v>
      </c>
      <c r="V4" s="21">
        <f>CORREL(K6:K246,M6:M246)</f>
        <v>-8.7505683466394691E-3</v>
      </c>
      <c r="W4" s="19"/>
      <c r="X4" s="21">
        <f>CORREL(J2:J246,M2:M246)</f>
        <v>0.31715331908423156</v>
      </c>
    </row>
    <row r="5" spans="1:24">
      <c r="A5" t="s">
        <v>20</v>
      </c>
      <c r="B5">
        <v>2024</v>
      </c>
      <c r="C5">
        <v>4</v>
      </c>
      <c r="D5" s="1">
        <f t="shared" si="0"/>
        <v>45383</v>
      </c>
      <c r="E5" s="1" t="str">
        <f>TEXT(D5,"YYYY-MMMM")</f>
        <v>2024-April</v>
      </c>
      <c r="F5" s="7">
        <v>33818990.810000002</v>
      </c>
      <c r="G5" s="10">
        <f t="shared" si="1"/>
        <v>-1.2902748412911716E-2</v>
      </c>
      <c r="H5" s="12">
        <f t="shared" si="7"/>
        <v>4.0907552666404695E-2</v>
      </c>
      <c r="I5" s="13">
        <v>1389</v>
      </c>
      <c r="J5" s="15">
        <f t="shared" si="2"/>
        <v>-6.1915046796256298E-2</v>
      </c>
      <c r="K5" s="17">
        <f t="shared" ref="K5:K68" si="8">J3</f>
        <v>-2.9437348349585675E-2</v>
      </c>
      <c r="L5" s="7">
        <v>33.69</v>
      </c>
      <c r="M5" s="10">
        <f t="shared" si="3"/>
        <v>7.7174235678244326E-3</v>
      </c>
      <c r="N5" s="12">
        <f>M2</f>
        <v>6.02006688963211E-2</v>
      </c>
      <c r="O5" s="13">
        <v>98225.63</v>
      </c>
      <c r="P5" s="15">
        <f t="shared" si="4"/>
        <v>6.4508927048877091E-2</v>
      </c>
      <c r="Q5" s="14"/>
      <c r="R5" s="7">
        <f t="shared" si="5"/>
        <v>2.0990441156515138</v>
      </c>
      <c r="S5" s="24">
        <f t="shared" si="6"/>
        <v>2.1369617233826995E-5</v>
      </c>
      <c r="T5" s="5">
        <f>AVERAGE(R2:R246)</f>
        <v>16.922502038971043</v>
      </c>
      <c r="V5" s="19"/>
      <c r="W5" s="19"/>
      <c r="X5" s="19"/>
    </row>
    <row r="6" spans="1:24">
      <c r="A6" t="s">
        <v>20</v>
      </c>
      <c r="B6">
        <v>2024</v>
      </c>
      <c r="C6">
        <v>5</v>
      </c>
      <c r="D6" s="1">
        <f t="shared" si="0"/>
        <v>45413</v>
      </c>
      <c r="E6" s="1" t="str">
        <f>TEXT(D6,"YYYY-MMMM")</f>
        <v>2024-May</v>
      </c>
      <c r="F6" s="8">
        <v>33382632.879999999</v>
      </c>
      <c r="G6" s="8">
        <f t="shared" si="1"/>
        <v>-0.37359440954916073</v>
      </c>
      <c r="H6" s="8">
        <f t="shared" si="7"/>
        <v>-1.2902748412911716E-2</v>
      </c>
      <c r="I6" s="14">
        <v>1303</v>
      </c>
      <c r="J6" s="14">
        <f t="shared" si="2"/>
        <v>0.24063699155794319</v>
      </c>
      <c r="K6" s="14">
        <f t="shared" si="8"/>
        <v>-6.401617250673855E-2</v>
      </c>
      <c r="L6" s="8">
        <v>33.950000000000003</v>
      </c>
      <c r="M6" s="8">
        <f t="shared" si="3"/>
        <v>7.0692194403533101E-3</v>
      </c>
      <c r="N6" s="8">
        <f t="shared" ref="N6:N69" si="9">M3</f>
        <v>4.7318611987381819E-2</v>
      </c>
      <c r="O6" s="14">
        <v>104562.06</v>
      </c>
      <c r="P6" s="14">
        <f t="shared" si="4"/>
        <v>-4.3818570521659529E-2</v>
      </c>
      <c r="Q6" s="14">
        <f>P2</f>
        <v>-5.0822025960389284E-3</v>
      </c>
      <c r="R6" s="7">
        <f t="shared" si="5"/>
        <v>2.3636868357489282</v>
      </c>
      <c r="S6" s="24">
        <f t="shared" si="6"/>
        <v>2.2605587875266883E-5</v>
      </c>
      <c r="V6" s="20" t="s">
        <v>24</v>
      </c>
      <c r="W6" s="19"/>
      <c r="X6" s="18" t="s">
        <v>25</v>
      </c>
    </row>
    <row r="7" spans="1:24">
      <c r="A7" t="s">
        <v>20</v>
      </c>
      <c r="B7">
        <v>2023</v>
      </c>
      <c r="C7">
        <v>1</v>
      </c>
      <c r="D7" s="1">
        <f t="shared" si="0"/>
        <v>44927</v>
      </c>
      <c r="E7" s="1" t="str">
        <f>TEXT(D7,"YYYY-MMMM")</f>
        <v>2023-January</v>
      </c>
      <c r="F7" s="7">
        <v>20911067.859999999</v>
      </c>
      <c r="G7" s="10">
        <f t="shared" si="1"/>
        <v>2.2807582242717591E-3</v>
      </c>
      <c r="H7" s="12">
        <f t="shared" si="7"/>
        <v>-0.37359440954916073</v>
      </c>
      <c r="I7" s="13">
        <v>1616.55</v>
      </c>
      <c r="J7" s="15">
        <f t="shared" si="2"/>
        <v>-0.26266431598156564</v>
      </c>
      <c r="K7" s="17">
        <f t="shared" si="8"/>
        <v>-6.1915046796256298E-2</v>
      </c>
      <c r="L7" s="7">
        <v>34.19</v>
      </c>
      <c r="M7" s="10">
        <f t="shared" si="3"/>
        <v>-0.3618016964024568</v>
      </c>
      <c r="N7" s="12">
        <f t="shared" si="9"/>
        <v>1.4759036144578158E-2</v>
      </c>
      <c r="O7" s="13">
        <v>99980.3</v>
      </c>
      <c r="P7" s="15">
        <f t="shared" si="4"/>
        <v>1.1743913550969575E-2</v>
      </c>
      <c r="Q7" s="17">
        <f t="shared" ref="Q7:Q70" si="10">P3</f>
        <v>-7.564351254463907E-3</v>
      </c>
      <c r="R7" s="7">
        <f t="shared" si="5"/>
        <v>1.8089484583225128</v>
      </c>
      <c r="S7" s="24">
        <f t="shared" si="6"/>
        <v>1.8093048913861159E-5</v>
      </c>
      <c r="V7" s="21">
        <f>CORREL(Q6:Q246, M6:M246)</f>
        <v>4.4901364902201861E-2</v>
      </c>
      <c r="W7" s="19"/>
      <c r="X7" s="21">
        <f>CORREL(P2:P246,M2:M246)</f>
        <v>0.25255817875308029</v>
      </c>
    </row>
    <row r="8" spans="1:24">
      <c r="A8" t="s">
        <v>20</v>
      </c>
      <c r="B8">
        <v>2023</v>
      </c>
      <c r="C8">
        <v>2</v>
      </c>
      <c r="D8" s="1">
        <f t="shared" si="0"/>
        <v>44958</v>
      </c>
      <c r="E8" s="1" t="str">
        <f>TEXT(D8,"YYYY-MMMM")</f>
        <v>2023-February</v>
      </c>
      <c r="F8" s="7">
        <v>20958760.949999999</v>
      </c>
      <c r="G8" s="10">
        <f t="shared" si="1"/>
        <v>2.1033350256328055E-2</v>
      </c>
      <c r="H8" s="12">
        <f t="shared" si="7"/>
        <v>2.2807582242717591E-3</v>
      </c>
      <c r="I8" s="13">
        <v>1191.94</v>
      </c>
      <c r="J8" s="15">
        <f t="shared" si="2"/>
        <v>-0.26084366662751485</v>
      </c>
      <c r="K8" s="17">
        <f t="shared" si="8"/>
        <v>0.24063699155794319</v>
      </c>
      <c r="L8" s="7">
        <v>21.82</v>
      </c>
      <c r="M8" s="10">
        <f t="shared" si="3"/>
        <v>4.1246562786434399E-3</v>
      </c>
      <c r="N8" s="12">
        <f t="shared" si="9"/>
        <v>7.7174235678244326E-3</v>
      </c>
      <c r="O8" s="13">
        <v>101154.46</v>
      </c>
      <c r="P8" s="15">
        <f t="shared" si="4"/>
        <v>-0.26079532232192232</v>
      </c>
      <c r="Q8" s="17">
        <f t="shared" si="10"/>
        <v>-1.0825612166369059E-2</v>
      </c>
      <c r="R8" s="7">
        <f t="shared" si="5"/>
        <v>3.8893398675155848</v>
      </c>
      <c r="S8" s="24">
        <f t="shared" si="6"/>
        <v>3.8449514411085625E-5</v>
      </c>
      <c r="V8" s="19"/>
      <c r="W8" s="19"/>
      <c r="X8" s="19"/>
    </row>
    <row r="9" spans="1:24">
      <c r="A9" t="s">
        <v>20</v>
      </c>
      <c r="B9">
        <v>2023</v>
      </c>
      <c r="C9">
        <v>3</v>
      </c>
      <c r="D9" s="1">
        <f t="shared" si="0"/>
        <v>44986</v>
      </c>
      <c r="E9" s="1" t="str">
        <f>TEXT(D9,"YYYY-MMMM")</f>
        <v>2023-March</v>
      </c>
      <c r="F9" s="7">
        <v>21399593.91</v>
      </c>
      <c r="G9" s="10">
        <f t="shared" si="1"/>
        <v>5.3397043645114703E-2</v>
      </c>
      <c r="H9" s="12">
        <f t="shared" si="7"/>
        <v>2.1033350256328055E-2</v>
      </c>
      <c r="I9" s="7">
        <v>881.03</v>
      </c>
      <c r="J9" s="15">
        <f t="shared" si="2"/>
        <v>-0.10332224782357011</v>
      </c>
      <c r="K9" s="17">
        <f t="shared" si="8"/>
        <v>-0.26266431598156564</v>
      </c>
      <c r="L9" s="7">
        <v>21.91</v>
      </c>
      <c r="M9" s="10">
        <f t="shared" si="3"/>
        <v>5.9333637608397537E-3</v>
      </c>
      <c r="N9" s="12">
        <f t="shared" si="9"/>
        <v>7.0692194403533101E-3</v>
      </c>
      <c r="O9" s="13">
        <v>74773.850000000006</v>
      </c>
      <c r="P9" s="15">
        <f t="shared" si="4"/>
        <v>-4.5585455343011033E-2</v>
      </c>
      <c r="Q9" s="17">
        <f t="shared" si="10"/>
        <v>6.4508927048877091E-2</v>
      </c>
      <c r="R9" s="7">
        <f t="shared" si="5"/>
        <v>3.8736169103511808</v>
      </c>
      <c r="S9" s="24">
        <f t="shared" si="6"/>
        <v>5.180443310530594E-5</v>
      </c>
      <c r="T9" s="4" t="s">
        <v>26</v>
      </c>
      <c r="V9" s="20" t="s">
        <v>27</v>
      </c>
      <c r="W9" s="19"/>
      <c r="X9" s="18" t="s">
        <v>28</v>
      </c>
    </row>
    <row r="10" spans="1:24">
      <c r="A10" t="s">
        <v>20</v>
      </c>
      <c r="B10">
        <v>2023</v>
      </c>
      <c r="C10">
        <v>4</v>
      </c>
      <c r="D10" s="1">
        <f t="shared" si="0"/>
        <v>45017</v>
      </c>
      <c r="E10" s="1" t="str">
        <f>TEXT(D10,"YYYY-MMMM")</f>
        <v>2023-April</v>
      </c>
      <c r="F10" s="7">
        <v>22542268.960000001</v>
      </c>
      <c r="G10" s="10">
        <f t="shared" si="1"/>
        <v>-2.5227039079744229E-3</v>
      </c>
      <c r="H10" s="12">
        <f t="shared" si="7"/>
        <v>5.3397043645114703E-2</v>
      </c>
      <c r="I10" s="7">
        <v>790</v>
      </c>
      <c r="J10" s="15">
        <f t="shared" si="2"/>
        <v>-6.3291139240506328E-3</v>
      </c>
      <c r="K10" s="17">
        <f t="shared" si="8"/>
        <v>-0.26084366662751485</v>
      </c>
      <c r="L10" s="7">
        <v>22.04</v>
      </c>
      <c r="M10" s="10">
        <f t="shared" si="3"/>
        <v>8.1669691470054318E-3</v>
      </c>
      <c r="N10" s="12">
        <f t="shared" si="9"/>
        <v>-0.3618016964024568</v>
      </c>
      <c r="O10" s="13">
        <v>71365.25</v>
      </c>
      <c r="P10" s="15">
        <f t="shared" si="4"/>
        <v>-2.9833287209110843E-2</v>
      </c>
      <c r="Q10" s="17">
        <f t="shared" si="10"/>
        <v>-4.3818570521659529E-2</v>
      </c>
      <c r="R10" s="7">
        <f t="shared" si="5"/>
        <v>4.0987186703117464</v>
      </c>
      <c r="S10" s="24">
        <f t="shared" si="6"/>
        <v>5.7432975717337873E-5</v>
      </c>
      <c r="T10" s="5">
        <f>MEDIAN(R2:R246)</f>
        <v>11.097614171286418</v>
      </c>
      <c r="V10" s="21">
        <f>CORREL(H6:H246,P6:P246)</f>
        <v>1.178871963024012E-2</v>
      </c>
      <c r="W10" s="19"/>
      <c r="X10" s="21">
        <f>CORREL(G2:G246, P2:P246)</f>
        <v>0.29502219164850368</v>
      </c>
    </row>
    <row r="11" spans="1:24">
      <c r="A11" t="s">
        <v>20</v>
      </c>
      <c r="B11">
        <v>2023</v>
      </c>
      <c r="C11">
        <v>5</v>
      </c>
      <c r="D11" s="1">
        <f t="shared" si="0"/>
        <v>45047</v>
      </c>
      <c r="E11" s="1" t="str">
        <f>TEXT(D11,"YYYY-MMMM")</f>
        <v>2023-May</v>
      </c>
      <c r="F11" s="7">
        <v>22485401.489999998</v>
      </c>
      <c r="G11" s="10">
        <f t="shared" si="1"/>
        <v>8.9370187180945151E-2</v>
      </c>
      <c r="H11" s="12">
        <f t="shared" si="7"/>
        <v>-2.5227039079744229E-3</v>
      </c>
      <c r="I11" s="7">
        <v>785</v>
      </c>
      <c r="J11" s="15">
        <f t="shared" si="2"/>
        <v>-2.1656050955414011E-2</v>
      </c>
      <c r="K11" s="17">
        <f t="shared" si="8"/>
        <v>-0.10332224782357011</v>
      </c>
      <c r="L11" s="7">
        <v>22.22</v>
      </c>
      <c r="M11" s="10">
        <f t="shared" si="3"/>
        <v>8.5508550855086084E-3</v>
      </c>
      <c r="N11" s="12">
        <f t="shared" si="9"/>
        <v>4.1246562786434399E-3</v>
      </c>
      <c r="O11" s="13">
        <v>69236.19</v>
      </c>
      <c r="P11" s="15">
        <f t="shared" si="4"/>
        <v>-4.1221938988843881E-2</v>
      </c>
      <c r="Q11" s="17">
        <f t="shared" si="10"/>
        <v>1.1743913550969575E-2</v>
      </c>
      <c r="R11" s="7">
        <f t="shared" si="5"/>
        <v>3.9693505019291737</v>
      </c>
      <c r="S11" s="24">
        <f t="shared" si="6"/>
        <v>5.733057382171338E-5</v>
      </c>
      <c r="V11" s="19"/>
      <c r="W11" s="19"/>
      <c r="X11" s="19"/>
    </row>
    <row r="12" spans="1:24">
      <c r="A12" t="s">
        <v>20</v>
      </c>
      <c r="B12">
        <v>2023</v>
      </c>
      <c r="C12">
        <v>6</v>
      </c>
      <c r="D12" s="1">
        <f t="shared" si="0"/>
        <v>45078</v>
      </c>
      <c r="E12" s="1" t="str">
        <f>TEXT(D12,"YYYY-MMMM")</f>
        <v>2023-June</v>
      </c>
      <c r="F12" s="7">
        <v>24494926.030000001</v>
      </c>
      <c r="G12" s="10">
        <f t="shared" si="1"/>
        <v>-5.1810044188159684E-3</v>
      </c>
      <c r="H12" s="12">
        <f t="shared" si="7"/>
        <v>8.9370187180945151E-2</v>
      </c>
      <c r="I12" s="7">
        <v>768</v>
      </c>
      <c r="J12" s="15">
        <f t="shared" si="2"/>
        <v>6.510416666666667E-3</v>
      </c>
      <c r="K12" s="17">
        <f t="shared" si="8"/>
        <v>-6.3291139240506328E-3</v>
      </c>
      <c r="L12" s="7">
        <v>22.41</v>
      </c>
      <c r="M12" s="10">
        <f t="shared" si="3"/>
        <v>1.6956715751896431E-2</v>
      </c>
      <c r="N12" s="12">
        <f t="shared" si="9"/>
        <v>5.9333637608397537E-3</v>
      </c>
      <c r="O12" s="13">
        <v>66382.14</v>
      </c>
      <c r="P12" s="15">
        <f t="shared" si="4"/>
        <v>2.5134772696391804E-3</v>
      </c>
      <c r="Q12" s="17">
        <f t="shared" si="10"/>
        <v>-0.26079532232192232</v>
      </c>
      <c r="R12" s="7">
        <f t="shared" si="5"/>
        <v>3.8569869756804995</v>
      </c>
      <c r="S12" s="24">
        <f t="shared" si="6"/>
        <v>5.8102781496355788E-5</v>
      </c>
      <c r="V12" s="19"/>
      <c r="W12" s="19"/>
      <c r="X12" s="19"/>
    </row>
    <row r="13" spans="1:24">
      <c r="A13" t="s">
        <v>20</v>
      </c>
      <c r="B13">
        <v>2023</v>
      </c>
      <c r="C13">
        <v>7</v>
      </c>
      <c r="D13" s="1">
        <f t="shared" si="0"/>
        <v>45108</v>
      </c>
      <c r="E13" s="1" t="str">
        <f>TEXT(D13,"YYYY-MMMM")</f>
        <v>2023-July</v>
      </c>
      <c r="F13" s="7">
        <v>24368017.710000001</v>
      </c>
      <c r="G13" s="10">
        <f t="shared" si="1"/>
        <v>2.8966443163341103E-3</v>
      </c>
      <c r="H13" s="12">
        <f t="shared" si="7"/>
        <v>-5.1810044188159684E-3</v>
      </c>
      <c r="I13" s="7">
        <v>773</v>
      </c>
      <c r="J13" s="15">
        <f t="shared" si="2"/>
        <v>-1.8240620957309214E-2</v>
      </c>
      <c r="K13" s="17">
        <f t="shared" si="8"/>
        <v>-2.1656050955414011E-2</v>
      </c>
      <c r="L13" s="7">
        <v>22.79</v>
      </c>
      <c r="M13" s="10">
        <f t="shared" si="3"/>
        <v>5.6603773584905627E-2</v>
      </c>
      <c r="N13" s="12">
        <f t="shared" si="9"/>
        <v>8.1669691470054318E-3</v>
      </c>
      <c r="O13" s="13">
        <v>66548.990000000005</v>
      </c>
      <c r="P13" s="15">
        <f t="shared" si="4"/>
        <v>-3.3230707182783814E-2</v>
      </c>
      <c r="Q13" s="17">
        <f t="shared" si="10"/>
        <v>-4.5585455343011033E-2</v>
      </c>
      <c r="R13" s="7">
        <f t="shared" si="5"/>
        <v>3.777614611615022</v>
      </c>
      <c r="S13" s="24">
        <f t="shared" si="6"/>
        <v>5.6764416884689334E-5</v>
      </c>
      <c r="T13" s="4" t="s">
        <v>29</v>
      </c>
      <c r="V13" s="20" t="s">
        <v>30</v>
      </c>
      <c r="W13" s="19"/>
      <c r="X13" s="18" t="s">
        <v>31</v>
      </c>
    </row>
    <row r="14" spans="1:24">
      <c r="A14" t="s">
        <v>20</v>
      </c>
      <c r="B14">
        <v>2023</v>
      </c>
      <c r="C14">
        <v>8</v>
      </c>
      <c r="D14" s="1">
        <f t="shared" si="0"/>
        <v>45139</v>
      </c>
      <c r="E14" s="1" t="str">
        <f>TEXT(D14,"YYYY-MMMM")</f>
        <v>2023-August</v>
      </c>
      <c r="F14" s="7">
        <v>24438603.190000001</v>
      </c>
      <c r="G14" s="10">
        <f t="shared" si="1"/>
        <v>3.6066453681798984E-2</v>
      </c>
      <c r="H14" s="12">
        <f t="shared" si="7"/>
        <v>2.8966443163341103E-3</v>
      </c>
      <c r="I14" s="7">
        <v>758.9</v>
      </c>
      <c r="J14" s="15">
        <f t="shared" si="2"/>
        <v>-1.713005666095605E-4</v>
      </c>
      <c r="K14" s="17">
        <f t="shared" si="8"/>
        <v>6.510416666666667E-3</v>
      </c>
      <c r="L14" s="7">
        <v>24.08</v>
      </c>
      <c r="M14" s="10">
        <f t="shared" si="3"/>
        <v>7.1428571428571536E-2</v>
      </c>
      <c r="N14" s="12">
        <f t="shared" si="9"/>
        <v>8.5508550855086084E-3</v>
      </c>
      <c r="O14" s="13">
        <v>64337.52</v>
      </c>
      <c r="P14" s="15">
        <f t="shared" si="4"/>
        <v>-5.2368353644964873E-2</v>
      </c>
      <c r="Q14" s="17">
        <f t="shared" si="10"/>
        <v>-2.9833287209110843E-2</v>
      </c>
      <c r="R14" s="7">
        <f t="shared" si="5"/>
        <v>3.5206534724809342</v>
      </c>
      <c r="S14" s="24">
        <f t="shared" si="6"/>
        <v>5.4721622351637646E-5</v>
      </c>
      <c r="T14" s="5">
        <f>STDEV(R2:R246)</f>
        <v>17.451995298516529</v>
      </c>
      <c r="V14" s="21">
        <f>CORREL(H6:H246,K6:K246)</f>
        <v>-1.2857608862871352E-2</v>
      </c>
      <c r="W14" s="19"/>
      <c r="X14" s="21">
        <f>CORREL(G2:G246,J2:J246)</f>
        <v>0.37231189695126005</v>
      </c>
    </row>
    <row r="15" spans="1:24">
      <c r="A15" t="s">
        <v>20</v>
      </c>
      <c r="B15">
        <v>2023</v>
      </c>
      <c r="C15">
        <v>9</v>
      </c>
      <c r="D15" s="1">
        <f t="shared" si="0"/>
        <v>45170</v>
      </c>
      <c r="E15" s="1" t="str">
        <f>TEXT(D15,"YYYY-MMMM")</f>
        <v>2023-September</v>
      </c>
      <c r="F15" s="7">
        <v>25320016.940000001</v>
      </c>
      <c r="G15" s="10">
        <f t="shared" si="1"/>
        <v>4.3717728255200657E-2</v>
      </c>
      <c r="H15" s="12">
        <f t="shared" si="7"/>
        <v>3.6066453681798984E-2</v>
      </c>
      <c r="I15" s="7">
        <v>758.77</v>
      </c>
      <c r="J15" s="15">
        <f t="shared" si="2"/>
        <v>-0.39296493008421518</v>
      </c>
      <c r="K15" s="17">
        <f t="shared" si="8"/>
        <v>-1.8240620957309214E-2</v>
      </c>
      <c r="L15" s="7">
        <v>25.8</v>
      </c>
      <c r="M15" s="10">
        <f t="shared" si="3"/>
        <v>3.5658914728682101E-2</v>
      </c>
      <c r="N15" s="12">
        <f t="shared" si="9"/>
        <v>1.6956715751896431E-2</v>
      </c>
      <c r="O15" s="13">
        <v>60968.27</v>
      </c>
      <c r="P15" s="15">
        <f t="shared" si="4"/>
        <v>-8.5273700565884486E-2</v>
      </c>
      <c r="Q15" s="17">
        <f t="shared" si="10"/>
        <v>-4.1221938988843881E-2</v>
      </c>
      <c r="R15" s="7">
        <f t="shared" si="5"/>
        <v>3.1143973013035273</v>
      </c>
      <c r="S15" s="24">
        <f t="shared" si="6"/>
        <v>5.1082264615734174E-5</v>
      </c>
      <c r="V15" s="19"/>
      <c r="W15" s="19"/>
      <c r="X15" s="19"/>
    </row>
    <row r="16" spans="1:24">
      <c r="A16" t="s">
        <v>20</v>
      </c>
      <c r="B16">
        <v>2023</v>
      </c>
      <c r="C16">
        <v>10</v>
      </c>
      <c r="D16" s="1">
        <f t="shared" si="0"/>
        <v>45200</v>
      </c>
      <c r="E16" s="1" t="str">
        <f>TEXT(D16,"YYYY-MMMM")</f>
        <v>2023-October</v>
      </c>
      <c r="F16" s="7">
        <v>26426950.559999999</v>
      </c>
      <c r="G16" s="10">
        <f t="shared" si="1"/>
        <v>-5.5725623607477707E-3</v>
      </c>
      <c r="H16" s="12">
        <f t="shared" si="7"/>
        <v>4.3717728255200657E-2</v>
      </c>
      <c r="I16" s="7">
        <v>460.6</v>
      </c>
      <c r="J16" s="15">
        <f t="shared" si="2"/>
        <v>-1.3677811550151875E-3</v>
      </c>
      <c r="K16" s="17">
        <f t="shared" si="8"/>
        <v>-1.713005666095605E-4</v>
      </c>
      <c r="L16" s="7">
        <v>26.72</v>
      </c>
      <c r="M16" s="10">
        <f t="shared" si="3"/>
        <v>2.2829341317365248E-2</v>
      </c>
      <c r="N16" s="12">
        <f t="shared" si="9"/>
        <v>5.6603773584905627E-2</v>
      </c>
      <c r="O16" s="13">
        <v>55769.279999999999</v>
      </c>
      <c r="P16" s="15">
        <f t="shared" si="4"/>
        <v>-6.0351684655064526E-2</v>
      </c>
      <c r="Q16" s="17">
        <f t="shared" si="10"/>
        <v>2.5134772696391804E-3</v>
      </c>
      <c r="R16" s="7">
        <f t="shared" si="5"/>
        <v>4.5314234752379736</v>
      </c>
      <c r="S16" s="24">
        <f t="shared" si="6"/>
        <v>8.1253038863653496E-5</v>
      </c>
      <c r="V16" s="20" t="s">
        <v>32</v>
      </c>
      <c r="W16" s="19"/>
      <c r="X16" s="18" t="s">
        <v>33</v>
      </c>
    </row>
    <row r="17" spans="1:24">
      <c r="A17" t="s">
        <v>20</v>
      </c>
      <c r="B17">
        <v>2023</v>
      </c>
      <c r="C17">
        <v>11</v>
      </c>
      <c r="D17" s="1">
        <f t="shared" si="0"/>
        <v>45231</v>
      </c>
      <c r="E17" s="1" t="str">
        <f>TEXT(D17,"YYYY-MMMM")</f>
        <v>2023-November</v>
      </c>
      <c r="F17" s="7">
        <v>26279684.73</v>
      </c>
      <c r="G17" s="10">
        <f t="shared" si="1"/>
        <v>0.1462195684415275</v>
      </c>
      <c r="H17" s="12">
        <f t="shared" si="7"/>
        <v>-5.5725623607477707E-3</v>
      </c>
      <c r="I17" s="7">
        <v>459.97</v>
      </c>
      <c r="J17" s="15">
        <f t="shared" si="2"/>
        <v>-2.8262712785627822E-4</v>
      </c>
      <c r="K17" s="17">
        <f t="shared" si="8"/>
        <v>-0.39296493008421518</v>
      </c>
      <c r="L17" s="7">
        <v>27.33</v>
      </c>
      <c r="M17" s="10">
        <f t="shared" si="3"/>
        <v>3.183315038419323E-2</v>
      </c>
      <c r="N17" s="12">
        <f t="shared" si="9"/>
        <v>7.1428571428571536E-2</v>
      </c>
      <c r="O17" s="13">
        <v>52403.51</v>
      </c>
      <c r="P17" s="15">
        <f t="shared" si="4"/>
        <v>4.6837511456770682E-2</v>
      </c>
      <c r="Q17" s="17">
        <f t="shared" si="10"/>
        <v>-3.3230707182783814E-2</v>
      </c>
      <c r="R17" s="7">
        <f t="shared" si="5"/>
        <v>4.1686097331424463</v>
      </c>
      <c r="S17" s="24">
        <f t="shared" si="6"/>
        <v>7.9548292340388E-5</v>
      </c>
      <c r="V17" s="21">
        <f>CORREL(H6:H246,M6:M246)</f>
        <v>8.7288009133461963E-2</v>
      </c>
      <c r="W17" s="19"/>
      <c r="X17" s="21">
        <f>CORREL(G2:G246,M2:M246)</f>
        <v>0.13724933763535138</v>
      </c>
    </row>
    <row r="18" spans="1:24">
      <c r="A18" t="s">
        <v>20</v>
      </c>
      <c r="B18">
        <v>2023</v>
      </c>
      <c r="C18">
        <v>12</v>
      </c>
      <c r="D18" s="1">
        <f t="shared" si="0"/>
        <v>45261</v>
      </c>
      <c r="E18" s="1" t="str">
        <f>TEXT(D18,"YYYY-MMMM")</f>
        <v>2023-December</v>
      </c>
      <c r="F18" s="7">
        <v>30122288.890000001</v>
      </c>
      <c r="G18" s="10">
        <f t="shared" si="1"/>
        <v>-0.38285924127859333</v>
      </c>
      <c r="H18" s="12">
        <f t="shared" si="7"/>
        <v>0.1462195684415275</v>
      </c>
      <c r="I18" s="7">
        <v>459.84</v>
      </c>
      <c r="J18" s="15">
        <f t="shared" si="2"/>
        <v>2.8270702853177692E-4</v>
      </c>
      <c r="K18" s="17">
        <f t="shared" si="8"/>
        <v>-1.3677811550151875E-3</v>
      </c>
      <c r="L18" s="7">
        <v>28.2</v>
      </c>
      <c r="M18" s="10">
        <f t="shared" si="3"/>
        <v>2.5531914893617107E-2</v>
      </c>
      <c r="N18" s="12">
        <f t="shared" si="9"/>
        <v>3.5658914728682101E-2</v>
      </c>
      <c r="O18" s="13">
        <v>54857.96</v>
      </c>
      <c r="P18" s="15">
        <f t="shared" si="4"/>
        <v>1.7286461253754295E-2</v>
      </c>
      <c r="Q18" s="17">
        <f t="shared" si="10"/>
        <v>-5.2368353644964873E-2</v>
      </c>
      <c r="R18" s="7">
        <f t="shared" si="5"/>
        <v>4.2304230395277793</v>
      </c>
      <c r="S18" s="24">
        <f t="shared" si="6"/>
        <v>7.71159379518994E-5</v>
      </c>
      <c r="V18" s="19"/>
      <c r="W18" s="19"/>
      <c r="X18" s="19"/>
    </row>
    <row r="19" spans="1:24">
      <c r="A19" t="s">
        <v>20</v>
      </c>
      <c r="B19">
        <v>2022</v>
      </c>
      <c r="C19">
        <v>1</v>
      </c>
      <c r="D19" s="1">
        <f t="shared" si="0"/>
        <v>44562</v>
      </c>
      <c r="E19" s="1" t="str">
        <f>TEXT(D19,"YYYY-MMMM")</f>
        <v>2022-January</v>
      </c>
      <c r="F19" s="7">
        <v>18589692.219999999</v>
      </c>
      <c r="G19" s="10">
        <f t="shared" si="1"/>
        <v>1.6548715081416209E-2</v>
      </c>
      <c r="H19" s="12">
        <f t="shared" si="7"/>
        <v>-0.38285924127859333</v>
      </c>
      <c r="I19" s="7">
        <v>459.97</v>
      </c>
      <c r="J19" s="15">
        <f t="shared" si="2"/>
        <v>1.0870274148304134E-4</v>
      </c>
      <c r="K19" s="17">
        <f t="shared" si="8"/>
        <v>-2.8262712785627822E-4</v>
      </c>
      <c r="L19" s="7">
        <v>28.92</v>
      </c>
      <c r="M19" s="10">
        <f t="shared" si="3"/>
        <v>-0.46058091286307057</v>
      </c>
      <c r="N19" s="12">
        <f t="shared" si="9"/>
        <v>2.2829341317365248E-2</v>
      </c>
      <c r="O19" s="13">
        <v>55806.26</v>
      </c>
      <c r="P19" s="15">
        <f t="shared" si="4"/>
        <v>-4.6008996123374037E-2</v>
      </c>
      <c r="Q19" s="17">
        <f t="shared" si="10"/>
        <v>-8.5273700565884486E-2</v>
      </c>
      <c r="R19" s="7">
        <f t="shared" si="5"/>
        <v>4.1952236887419829</v>
      </c>
      <c r="S19" s="24">
        <f t="shared" si="6"/>
        <v>7.5174786641175791E-5</v>
      </c>
      <c r="V19" s="20" t="s">
        <v>34</v>
      </c>
      <c r="W19" s="19"/>
      <c r="X19" s="18" t="s">
        <v>35</v>
      </c>
    </row>
    <row r="20" spans="1:24">
      <c r="A20" t="s">
        <v>20</v>
      </c>
      <c r="B20">
        <v>2022</v>
      </c>
      <c r="C20">
        <v>2</v>
      </c>
      <c r="D20" s="1">
        <f t="shared" si="0"/>
        <v>44593</v>
      </c>
      <c r="E20" s="1" t="str">
        <f>TEXT(D20,"YYYY-MMMM")</f>
        <v>2022-February</v>
      </c>
      <c r="F20" s="7">
        <v>18897327.739999998</v>
      </c>
      <c r="G20" s="10">
        <f t="shared" si="1"/>
        <v>3.7731741747312253E-2</v>
      </c>
      <c r="H20" s="12">
        <f t="shared" si="7"/>
        <v>1.6548715081416209E-2</v>
      </c>
      <c r="I20" s="7">
        <v>460.02</v>
      </c>
      <c r="J20" s="15">
        <f t="shared" si="2"/>
        <v>-2.704230250858658E-2</v>
      </c>
      <c r="K20" s="17">
        <f t="shared" si="8"/>
        <v>2.8270702853177692E-4</v>
      </c>
      <c r="L20" s="7">
        <v>15.6</v>
      </c>
      <c r="M20" s="10">
        <f t="shared" si="3"/>
        <v>6.4102564102563875E-3</v>
      </c>
      <c r="N20" s="12">
        <f t="shared" si="9"/>
        <v>3.183315038419323E-2</v>
      </c>
      <c r="O20" s="13">
        <v>53238.67</v>
      </c>
      <c r="P20" s="15">
        <f t="shared" si="4"/>
        <v>-3.7333952933084176E-2</v>
      </c>
      <c r="Q20" s="17">
        <f t="shared" si="10"/>
        <v>-6.0351684655064526E-2</v>
      </c>
      <c r="R20" s="7">
        <f t="shared" si="5"/>
        <v>7.4186671371032915</v>
      </c>
      <c r="S20" s="24">
        <f t="shared" si="6"/>
        <v>1.3934734164289402E-4</v>
      </c>
      <c r="V20" s="21">
        <f>CORREL(Q6:Q246,J6:J246)</f>
        <v>-3.195993345706389E-2</v>
      </c>
      <c r="W20" s="19"/>
      <c r="X20" s="21">
        <f>CORREL(P2:P246,J2:J246)</f>
        <v>0.52178260101235396</v>
      </c>
    </row>
    <row r="21" spans="1:24">
      <c r="A21" t="s">
        <v>20</v>
      </c>
      <c r="B21">
        <v>2022</v>
      </c>
      <c r="C21">
        <v>3</v>
      </c>
      <c r="D21" s="1">
        <f t="shared" si="0"/>
        <v>44621</v>
      </c>
      <c r="E21" s="1" t="str">
        <f>TEXT(D21,"YYYY-MMMM")</f>
        <v>2022-March</v>
      </c>
      <c r="F21" s="7">
        <v>19610356.829999998</v>
      </c>
      <c r="G21" s="10">
        <f t="shared" si="1"/>
        <v>1.0758148963269048E-2</v>
      </c>
      <c r="H21" s="12">
        <f t="shared" si="7"/>
        <v>3.7731741747312253E-2</v>
      </c>
      <c r="I21" s="7">
        <v>447.58</v>
      </c>
      <c r="J21" s="15">
        <f t="shared" si="2"/>
        <v>-9.2497430626926735E-3</v>
      </c>
      <c r="K21" s="17">
        <f t="shared" si="8"/>
        <v>1.0870274148304134E-4</v>
      </c>
      <c r="L21" s="7">
        <v>15.7</v>
      </c>
      <c r="M21" s="10">
        <f t="shared" si="3"/>
        <v>1.4012738853503227E-2</v>
      </c>
      <c r="N21" s="12">
        <f t="shared" si="9"/>
        <v>2.5531914893617107E-2</v>
      </c>
      <c r="O21" s="13">
        <v>51251.06</v>
      </c>
      <c r="P21" s="15">
        <f t="shared" si="4"/>
        <v>-7.0067233731360812E-2</v>
      </c>
      <c r="Q21" s="17">
        <f t="shared" si="10"/>
        <v>4.6837511456770682E-2</v>
      </c>
      <c r="R21" s="7">
        <f t="shared" si="5"/>
        <v>7.293441901145381</v>
      </c>
      <c r="S21" s="24">
        <f t="shared" si="6"/>
        <v>1.423081181373689E-4</v>
      </c>
    </row>
    <row r="22" spans="1:24">
      <c r="A22" t="s">
        <v>20</v>
      </c>
      <c r="B22">
        <v>2022</v>
      </c>
      <c r="C22">
        <v>4</v>
      </c>
      <c r="D22" s="1">
        <f t="shared" si="0"/>
        <v>44652</v>
      </c>
      <c r="E22" s="1" t="str">
        <f>TEXT(D22,"YYYY-MMMM")</f>
        <v>2022-April</v>
      </c>
      <c r="F22" s="7">
        <v>19821327.969999999</v>
      </c>
      <c r="G22" s="10">
        <f t="shared" si="1"/>
        <v>3.7352310154020456E-2</v>
      </c>
      <c r="H22" s="12">
        <f t="shared" si="7"/>
        <v>1.0758148963269048E-2</v>
      </c>
      <c r="I22" s="7">
        <v>443.44</v>
      </c>
      <c r="J22" s="15">
        <f t="shared" si="2"/>
        <v>-1.26059895363521E-2</v>
      </c>
      <c r="K22" s="17">
        <f t="shared" si="8"/>
        <v>-2.704230250858658E-2</v>
      </c>
      <c r="L22" s="7">
        <v>15.92</v>
      </c>
      <c r="M22" s="10">
        <f t="shared" si="3"/>
        <v>5.6532663316582937E-2</v>
      </c>
      <c r="N22" s="12">
        <f t="shared" si="9"/>
        <v>-0.46058091286307057</v>
      </c>
      <c r="O22" s="13">
        <v>47660.04</v>
      </c>
      <c r="P22" s="15">
        <f t="shared" si="4"/>
        <v>-8.0171145471132604E-2</v>
      </c>
      <c r="Q22" s="17">
        <f t="shared" si="10"/>
        <v>1.7286461253754295E-2</v>
      </c>
      <c r="R22" s="7">
        <f t="shared" si="5"/>
        <v>6.751130041330593</v>
      </c>
      <c r="S22" s="24">
        <f t="shared" si="6"/>
        <v>1.4165179133988543E-4</v>
      </c>
    </row>
    <row r="23" spans="1:24">
      <c r="A23" t="s">
        <v>20</v>
      </c>
      <c r="B23">
        <v>2022</v>
      </c>
      <c r="C23">
        <v>5</v>
      </c>
      <c r="D23" s="1">
        <f t="shared" si="0"/>
        <v>44682</v>
      </c>
      <c r="E23" s="1" t="str">
        <f>TEXT(D23,"YYYY-MMMM")</f>
        <v>2022-May</v>
      </c>
      <c r="F23" s="7">
        <v>20561700.359999999</v>
      </c>
      <c r="G23" s="10">
        <f t="shared" si="1"/>
        <v>-1.0382937513052921E-2</v>
      </c>
      <c r="H23" s="12">
        <f t="shared" si="7"/>
        <v>3.7352310154020456E-2</v>
      </c>
      <c r="I23" s="7">
        <v>437.85</v>
      </c>
      <c r="J23" s="15">
        <f t="shared" si="2"/>
        <v>-1.3657645312321613E-2</v>
      </c>
      <c r="K23" s="17">
        <f t="shared" si="8"/>
        <v>-9.2497430626926735E-3</v>
      </c>
      <c r="L23" s="7">
        <v>16.82</v>
      </c>
      <c r="M23" s="10">
        <f t="shared" si="3"/>
        <v>5.2913198573127262E-2</v>
      </c>
      <c r="N23" s="12">
        <f t="shared" si="9"/>
        <v>6.4102564102563875E-3</v>
      </c>
      <c r="O23" s="13">
        <v>43839.08</v>
      </c>
      <c r="P23" s="15">
        <f t="shared" si="4"/>
        <v>0.11827529227346928</v>
      </c>
      <c r="Q23" s="17">
        <f t="shared" si="10"/>
        <v>-4.6008996123374037E-2</v>
      </c>
      <c r="R23" s="7">
        <f t="shared" si="5"/>
        <v>5.9526464101353529</v>
      </c>
      <c r="S23" s="24">
        <f t="shared" si="6"/>
        <v>1.357840175965224E-4</v>
      </c>
    </row>
    <row r="24" spans="1:24">
      <c r="A24" t="s">
        <v>20</v>
      </c>
      <c r="B24">
        <v>2022</v>
      </c>
      <c r="C24">
        <v>6</v>
      </c>
      <c r="D24" s="1">
        <f t="shared" si="0"/>
        <v>44713</v>
      </c>
      <c r="E24" s="1" t="str">
        <f>TEXT(D24,"YYYY-MMMM")</f>
        <v>2022-June</v>
      </c>
      <c r="F24" s="7">
        <v>20348209.510000002</v>
      </c>
      <c r="G24" s="10">
        <f t="shared" si="1"/>
        <v>1.8760087948395641E-3</v>
      </c>
      <c r="H24" s="12">
        <f t="shared" si="7"/>
        <v>-1.0382937513052921E-2</v>
      </c>
      <c r="I24" s="7">
        <v>431.87</v>
      </c>
      <c r="J24" s="15">
        <f t="shared" si="2"/>
        <v>-2.4289716812929837E-2</v>
      </c>
      <c r="K24" s="17">
        <f t="shared" si="8"/>
        <v>-1.26059895363521E-2</v>
      </c>
      <c r="L24" s="7">
        <v>17.71</v>
      </c>
      <c r="M24" s="10">
        <f t="shared" si="3"/>
        <v>5.0254093732354635E-2</v>
      </c>
      <c r="N24" s="12">
        <f t="shared" si="9"/>
        <v>1.4012738853503227E-2</v>
      </c>
      <c r="O24" s="13">
        <v>49024.160000000003</v>
      </c>
      <c r="P24" s="15">
        <f t="shared" si="4"/>
        <v>1.6570401206262349E-2</v>
      </c>
      <c r="Q24" s="17">
        <f t="shared" si="10"/>
        <v>-3.7333952933084176E-2</v>
      </c>
      <c r="R24" s="7">
        <f t="shared" si="5"/>
        <v>6.4097126912929978</v>
      </c>
      <c r="S24" s="24">
        <f t="shared" si="6"/>
        <v>1.3074599730608329E-4</v>
      </c>
    </row>
    <row r="25" spans="1:24">
      <c r="A25" t="s">
        <v>20</v>
      </c>
      <c r="B25">
        <v>2022</v>
      </c>
      <c r="C25">
        <v>7</v>
      </c>
      <c r="D25" s="1">
        <f t="shared" si="0"/>
        <v>44743</v>
      </c>
      <c r="E25" s="1" t="str">
        <f>TEXT(D25,"YYYY-MMMM")</f>
        <v>2022-July</v>
      </c>
      <c r="F25" s="7">
        <v>20386382.93</v>
      </c>
      <c r="G25" s="10">
        <f t="shared" si="1"/>
        <v>5.15016917716654E-2</v>
      </c>
      <c r="H25" s="12">
        <f t="shared" si="7"/>
        <v>1.8760087948395641E-3</v>
      </c>
      <c r="I25" s="7">
        <v>421.38</v>
      </c>
      <c r="J25" s="15">
        <f t="shared" si="2"/>
        <v>-1.4262660781242562E-2</v>
      </c>
      <c r="K25" s="17">
        <f t="shared" si="8"/>
        <v>-1.3657645312321613E-2</v>
      </c>
      <c r="L25" s="7">
        <v>18.600000000000001</v>
      </c>
      <c r="M25" s="10">
        <f t="shared" si="3"/>
        <v>5.5913978494623609E-2</v>
      </c>
      <c r="N25" s="12">
        <f t="shared" si="9"/>
        <v>5.6532663316582937E-2</v>
      </c>
      <c r="O25" s="13">
        <v>49836.51</v>
      </c>
      <c r="P25" s="15">
        <f t="shared" si="4"/>
        <v>1.0709818966055166E-2</v>
      </c>
      <c r="Q25" s="17">
        <f t="shared" si="10"/>
        <v>-7.0067233731360812E-2</v>
      </c>
      <c r="R25" s="7">
        <f t="shared" si="5"/>
        <v>6.3585890599091464</v>
      </c>
      <c r="S25" s="24">
        <f t="shared" si="6"/>
        <v>1.2758897161757807E-4</v>
      </c>
    </row>
    <row r="26" spans="1:24">
      <c r="A26" t="s">
        <v>20</v>
      </c>
      <c r="B26">
        <v>2022</v>
      </c>
      <c r="C26">
        <v>8</v>
      </c>
      <c r="D26" s="1">
        <f t="shared" si="0"/>
        <v>44774</v>
      </c>
      <c r="E26" s="1" t="str">
        <f>TEXT(D26,"YYYY-MMMM")</f>
        <v>2022-August</v>
      </c>
      <c r="F26" s="7">
        <v>21436316.140000001</v>
      </c>
      <c r="G26" s="10">
        <f t="shared" si="1"/>
        <v>-1.1146714222698624E-2</v>
      </c>
      <c r="H26" s="12">
        <f t="shared" si="7"/>
        <v>5.15016917716654E-2</v>
      </c>
      <c r="I26" s="7">
        <v>415.37</v>
      </c>
      <c r="J26" s="15">
        <f t="shared" si="2"/>
        <v>-1.4444952692780478E-3</v>
      </c>
      <c r="K26" s="17">
        <f t="shared" si="8"/>
        <v>-2.4289716812929837E-2</v>
      </c>
      <c r="L26" s="7">
        <v>19.64</v>
      </c>
      <c r="M26" s="10">
        <f t="shared" si="3"/>
        <v>4.4806517311608909E-2</v>
      </c>
      <c r="N26" s="12">
        <f t="shared" si="9"/>
        <v>5.2913198573127262E-2</v>
      </c>
      <c r="O26" s="13">
        <v>50370.25</v>
      </c>
      <c r="P26" s="15">
        <f t="shared" si="4"/>
        <v>2.8734024548220358E-2</v>
      </c>
      <c r="Q26" s="17">
        <f t="shared" si="10"/>
        <v>-8.0171145471132604E-2</v>
      </c>
      <c r="R26" s="7">
        <f t="shared" si="5"/>
        <v>6.1744388864010373</v>
      </c>
      <c r="S26" s="24">
        <f t="shared" si="6"/>
        <v>1.2258106494212432E-4</v>
      </c>
    </row>
    <row r="27" spans="1:24">
      <c r="A27" t="s">
        <v>20</v>
      </c>
      <c r="B27">
        <v>2022</v>
      </c>
      <c r="C27">
        <v>9</v>
      </c>
      <c r="D27" s="1">
        <f t="shared" si="0"/>
        <v>44805</v>
      </c>
      <c r="E27" s="1" t="str">
        <f>TEXT(D27,"YYYY-MMMM")</f>
        <v>2022-September</v>
      </c>
      <c r="F27" s="7">
        <v>21197371.649999999</v>
      </c>
      <c r="G27" s="10">
        <f t="shared" si="1"/>
        <v>6.8591904883642685E-3</v>
      </c>
      <c r="H27" s="12">
        <f t="shared" si="7"/>
        <v>-1.1146714222698624E-2</v>
      </c>
      <c r="I27" s="7">
        <v>414.77</v>
      </c>
      <c r="J27" s="15">
        <f t="shared" si="2"/>
        <v>-1.687682329965841E-4</v>
      </c>
      <c r="K27" s="17">
        <f t="shared" si="8"/>
        <v>-1.4262660781242562E-2</v>
      </c>
      <c r="L27" s="7">
        <v>20.52</v>
      </c>
      <c r="M27" s="10">
        <f t="shared" si="3"/>
        <v>1.2183235867446395E-2</v>
      </c>
      <c r="N27" s="12">
        <f t="shared" si="9"/>
        <v>5.0254093732354635E-2</v>
      </c>
      <c r="O27" s="13">
        <v>51817.59</v>
      </c>
      <c r="P27" s="15">
        <f t="shared" si="4"/>
        <v>3.5114523851842647E-2</v>
      </c>
      <c r="Q27" s="17">
        <f t="shared" si="10"/>
        <v>0.11827529227346928</v>
      </c>
      <c r="R27" s="7">
        <f t="shared" si="5"/>
        <v>6.0882505586482303</v>
      </c>
      <c r="S27" s="24">
        <f t="shared" si="6"/>
        <v>1.1749389654455621E-4</v>
      </c>
    </row>
    <row r="28" spans="1:24">
      <c r="A28" t="s">
        <v>20</v>
      </c>
      <c r="B28">
        <v>2022</v>
      </c>
      <c r="C28">
        <v>10</v>
      </c>
      <c r="D28" s="1">
        <f t="shared" si="0"/>
        <v>44835</v>
      </c>
      <c r="E28" s="1" t="str">
        <f>TEXT(D28,"YYYY-MMMM")</f>
        <v>2022-October</v>
      </c>
      <c r="F28" s="7">
        <v>21342768.460000001</v>
      </c>
      <c r="G28" s="10">
        <f t="shared" si="1"/>
        <v>5.2070198956747152E-3</v>
      </c>
      <c r="H28" s="12">
        <f t="shared" si="7"/>
        <v>6.8591904883642685E-3</v>
      </c>
      <c r="I28" s="7">
        <v>414.7</v>
      </c>
      <c r="J28" s="15">
        <f t="shared" si="2"/>
        <v>1.4468290330359843E-4</v>
      </c>
      <c r="K28" s="17">
        <f t="shared" si="8"/>
        <v>-1.4444952692780478E-3</v>
      </c>
      <c r="L28" s="7">
        <v>20.77</v>
      </c>
      <c r="M28" s="10">
        <f t="shared" si="3"/>
        <v>1.5406836783822835E-2</v>
      </c>
      <c r="N28" s="12">
        <f t="shared" si="9"/>
        <v>5.5913978494623609E-2</v>
      </c>
      <c r="O28" s="13">
        <v>53637.14</v>
      </c>
      <c r="P28" s="15">
        <f t="shared" si="4"/>
        <v>-7.4541632905855845E-2</v>
      </c>
      <c r="Q28" s="17">
        <f t="shared" si="10"/>
        <v>1.6570401206262349E-2</v>
      </c>
      <c r="R28" s="7">
        <f t="shared" si="5"/>
        <v>6.2272324988776102</v>
      </c>
      <c r="S28" s="24">
        <f t="shared" si="6"/>
        <v>1.1609926440667066E-4</v>
      </c>
    </row>
    <row r="29" spans="1:24">
      <c r="A29" t="s">
        <v>20</v>
      </c>
      <c r="B29">
        <v>2022</v>
      </c>
      <c r="C29">
        <v>11</v>
      </c>
      <c r="D29" s="1">
        <f t="shared" si="0"/>
        <v>44866</v>
      </c>
      <c r="E29" s="1" t="str">
        <f>TEXT(D29,"YYYY-MMMM")</f>
        <v>2022-November</v>
      </c>
      <c r="F29" s="7">
        <v>21453900.68</v>
      </c>
      <c r="G29" s="10">
        <f t="shared" si="1"/>
        <v>-3.3837868032863379E-2</v>
      </c>
      <c r="H29" s="12">
        <f t="shared" si="7"/>
        <v>5.2070198956747152E-3</v>
      </c>
      <c r="I29" s="7">
        <v>414.76</v>
      </c>
      <c r="J29" s="15">
        <f t="shared" si="2"/>
        <v>1.181406114379422E-3</v>
      </c>
      <c r="K29" s="17">
        <f t="shared" si="8"/>
        <v>-1.687682329965841E-4</v>
      </c>
      <c r="L29" s="7">
        <v>21.09</v>
      </c>
      <c r="M29" s="10">
        <f t="shared" si="3"/>
        <v>1.8018018018017969E-2</v>
      </c>
      <c r="N29" s="12">
        <f t="shared" si="9"/>
        <v>4.4806517311608909E-2</v>
      </c>
      <c r="O29" s="13">
        <v>49638.94</v>
      </c>
      <c r="P29" s="15">
        <f t="shared" si="4"/>
        <v>-5.3858120258007104E-2</v>
      </c>
      <c r="Q29" s="17">
        <f t="shared" si="10"/>
        <v>1.0709818966055166E-2</v>
      </c>
      <c r="R29" s="7">
        <f t="shared" si="5"/>
        <v>5.6747803124908982</v>
      </c>
      <c r="S29" s="24">
        <f t="shared" si="6"/>
        <v>1.1432114208101337E-4</v>
      </c>
    </row>
    <row r="30" spans="1:24">
      <c r="A30" t="s">
        <v>20</v>
      </c>
      <c r="B30">
        <v>2022</v>
      </c>
      <c r="C30">
        <v>12</v>
      </c>
      <c r="D30" s="1">
        <f t="shared" si="0"/>
        <v>44896</v>
      </c>
      <c r="E30" s="1" t="str">
        <f>TEXT(D30,"YYYY-MMMM")</f>
        <v>2022-December</v>
      </c>
      <c r="F30" s="7">
        <v>20727946.420000002</v>
      </c>
      <c r="G30" s="10">
        <f t="shared" si="1"/>
        <v>-0.23506446713402887</v>
      </c>
      <c r="H30" s="12">
        <f t="shared" si="7"/>
        <v>-3.3837868032863379E-2</v>
      </c>
      <c r="I30" s="7">
        <v>415.25</v>
      </c>
      <c r="J30" s="15">
        <f t="shared" si="2"/>
        <v>6.502107164358382E-4</v>
      </c>
      <c r="K30" s="17">
        <f t="shared" si="8"/>
        <v>1.4468290330359843E-4</v>
      </c>
      <c r="L30" s="7">
        <v>21.47</v>
      </c>
      <c r="M30" s="10">
        <f t="shared" si="3"/>
        <v>-6.0549604098741969E-3</v>
      </c>
      <c r="N30" s="12">
        <f t="shared" si="9"/>
        <v>1.2183235867446395E-2</v>
      </c>
      <c r="O30" s="13">
        <v>46965.48</v>
      </c>
      <c r="P30" s="15">
        <f t="shared" si="4"/>
        <v>9.1354330883022077E-3</v>
      </c>
      <c r="Q30" s="17">
        <f t="shared" si="10"/>
        <v>2.8734024548220358E-2</v>
      </c>
      <c r="R30" s="7">
        <f t="shared" si="5"/>
        <v>5.2678946330892531</v>
      </c>
      <c r="S30" s="24">
        <f t="shared" si="6"/>
        <v>1.1216524632749953E-4</v>
      </c>
    </row>
    <row r="31" spans="1:24">
      <c r="A31" t="s">
        <v>20</v>
      </c>
      <c r="B31">
        <v>2021</v>
      </c>
      <c r="C31">
        <v>1</v>
      </c>
      <c r="D31" s="1">
        <f t="shared" si="0"/>
        <v>44197</v>
      </c>
      <c r="E31" s="1" t="str">
        <f>TEXT(D31,"YYYY-MMMM")</f>
        <v>2021-January</v>
      </c>
      <c r="F31" s="7">
        <v>15855542.74</v>
      </c>
      <c r="G31" s="10">
        <f t="shared" si="1"/>
        <v>3.9640861893321666E-2</v>
      </c>
      <c r="H31" s="12">
        <f t="shared" si="7"/>
        <v>-0.23506446713402887</v>
      </c>
      <c r="I31" s="7">
        <v>415.52</v>
      </c>
      <c r="J31" s="15">
        <f t="shared" si="2"/>
        <v>-4.5725837504812699E-4</v>
      </c>
      <c r="K31" s="17">
        <f t="shared" si="8"/>
        <v>1.181406114379422E-3</v>
      </c>
      <c r="L31" s="7">
        <v>21.34</v>
      </c>
      <c r="M31" s="10">
        <f t="shared" si="3"/>
        <v>-0.22820993439550144</v>
      </c>
      <c r="N31" s="12">
        <f t="shared" si="9"/>
        <v>1.5406836783822835E-2</v>
      </c>
      <c r="O31" s="13">
        <v>47394.53</v>
      </c>
      <c r="P31" s="15">
        <f t="shared" si="4"/>
        <v>-1.6243646682433617E-2</v>
      </c>
      <c r="Q31" s="17">
        <f t="shared" si="10"/>
        <v>3.5114523851842647E-2</v>
      </c>
      <c r="R31" s="7">
        <f t="shared" si="5"/>
        <v>5.3449281739185039</v>
      </c>
      <c r="S31" s="24">
        <f t="shared" si="6"/>
        <v>1.1277521211664097E-4</v>
      </c>
    </row>
    <row r="32" spans="1:24">
      <c r="A32" t="s">
        <v>20</v>
      </c>
      <c r="B32">
        <v>2021</v>
      </c>
      <c r="C32">
        <v>2</v>
      </c>
      <c r="D32" s="1">
        <f t="shared" si="0"/>
        <v>44228</v>
      </c>
      <c r="E32" s="1" t="str">
        <f>TEXT(D32,"YYYY-MMMM")</f>
        <v>2021-February</v>
      </c>
      <c r="F32" s="7">
        <v>16484070.119999999</v>
      </c>
      <c r="G32" s="10">
        <f t="shared" si="1"/>
        <v>-2.0981659716453483E-2</v>
      </c>
      <c r="H32" s="12">
        <f t="shared" si="7"/>
        <v>3.9640861893321666E-2</v>
      </c>
      <c r="I32" s="7">
        <v>415.33</v>
      </c>
      <c r="J32" s="15">
        <f t="shared" si="2"/>
        <v>-8.7400380420388502E-3</v>
      </c>
      <c r="K32" s="17">
        <f t="shared" si="8"/>
        <v>6.502107164358382E-4</v>
      </c>
      <c r="L32" s="7">
        <v>16.47</v>
      </c>
      <c r="M32" s="10">
        <f t="shared" si="3"/>
        <v>5.2216150576806286E-2</v>
      </c>
      <c r="N32" s="12">
        <f t="shared" si="9"/>
        <v>1.8018018018017969E-2</v>
      </c>
      <c r="O32" s="13">
        <v>46624.67</v>
      </c>
      <c r="P32" s="15">
        <f t="shared" si="4"/>
        <v>-8.3823220625475661E-2</v>
      </c>
      <c r="Q32" s="17">
        <f t="shared" si="10"/>
        <v>-7.4541632905855845E-2</v>
      </c>
      <c r="R32" s="7">
        <f t="shared" si="5"/>
        <v>6.8159888251200202</v>
      </c>
      <c r="S32" s="24">
        <f t="shared" si="6"/>
        <v>1.4618846256970872E-4</v>
      </c>
    </row>
    <row r="33" spans="1:21">
      <c r="A33" t="s">
        <v>20</v>
      </c>
      <c r="B33">
        <v>2021</v>
      </c>
      <c r="C33">
        <v>3</v>
      </c>
      <c r="D33" s="1">
        <f t="shared" si="0"/>
        <v>44256</v>
      </c>
      <c r="E33" s="1" t="str">
        <f>TEXT(D33,"YYYY-MMMM")</f>
        <v>2021-March</v>
      </c>
      <c r="F33" s="7">
        <v>16138206.970000001</v>
      </c>
      <c r="G33" s="10">
        <f t="shared" si="1"/>
        <v>-8.816006652069908E-3</v>
      </c>
      <c r="H33" s="12">
        <f t="shared" si="7"/>
        <v>-2.0981659716453483E-2</v>
      </c>
      <c r="I33" s="7">
        <v>411.7</v>
      </c>
      <c r="J33" s="15">
        <f t="shared" si="2"/>
        <v>-5.003643429681813E-3</v>
      </c>
      <c r="K33" s="17">
        <f t="shared" si="8"/>
        <v>-4.5725837504812699E-4</v>
      </c>
      <c r="L33" s="7">
        <v>17.329999999999998</v>
      </c>
      <c r="M33" s="10">
        <f t="shared" si="3"/>
        <v>4.8470859780727266E-2</v>
      </c>
      <c r="N33" s="12">
        <f t="shared" si="9"/>
        <v>-6.0549604098741969E-3</v>
      </c>
      <c r="O33" s="13">
        <v>42716.44</v>
      </c>
      <c r="P33" s="15">
        <f t="shared" si="4"/>
        <v>1.2445091398065957E-2</v>
      </c>
      <c r="Q33" s="17">
        <f t="shared" si="10"/>
        <v>-5.3858120258007104E-2</v>
      </c>
      <c r="R33" s="7">
        <f t="shared" si="5"/>
        <v>5.9870877244521585</v>
      </c>
      <c r="S33" s="24">
        <f t="shared" si="6"/>
        <v>1.4015886446651823E-4</v>
      </c>
    </row>
    <row r="34" spans="1:21">
      <c r="A34" t="s">
        <v>20</v>
      </c>
      <c r="B34">
        <v>2021</v>
      </c>
      <c r="C34">
        <v>4</v>
      </c>
      <c r="D34" s="1">
        <f t="shared" si="0"/>
        <v>44287</v>
      </c>
      <c r="E34" s="1" t="str">
        <f>TEXT(D34,"YYYY-MMMM")</f>
        <v>2021-April</v>
      </c>
      <c r="F34" s="7">
        <v>15995932.43</v>
      </c>
      <c r="G34" s="10">
        <f t="shared" si="1"/>
        <v>1.6298474074011887E-2</v>
      </c>
      <c r="H34" s="12">
        <f t="shared" si="7"/>
        <v>-8.816006652069908E-3</v>
      </c>
      <c r="I34" s="7">
        <v>409.64</v>
      </c>
      <c r="J34" s="15">
        <f t="shared" si="2"/>
        <v>1.0252904989747483E-3</v>
      </c>
      <c r="K34" s="17">
        <f t="shared" si="8"/>
        <v>-8.7400380420388502E-3</v>
      </c>
      <c r="L34" s="7">
        <v>18.170000000000002</v>
      </c>
      <c r="M34" s="10">
        <f t="shared" si="3"/>
        <v>-2.7517886626307487E-3</v>
      </c>
      <c r="N34" s="12">
        <f t="shared" si="9"/>
        <v>-0.22820993439550144</v>
      </c>
      <c r="O34" s="13">
        <v>43248.05</v>
      </c>
      <c r="P34" s="15">
        <f t="shared" si="4"/>
        <v>-2.7965422718481049E-2</v>
      </c>
      <c r="Q34" s="17">
        <f t="shared" si="10"/>
        <v>9.1354330883022077E-3</v>
      </c>
      <c r="R34" s="7">
        <f t="shared" si="5"/>
        <v>5.8104430070738253</v>
      </c>
      <c r="S34" s="24">
        <f t="shared" si="6"/>
        <v>1.3435156052293281E-4</v>
      </c>
    </row>
    <row r="35" spans="1:21">
      <c r="A35" t="s">
        <v>20</v>
      </c>
      <c r="B35">
        <v>2021</v>
      </c>
      <c r="C35">
        <v>5</v>
      </c>
      <c r="D35" s="1">
        <f t="shared" si="0"/>
        <v>44317</v>
      </c>
      <c r="E35" s="1" t="str">
        <f>TEXT(D35,"YYYY-MMMM")</f>
        <v>2021-May</v>
      </c>
      <c r="F35" s="7">
        <v>16256641.720000001</v>
      </c>
      <c r="G35" s="10">
        <f t="shared" si="1"/>
        <v>-1.4286349788608141E-2</v>
      </c>
      <c r="H35" s="12">
        <f t="shared" si="7"/>
        <v>1.6298474074011887E-2</v>
      </c>
      <c r="I35" s="7">
        <v>410.06</v>
      </c>
      <c r="J35" s="15">
        <f t="shared" si="2"/>
        <v>-6.3405355313854287E-4</v>
      </c>
      <c r="K35" s="17">
        <f t="shared" si="8"/>
        <v>-5.003643429681813E-3</v>
      </c>
      <c r="L35" s="7">
        <v>18.12</v>
      </c>
      <c r="M35" s="10">
        <f t="shared" si="3"/>
        <v>-1.0485651214128104E-2</v>
      </c>
      <c r="N35" s="12">
        <f t="shared" si="9"/>
        <v>5.2216150576806286E-2</v>
      </c>
      <c r="O35" s="13">
        <v>42038.6</v>
      </c>
      <c r="P35" s="15">
        <f t="shared" si="4"/>
        <v>-4.3232410213470483E-2</v>
      </c>
      <c r="Q35" s="17">
        <f t="shared" si="10"/>
        <v>-1.6243646682433617E-2</v>
      </c>
      <c r="R35" s="7">
        <f t="shared" si="5"/>
        <v>5.6577355448656137</v>
      </c>
      <c r="S35" s="24">
        <f t="shared" si="6"/>
        <v>1.3458429978319006E-4</v>
      </c>
      <c r="U35">
        <f>((1590.301-380.7)/380.7)*100</f>
        <v>317.73075912792223</v>
      </c>
    </row>
    <row r="36" spans="1:21">
      <c r="A36" t="s">
        <v>20</v>
      </c>
      <c r="B36">
        <v>2021</v>
      </c>
      <c r="C36">
        <v>6</v>
      </c>
      <c r="D36" s="1">
        <f t="shared" si="0"/>
        <v>44348</v>
      </c>
      <c r="E36" s="1" t="str">
        <f>TEXT(D36,"YYYY-MMMM")</f>
        <v>2021-June</v>
      </c>
      <c r="F36" s="7">
        <v>16024393.65</v>
      </c>
      <c r="G36" s="10">
        <f t="shared" si="1"/>
        <v>1.4765475385085731E-2</v>
      </c>
      <c r="H36" s="12">
        <f t="shared" si="7"/>
        <v>-1.4286349788608141E-2</v>
      </c>
      <c r="I36" s="7">
        <v>409.8</v>
      </c>
      <c r="J36" s="15">
        <f t="shared" si="2"/>
        <v>2.9282576866763999E-3</v>
      </c>
      <c r="K36" s="17">
        <f t="shared" si="8"/>
        <v>1.0252904989747483E-3</v>
      </c>
      <c r="L36" s="7">
        <v>17.93</v>
      </c>
      <c r="M36" s="10">
        <f t="shared" si="3"/>
        <v>-1.0039040713887323E-2</v>
      </c>
      <c r="N36" s="12">
        <f t="shared" si="9"/>
        <v>4.8470859780727266E-2</v>
      </c>
      <c r="O36" s="13">
        <v>40221.17</v>
      </c>
      <c r="P36" s="15">
        <f t="shared" si="4"/>
        <v>-2.4901314407313305E-2</v>
      </c>
      <c r="Q36" s="17">
        <f t="shared" si="10"/>
        <v>-8.3823220625475661E-2</v>
      </c>
      <c r="R36" s="7">
        <f t="shared" si="5"/>
        <v>5.473970543763679</v>
      </c>
      <c r="S36" s="24">
        <f t="shared" si="6"/>
        <v>1.3609675063563987E-4</v>
      </c>
    </row>
    <row r="37" spans="1:21">
      <c r="A37" t="s">
        <v>20</v>
      </c>
      <c r="B37">
        <v>2021</v>
      </c>
      <c r="C37">
        <v>7</v>
      </c>
      <c r="D37" s="1">
        <f t="shared" si="0"/>
        <v>44378</v>
      </c>
      <c r="E37" s="1" t="str">
        <f>TEXT(D37,"YYYY-MMMM")</f>
        <v>2021-July</v>
      </c>
      <c r="F37" s="7">
        <v>16261001.439999999</v>
      </c>
      <c r="G37" s="10">
        <f t="shared" si="1"/>
        <v>1.0201842156653786E-2</v>
      </c>
      <c r="H37" s="12">
        <f t="shared" si="7"/>
        <v>1.4765475385085731E-2</v>
      </c>
      <c r="I37" s="7">
        <v>411</v>
      </c>
      <c r="J37" s="15">
        <f t="shared" si="2"/>
        <v>0</v>
      </c>
      <c r="K37" s="17">
        <f t="shared" si="8"/>
        <v>-6.3405355313854287E-4</v>
      </c>
      <c r="L37" s="7">
        <v>17.75</v>
      </c>
      <c r="M37" s="10">
        <f t="shared" si="3"/>
        <v>-2.0845070422535267E-2</v>
      </c>
      <c r="N37" s="12">
        <f t="shared" si="9"/>
        <v>-2.7517886626307487E-3</v>
      </c>
      <c r="O37" s="13">
        <v>39219.61</v>
      </c>
      <c r="P37" s="15">
        <f t="shared" si="4"/>
        <v>-1.7147799276943314E-2</v>
      </c>
      <c r="Q37" s="17">
        <f t="shared" si="10"/>
        <v>1.2445091398065957E-2</v>
      </c>
      <c r="R37" s="7">
        <f t="shared" si="5"/>
        <v>5.376047428121038</v>
      </c>
      <c r="S37" s="24">
        <f t="shared" si="6"/>
        <v>1.3707549432850143E-4</v>
      </c>
    </row>
    <row r="38" spans="1:21">
      <c r="A38" t="s">
        <v>20</v>
      </c>
      <c r="B38">
        <v>2021</v>
      </c>
      <c r="C38">
        <v>8</v>
      </c>
      <c r="D38" s="1">
        <f t="shared" si="0"/>
        <v>44409</v>
      </c>
      <c r="E38" s="1" t="str">
        <f>TEXT(D38,"YYYY-MMMM")</f>
        <v>2021-August</v>
      </c>
      <c r="F38" s="7">
        <v>16426893.609999999</v>
      </c>
      <c r="G38" s="10">
        <f t="shared" si="1"/>
        <v>-2.8344190390114789E-2</v>
      </c>
      <c r="H38" s="12">
        <f t="shared" si="7"/>
        <v>1.0201842156653786E-2</v>
      </c>
      <c r="I38" s="7">
        <v>411</v>
      </c>
      <c r="J38" s="15">
        <f t="shared" si="2"/>
        <v>0</v>
      </c>
      <c r="K38" s="17">
        <f t="shared" si="8"/>
        <v>2.9282576866763999E-3</v>
      </c>
      <c r="L38" s="7">
        <v>17.38</v>
      </c>
      <c r="M38" s="10">
        <f t="shared" si="3"/>
        <v>-2.1288837744533801E-2</v>
      </c>
      <c r="N38" s="12">
        <f t="shared" si="9"/>
        <v>-1.0485651214128104E-2</v>
      </c>
      <c r="O38" s="13">
        <v>38547.08</v>
      </c>
      <c r="P38" s="15">
        <f t="shared" si="4"/>
        <v>-1.6597884975982691E-2</v>
      </c>
      <c r="Q38" s="17">
        <f t="shared" si="10"/>
        <v>-2.7965422718481049E-2</v>
      </c>
      <c r="R38" s="7">
        <f t="shared" si="5"/>
        <v>5.3963472851027143</v>
      </c>
      <c r="S38" s="24">
        <f t="shared" si="6"/>
        <v>1.3999367228601268E-4</v>
      </c>
    </row>
    <row r="39" spans="1:21">
      <c r="A39" t="s">
        <v>20</v>
      </c>
      <c r="B39">
        <v>2021</v>
      </c>
      <c r="C39">
        <v>9</v>
      </c>
      <c r="D39" s="1">
        <f t="shared" si="0"/>
        <v>44440</v>
      </c>
      <c r="E39" s="1" t="str">
        <f>TEXT(D39,"YYYY-MMMM")</f>
        <v>2021-September</v>
      </c>
      <c r="F39" s="7">
        <v>15961286.609999999</v>
      </c>
      <c r="G39" s="10">
        <f t="shared" si="1"/>
        <v>3.4405998301912578E-2</v>
      </c>
      <c r="H39" s="12">
        <f t="shared" si="7"/>
        <v>-2.8344190390114789E-2</v>
      </c>
      <c r="I39" s="7">
        <v>411</v>
      </c>
      <c r="J39" s="15">
        <f t="shared" si="2"/>
        <v>-1.2165450121654502E-3</v>
      </c>
      <c r="K39" s="17">
        <f t="shared" si="8"/>
        <v>0</v>
      </c>
      <c r="L39" s="7">
        <v>17.010000000000002</v>
      </c>
      <c r="M39" s="10">
        <f t="shared" si="3"/>
        <v>-2.2339800117578044E-2</v>
      </c>
      <c r="N39" s="12">
        <f t="shared" si="9"/>
        <v>-1.0039040713887323E-2</v>
      </c>
      <c r="O39" s="13">
        <v>37907.279999999999</v>
      </c>
      <c r="P39" s="15">
        <f t="shared" si="4"/>
        <v>1.3997311334392722E-2</v>
      </c>
      <c r="Q39" s="17">
        <f t="shared" si="10"/>
        <v>-4.3232410213470483E-2</v>
      </c>
      <c r="R39" s="7">
        <f t="shared" si="5"/>
        <v>5.4222119234284678</v>
      </c>
      <c r="S39" s="24">
        <f t="shared" si="6"/>
        <v>1.4303880213585539E-4</v>
      </c>
    </row>
    <row r="40" spans="1:21">
      <c r="A40" t="s">
        <v>20</v>
      </c>
      <c r="B40">
        <v>2021</v>
      </c>
      <c r="C40">
        <v>10</v>
      </c>
      <c r="D40" s="1">
        <f t="shared" si="0"/>
        <v>44470</v>
      </c>
      <c r="E40" s="1" t="str">
        <f>TEXT(D40,"YYYY-MMMM")</f>
        <v>2021-October</v>
      </c>
      <c r="F40" s="7">
        <v>16510450.609999999</v>
      </c>
      <c r="G40" s="10">
        <f t="shared" si="1"/>
        <v>3.685147694463816E-2</v>
      </c>
      <c r="H40" s="12">
        <f t="shared" si="7"/>
        <v>3.4405998301912578E-2</v>
      </c>
      <c r="I40" s="7">
        <v>410.5</v>
      </c>
      <c r="J40" s="15">
        <f t="shared" si="2"/>
        <v>-7.2959805115712512E-2</v>
      </c>
      <c r="K40" s="17">
        <f t="shared" si="8"/>
        <v>0</v>
      </c>
      <c r="L40" s="7">
        <v>16.63</v>
      </c>
      <c r="M40" s="10">
        <f t="shared" si="3"/>
        <v>-3.8484666265784659E-2</v>
      </c>
      <c r="N40" s="12">
        <f t="shared" si="9"/>
        <v>-2.0845070422535267E-2</v>
      </c>
      <c r="O40" s="13">
        <v>38437.879999999997</v>
      </c>
      <c r="P40" s="15">
        <f t="shared" si="4"/>
        <v>3.6484842556353307E-2</v>
      </c>
      <c r="Q40" s="17">
        <f t="shared" si="10"/>
        <v>-2.4901314407313305E-2</v>
      </c>
      <c r="R40" s="7">
        <f t="shared" si="5"/>
        <v>5.6305914424645298</v>
      </c>
      <c r="S40" s="24">
        <f t="shared" si="6"/>
        <v>1.4648548365478353E-4</v>
      </c>
    </row>
    <row r="41" spans="1:21">
      <c r="A41" t="s">
        <v>20</v>
      </c>
      <c r="B41">
        <v>2021</v>
      </c>
      <c r="C41">
        <v>11</v>
      </c>
      <c r="D41" s="1">
        <f t="shared" si="0"/>
        <v>44501</v>
      </c>
      <c r="E41" s="1" t="str">
        <f>TEXT(D41,"YYYY-MMMM")</f>
        <v>2021-November</v>
      </c>
      <c r="F41" s="7">
        <v>17118885.100000001</v>
      </c>
      <c r="G41" s="10">
        <f t="shared" si="1"/>
        <v>5.4733455159413191E-2</v>
      </c>
      <c r="H41" s="12">
        <f t="shared" si="7"/>
        <v>3.685147694463816E-2</v>
      </c>
      <c r="I41" s="7">
        <v>380.55</v>
      </c>
      <c r="J41" s="15">
        <f t="shared" si="2"/>
        <v>0</v>
      </c>
      <c r="K41" s="17">
        <f t="shared" si="8"/>
        <v>-1.2165450121654502E-3</v>
      </c>
      <c r="L41" s="7">
        <v>15.99</v>
      </c>
      <c r="M41" s="10">
        <f t="shared" si="3"/>
        <v>-3.6898061288305181E-2</v>
      </c>
      <c r="N41" s="12">
        <f t="shared" si="9"/>
        <v>-2.1288837744533801E-2</v>
      </c>
      <c r="O41" s="13">
        <v>39840.28</v>
      </c>
      <c r="P41" s="15">
        <f t="shared" si="4"/>
        <v>-1.9958444067160207E-2</v>
      </c>
      <c r="Q41" s="17">
        <f t="shared" si="10"/>
        <v>-1.7147799276943314E-2</v>
      </c>
      <c r="R41" s="7">
        <f t="shared" si="5"/>
        <v>6.5472992621439499</v>
      </c>
      <c r="S41" s="24">
        <f t="shared" si="6"/>
        <v>1.6433868592650327E-4</v>
      </c>
    </row>
    <row r="42" spans="1:21">
      <c r="A42" t="s">
        <v>20</v>
      </c>
      <c r="B42">
        <v>2021</v>
      </c>
      <c r="C42">
        <v>12</v>
      </c>
      <c r="D42" s="1">
        <f t="shared" si="0"/>
        <v>44531</v>
      </c>
      <c r="E42" s="1" t="str">
        <f>TEXT(D42,"YYYY-MMMM")</f>
        <v>2021-December</v>
      </c>
      <c r="F42" s="7">
        <v>18055860.829999998</v>
      </c>
      <c r="G42" s="10">
        <f t="shared" si="1"/>
        <v>-0.42818761081467632</v>
      </c>
      <c r="H42" s="12">
        <f t="shared" si="7"/>
        <v>5.4733455159413191E-2</v>
      </c>
      <c r="I42" s="7">
        <v>380.55</v>
      </c>
      <c r="J42" s="15">
        <f t="shared" si="2"/>
        <v>7.883326763887193E-5</v>
      </c>
      <c r="K42" s="17">
        <f t="shared" si="8"/>
        <v>-7.2959805115712512E-2</v>
      </c>
      <c r="L42" s="7">
        <v>15.4</v>
      </c>
      <c r="M42" s="10">
        <f t="shared" si="3"/>
        <v>1.4935064935064963E-2</v>
      </c>
      <c r="N42" s="12">
        <f t="shared" si="9"/>
        <v>-2.2339800117578044E-2</v>
      </c>
      <c r="O42" s="13">
        <v>39045.129999999997</v>
      </c>
      <c r="P42" s="15">
        <f t="shared" si="4"/>
        <v>1.9330451710623121E-2</v>
      </c>
      <c r="Q42" s="17">
        <f t="shared" si="10"/>
        <v>-1.6597884975982691E-2</v>
      </c>
      <c r="R42" s="7">
        <f t="shared" si="5"/>
        <v>6.6624571066825693</v>
      </c>
      <c r="S42" s="24">
        <f t="shared" si="6"/>
        <v>1.7063477843927194E-4</v>
      </c>
    </row>
    <row r="43" spans="1:21">
      <c r="A43" t="s">
        <v>20</v>
      </c>
      <c r="B43">
        <v>2020</v>
      </c>
      <c r="C43">
        <v>1</v>
      </c>
      <c r="D43" s="1">
        <f t="shared" si="0"/>
        <v>43831</v>
      </c>
      <c r="E43" s="1" t="str">
        <f>TEXT(D43,"YYYY-MMMM")</f>
        <v>2020-January</v>
      </c>
      <c r="F43" s="7">
        <v>10324564.92</v>
      </c>
      <c r="G43" s="10">
        <f t="shared" si="1"/>
        <v>7.0905970922017381E-3</v>
      </c>
      <c r="H43" s="12">
        <f t="shared" si="7"/>
        <v>-0.42818761081467632</v>
      </c>
      <c r="I43" s="7">
        <v>380.58</v>
      </c>
      <c r="J43" s="15">
        <f t="shared" si="2"/>
        <v>3.1530821377898088E-4</v>
      </c>
      <c r="K43" s="17">
        <f t="shared" si="8"/>
        <v>0</v>
      </c>
      <c r="L43" s="7">
        <v>15.63</v>
      </c>
      <c r="M43" s="10">
        <f t="shared" si="3"/>
        <v>-0.22392834293026231</v>
      </c>
      <c r="N43" s="12">
        <f t="shared" si="9"/>
        <v>-3.8484666265784659E-2</v>
      </c>
      <c r="O43" s="13">
        <v>39799.89</v>
      </c>
      <c r="P43" s="15">
        <f t="shared" si="4"/>
        <v>6.5647668875466844E-2</v>
      </c>
      <c r="Q43" s="17">
        <f t="shared" si="10"/>
        <v>1.3997311334392722E-2</v>
      </c>
      <c r="R43" s="7">
        <f t="shared" si="5"/>
        <v>6.6907828025695499</v>
      </c>
      <c r="S43" s="24">
        <f t="shared" si="6"/>
        <v>1.6811058529482242E-4</v>
      </c>
    </row>
    <row r="44" spans="1:21">
      <c r="A44" t="s">
        <v>20</v>
      </c>
      <c r="B44">
        <v>2020</v>
      </c>
      <c r="C44">
        <v>2</v>
      </c>
      <c r="D44" s="1">
        <f t="shared" si="0"/>
        <v>43862</v>
      </c>
      <c r="E44" s="1" t="str">
        <f>TEXT(D44,"YYYY-MMMM")</f>
        <v>2020-February</v>
      </c>
      <c r="F44" s="7">
        <v>10397772.25</v>
      </c>
      <c r="G44" s="10">
        <f t="shared" si="1"/>
        <v>6.8209763875141605E-2</v>
      </c>
      <c r="H44" s="12">
        <f t="shared" si="7"/>
        <v>7.0905970922017381E-3</v>
      </c>
      <c r="I44" s="7">
        <v>380.7</v>
      </c>
      <c r="J44" s="15">
        <f t="shared" si="2"/>
        <v>0</v>
      </c>
      <c r="K44" s="17">
        <f t="shared" si="8"/>
        <v>7.883326763887193E-5</v>
      </c>
      <c r="L44" s="7">
        <v>12.13</v>
      </c>
      <c r="M44" s="10">
        <f t="shared" si="3"/>
        <v>5.77081615828512E-3</v>
      </c>
      <c r="N44" s="12">
        <f t="shared" si="9"/>
        <v>-3.6898061288305181E-2</v>
      </c>
      <c r="O44" s="13">
        <v>42412.66</v>
      </c>
      <c r="P44" s="15">
        <f t="shared" si="4"/>
        <v>-5.0502373583736604E-2</v>
      </c>
      <c r="Q44" s="17">
        <f t="shared" si="10"/>
        <v>3.6484842556353307E-2</v>
      </c>
      <c r="R44" s="7">
        <f t="shared" si="5"/>
        <v>9.1844220662635827</v>
      </c>
      <c r="S44" s="24">
        <f t="shared" si="6"/>
        <v>2.1654906969436911E-4</v>
      </c>
    </row>
    <row r="45" spans="1:21">
      <c r="A45" t="s">
        <v>20</v>
      </c>
      <c r="B45">
        <v>2020</v>
      </c>
      <c r="C45">
        <v>3</v>
      </c>
      <c r="D45" s="1">
        <f t="shared" si="0"/>
        <v>43891</v>
      </c>
      <c r="E45" s="1" t="str">
        <f>TEXT(D45,"YYYY-MMMM")</f>
        <v>2020-March</v>
      </c>
      <c r="F45" s="7">
        <v>11107001.84</v>
      </c>
      <c r="G45" s="10">
        <f t="shared" si="1"/>
        <v>4.9776585793741154E-2</v>
      </c>
      <c r="H45" s="12">
        <f t="shared" si="7"/>
        <v>6.8209763875141605E-2</v>
      </c>
      <c r="I45" s="7">
        <v>380.7</v>
      </c>
      <c r="J45" s="15">
        <f t="shared" si="2"/>
        <v>0</v>
      </c>
      <c r="K45" s="17">
        <f t="shared" si="8"/>
        <v>3.1530821377898088E-4</v>
      </c>
      <c r="L45" s="7">
        <v>12.2</v>
      </c>
      <c r="M45" s="10">
        <f t="shared" si="3"/>
        <v>4.9180327868852871E-3</v>
      </c>
      <c r="N45" s="12">
        <f t="shared" si="9"/>
        <v>1.4935064935064963E-2</v>
      </c>
      <c r="O45" s="13">
        <v>40270.720000000001</v>
      </c>
      <c r="P45" s="15">
        <f t="shared" si="4"/>
        <v>-0.1298357714984982</v>
      </c>
      <c r="Q45" s="17">
        <f t="shared" si="10"/>
        <v>-1.9958444067160207E-2</v>
      </c>
      <c r="R45" s="7">
        <f t="shared" si="5"/>
        <v>8.6705507972802476</v>
      </c>
      <c r="S45" s="24">
        <f t="shared" si="6"/>
        <v>2.1530657503218833E-4</v>
      </c>
    </row>
    <row r="46" spans="1:21">
      <c r="A46" t="s">
        <v>20</v>
      </c>
      <c r="B46">
        <v>2020</v>
      </c>
      <c r="C46">
        <v>4</v>
      </c>
      <c r="D46" s="1">
        <f t="shared" si="0"/>
        <v>43922</v>
      </c>
      <c r="E46" s="1" t="str">
        <f>TEXT(D46,"YYYY-MMMM")</f>
        <v>2020-April</v>
      </c>
      <c r="F46" s="7">
        <v>11659870.470000001</v>
      </c>
      <c r="G46" s="10">
        <f t="shared" si="1"/>
        <v>7.6624655676813758E-2</v>
      </c>
      <c r="H46" s="12">
        <f t="shared" si="7"/>
        <v>4.9776585793741154E-2</v>
      </c>
      <c r="I46" s="7">
        <v>380.7</v>
      </c>
      <c r="J46" s="15">
        <f t="shared" si="2"/>
        <v>0</v>
      </c>
      <c r="K46" s="17">
        <f t="shared" si="8"/>
        <v>0</v>
      </c>
      <c r="L46" s="7">
        <v>12.26</v>
      </c>
      <c r="M46" s="10">
        <f t="shared" si="3"/>
        <v>6.5252854812398097E-3</v>
      </c>
      <c r="N46" s="12">
        <f t="shared" si="9"/>
        <v>-0.22392834293026231</v>
      </c>
      <c r="O46" s="13">
        <v>35042.14</v>
      </c>
      <c r="P46" s="15">
        <f t="shared" si="4"/>
        <v>-0.12874356417730198</v>
      </c>
      <c r="Q46" s="17">
        <f t="shared" si="10"/>
        <v>1.9330451710623121E-2</v>
      </c>
      <c r="R46" s="7">
        <f t="shared" si="5"/>
        <v>7.5078791493818171</v>
      </c>
      <c r="S46" s="24">
        <f t="shared" si="6"/>
        <v>2.1425287238113359E-4</v>
      </c>
    </row>
    <row r="47" spans="1:21">
      <c r="A47" t="s">
        <v>20</v>
      </c>
      <c r="B47">
        <v>2020</v>
      </c>
      <c r="C47">
        <v>5</v>
      </c>
      <c r="D47" s="1">
        <f t="shared" si="0"/>
        <v>43952</v>
      </c>
      <c r="E47" s="1" t="str">
        <f>TEXT(D47,"YYYY-MMMM")</f>
        <v>2020-May</v>
      </c>
      <c r="F47" s="7">
        <v>12553304.029999999</v>
      </c>
      <c r="G47" s="10">
        <f t="shared" si="1"/>
        <v>-1.3696501700994781E-2</v>
      </c>
      <c r="H47" s="12">
        <f t="shared" si="7"/>
        <v>7.6624655676813758E-2</v>
      </c>
      <c r="I47" s="7">
        <v>380.7</v>
      </c>
      <c r="J47" s="15">
        <f t="shared" si="2"/>
        <v>-2.6267402153918017E-4</v>
      </c>
      <c r="K47" s="17">
        <f t="shared" si="8"/>
        <v>0</v>
      </c>
      <c r="L47" s="7">
        <v>12.34</v>
      </c>
      <c r="M47" s="10">
        <f t="shared" si="3"/>
        <v>4.862236628849311E-3</v>
      </c>
      <c r="N47" s="12">
        <f t="shared" si="9"/>
        <v>5.77081615828512E-3</v>
      </c>
      <c r="O47" s="13">
        <v>30530.69</v>
      </c>
      <c r="P47" s="15">
        <f t="shared" si="4"/>
        <v>-0.12096909699715272</v>
      </c>
      <c r="Q47" s="17">
        <f t="shared" si="10"/>
        <v>6.5647668875466844E-2</v>
      </c>
      <c r="R47" s="7">
        <f t="shared" si="5"/>
        <v>6.4988809746100227</v>
      </c>
      <c r="S47" s="24">
        <f t="shared" si="6"/>
        <v>2.1286387482922996E-4</v>
      </c>
    </row>
    <row r="48" spans="1:21">
      <c r="A48" t="s">
        <v>20</v>
      </c>
      <c r="B48">
        <v>2020</v>
      </c>
      <c r="C48">
        <v>6</v>
      </c>
      <c r="D48" s="1">
        <f t="shared" si="0"/>
        <v>43983</v>
      </c>
      <c r="E48" s="1" t="str">
        <f>TEXT(D48,"YYYY-MMMM")</f>
        <v>2020-June</v>
      </c>
      <c r="F48" s="7">
        <v>12381367.68</v>
      </c>
      <c r="G48" s="10">
        <f t="shared" si="1"/>
        <v>3.184097429210668E-2</v>
      </c>
      <c r="H48" s="12">
        <f t="shared" si="7"/>
        <v>-1.3696501700994781E-2</v>
      </c>
      <c r="I48" s="7">
        <v>380.6</v>
      </c>
      <c r="J48" s="15">
        <f t="shared" si="2"/>
        <v>2.6274303730942168E-4</v>
      </c>
      <c r="K48" s="17">
        <f t="shared" si="8"/>
        <v>0</v>
      </c>
      <c r="L48" s="7">
        <v>12.4</v>
      </c>
      <c r="M48" s="10">
        <f t="shared" si="3"/>
        <v>1.2903225806451623E-2</v>
      </c>
      <c r="N48" s="12">
        <f t="shared" si="9"/>
        <v>4.9180327868852871E-3</v>
      </c>
      <c r="O48" s="13">
        <v>26837.42</v>
      </c>
      <c r="P48" s="15">
        <f t="shared" si="4"/>
        <v>-5.6275528720718955E-2</v>
      </c>
      <c r="Q48" s="17">
        <f t="shared" si="10"/>
        <v>-5.0502373583736604E-2</v>
      </c>
      <c r="R48" s="7">
        <f t="shared" si="5"/>
        <v>5.6865687454443741</v>
      </c>
      <c r="S48" s="24">
        <f t="shared" si="6"/>
        <v>2.1188954621734779E-4</v>
      </c>
    </row>
    <row r="49" spans="1:19">
      <c r="A49" t="s">
        <v>20</v>
      </c>
      <c r="B49">
        <v>2020</v>
      </c>
      <c r="C49">
        <v>7</v>
      </c>
      <c r="D49" s="1">
        <f t="shared" si="0"/>
        <v>44013</v>
      </c>
      <c r="E49" s="1" t="str">
        <f>TEXT(D49,"YYYY-MMMM")</f>
        <v>2020-July</v>
      </c>
      <c r="F49" s="7">
        <v>12775602.49</v>
      </c>
      <c r="G49" s="10">
        <f t="shared" si="1"/>
        <v>2.8012228799394932E-2</v>
      </c>
      <c r="H49" s="12">
        <f t="shared" si="7"/>
        <v>3.184097429210668E-2</v>
      </c>
      <c r="I49" s="7">
        <v>380.7</v>
      </c>
      <c r="J49" s="15">
        <f t="shared" si="2"/>
        <v>-5.2534804307850964E-4</v>
      </c>
      <c r="K49" s="17">
        <f t="shared" si="8"/>
        <v>-2.6267402153918017E-4</v>
      </c>
      <c r="L49" s="7">
        <v>12.56</v>
      </c>
      <c r="M49" s="10">
        <f t="shared" si="3"/>
        <v>2.0700636942675141E-2</v>
      </c>
      <c r="N49" s="12">
        <f t="shared" si="9"/>
        <v>6.5252854812398097E-3</v>
      </c>
      <c r="O49" s="13">
        <v>25327.13</v>
      </c>
      <c r="P49" s="15">
        <f t="shared" si="4"/>
        <v>-2.5008755433402894E-2</v>
      </c>
      <c r="Q49" s="17">
        <f t="shared" si="10"/>
        <v>-0.1298357714984982</v>
      </c>
      <c r="R49" s="7">
        <f t="shared" si="5"/>
        <v>5.2967986394489541</v>
      </c>
      <c r="S49" s="24">
        <f t="shared" si="6"/>
        <v>2.0913536746757148E-4</v>
      </c>
    </row>
    <row r="50" spans="1:19">
      <c r="A50" t="s">
        <v>20</v>
      </c>
      <c r="B50">
        <v>2020</v>
      </c>
      <c r="C50">
        <v>8</v>
      </c>
      <c r="D50" s="1">
        <f t="shared" si="0"/>
        <v>44044</v>
      </c>
      <c r="E50" s="1" t="str">
        <f>TEXT(D50,"YYYY-MMMM")</f>
        <v>2020-August</v>
      </c>
      <c r="F50" s="7">
        <v>13133475.59</v>
      </c>
      <c r="G50" s="10">
        <f t="shared" si="1"/>
        <v>3.2146612456604107E-2</v>
      </c>
      <c r="H50" s="12">
        <f t="shared" si="7"/>
        <v>2.8012228799394932E-2</v>
      </c>
      <c r="I50" s="7">
        <v>380.5</v>
      </c>
      <c r="J50" s="15">
        <f t="shared" si="2"/>
        <v>-5.387647831800263E-2</v>
      </c>
      <c r="K50" s="17">
        <f t="shared" si="8"/>
        <v>2.6274303730942168E-4</v>
      </c>
      <c r="L50" s="7">
        <v>12.82</v>
      </c>
      <c r="M50" s="10">
        <f t="shared" si="3"/>
        <v>3.1201248049922022E-2</v>
      </c>
      <c r="N50" s="12">
        <f t="shared" si="9"/>
        <v>4.862236628849311E-3</v>
      </c>
      <c r="O50" s="13">
        <v>24693.73</v>
      </c>
      <c r="P50" s="15">
        <f t="shared" si="4"/>
        <v>-8.6892502671730727E-3</v>
      </c>
      <c r="Q50" s="17">
        <f t="shared" si="10"/>
        <v>-0.12874356417730198</v>
      </c>
      <c r="R50" s="7">
        <f t="shared" si="5"/>
        <v>5.0622548949264141</v>
      </c>
      <c r="S50" s="24">
        <f t="shared" si="6"/>
        <v>2.0500162976295661E-4</v>
      </c>
    </row>
    <row r="51" spans="1:19">
      <c r="A51" t="s">
        <v>20</v>
      </c>
      <c r="B51">
        <v>2020</v>
      </c>
      <c r="C51">
        <v>9</v>
      </c>
      <c r="D51" s="1">
        <f t="shared" si="0"/>
        <v>44075</v>
      </c>
      <c r="E51" s="1" t="str">
        <f>TEXT(D51,"YYYY-MMMM")</f>
        <v>2020-September</v>
      </c>
      <c r="F51" s="7">
        <v>13555672.34</v>
      </c>
      <c r="G51" s="10">
        <f t="shared" si="1"/>
        <v>4.7077836052210206E-2</v>
      </c>
      <c r="H51" s="12">
        <f t="shared" si="7"/>
        <v>3.2146612456604107E-2</v>
      </c>
      <c r="I51" s="7">
        <v>360</v>
      </c>
      <c r="J51" s="15">
        <f t="shared" si="2"/>
        <v>0</v>
      </c>
      <c r="K51" s="17">
        <f t="shared" si="8"/>
        <v>-5.2534804307850964E-4</v>
      </c>
      <c r="L51" s="7">
        <v>13.22</v>
      </c>
      <c r="M51" s="10">
        <f t="shared" si="3"/>
        <v>3.7065052950075658E-2</v>
      </c>
      <c r="N51" s="12">
        <f t="shared" si="9"/>
        <v>1.2903225806451623E-2</v>
      </c>
      <c r="O51" s="13">
        <v>24479.16</v>
      </c>
      <c r="P51" s="15">
        <f t="shared" si="4"/>
        <v>3.2217608774157275E-2</v>
      </c>
      <c r="Q51" s="17">
        <f t="shared" si="10"/>
        <v>-0.12096909699715272</v>
      </c>
      <c r="R51" s="7">
        <f t="shared" si="5"/>
        <v>5.1435451336359055</v>
      </c>
      <c r="S51" s="24">
        <f t="shared" si="6"/>
        <v>2.1011934778954446E-4</v>
      </c>
    </row>
    <row r="52" spans="1:19">
      <c r="A52" t="s">
        <v>20</v>
      </c>
      <c r="B52">
        <v>2020</v>
      </c>
      <c r="C52">
        <v>10</v>
      </c>
      <c r="D52" s="1">
        <f t="shared" si="0"/>
        <v>44105</v>
      </c>
      <c r="E52" s="1" t="str">
        <f>TEXT(D52,"YYYY-MMMM")</f>
        <v>2020-October</v>
      </c>
      <c r="F52" s="7">
        <v>14193844.060000001</v>
      </c>
      <c r="G52" s="10">
        <f t="shared" si="1"/>
        <v>4.4044924500882467E-2</v>
      </c>
      <c r="H52" s="12">
        <f t="shared" si="7"/>
        <v>4.7077836052210206E-2</v>
      </c>
      <c r="I52" s="7">
        <v>360</v>
      </c>
      <c r="J52" s="15">
        <f t="shared" si="2"/>
        <v>0</v>
      </c>
      <c r="K52" s="17">
        <f t="shared" si="8"/>
        <v>-5.387647831800263E-2</v>
      </c>
      <c r="L52" s="7">
        <v>13.71</v>
      </c>
      <c r="M52" s="10">
        <f t="shared" si="3"/>
        <v>3.7928519328956932E-2</v>
      </c>
      <c r="N52" s="12">
        <f t="shared" si="9"/>
        <v>2.0700636942675141E-2</v>
      </c>
      <c r="O52" s="13">
        <v>25267.82</v>
      </c>
      <c r="P52" s="15">
        <f t="shared" si="4"/>
        <v>-8.8919819754929449E-2</v>
      </c>
      <c r="Q52" s="17">
        <f t="shared" si="10"/>
        <v>-5.6275528720718955E-2</v>
      </c>
      <c r="R52" s="7">
        <f t="shared" si="5"/>
        <v>5.1195032012318658</v>
      </c>
      <c r="S52" s="24">
        <f t="shared" si="6"/>
        <v>2.0260961179998377E-4</v>
      </c>
    </row>
    <row r="53" spans="1:19">
      <c r="A53" t="s">
        <v>20</v>
      </c>
      <c r="B53">
        <v>2020</v>
      </c>
      <c r="C53">
        <v>11</v>
      </c>
      <c r="D53" s="1">
        <f t="shared" si="0"/>
        <v>44136</v>
      </c>
      <c r="E53" s="1" t="str">
        <f>TEXT(D53,"YYYY-MMMM")</f>
        <v>2020-November</v>
      </c>
      <c r="F53" s="7">
        <v>14819010.85</v>
      </c>
      <c r="G53" s="10">
        <f t="shared" si="1"/>
        <v>6.8789000852914631E-2</v>
      </c>
      <c r="H53" s="12">
        <f t="shared" si="7"/>
        <v>4.4044924500882467E-2</v>
      </c>
      <c r="I53" s="7">
        <v>360</v>
      </c>
      <c r="J53" s="15">
        <f t="shared" si="2"/>
        <v>0</v>
      </c>
      <c r="K53" s="17">
        <f t="shared" si="8"/>
        <v>0</v>
      </c>
      <c r="L53" s="7">
        <v>14.23</v>
      </c>
      <c r="M53" s="10">
        <f t="shared" si="3"/>
        <v>4.6380885453267753E-2</v>
      </c>
      <c r="N53" s="12">
        <f t="shared" si="9"/>
        <v>3.1201248049922022E-2</v>
      </c>
      <c r="O53" s="13">
        <v>23021.01</v>
      </c>
      <c r="P53" s="15">
        <f t="shared" si="4"/>
        <v>-7.4737815586718284E-2</v>
      </c>
      <c r="Q53" s="17">
        <f t="shared" si="10"/>
        <v>-2.5008755433402894E-2</v>
      </c>
      <c r="R53" s="7">
        <f t="shared" si="5"/>
        <v>4.4938334504567807</v>
      </c>
      <c r="S53" s="24">
        <f t="shared" si="6"/>
        <v>1.9520574685718748E-4</v>
      </c>
    </row>
    <row r="54" spans="1:19">
      <c r="A54" t="s">
        <v>20</v>
      </c>
      <c r="B54">
        <v>2020</v>
      </c>
      <c r="C54">
        <v>12</v>
      </c>
      <c r="D54" s="1">
        <f t="shared" si="0"/>
        <v>44166</v>
      </c>
      <c r="E54" s="1" t="str">
        <f>TEXT(D54,"YYYY-MMMM")</f>
        <v>2020-December</v>
      </c>
      <c r="F54" s="7">
        <v>15838395.800000001</v>
      </c>
      <c r="G54" s="10">
        <f t="shared" si="1"/>
        <v>-0.29651874907684783</v>
      </c>
      <c r="H54" s="12">
        <f t="shared" si="7"/>
        <v>6.8789000852914631E-2</v>
      </c>
      <c r="I54" s="7">
        <v>360</v>
      </c>
      <c r="J54" s="15">
        <f t="shared" si="2"/>
        <v>-0.15027777777777784</v>
      </c>
      <c r="K54" s="17">
        <f t="shared" si="8"/>
        <v>0</v>
      </c>
      <c r="L54" s="7">
        <v>14.89</v>
      </c>
      <c r="M54" s="10">
        <f t="shared" si="3"/>
        <v>5.7756883814640655E-2</v>
      </c>
      <c r="N54" s="12">
        <f t="shared" si="9"/>
        <v>3.7065052950075658E-2</v>
      </c>
      <c r="O54" s="13">
        <v>21300.47</v>
      </c>
      <c r="P54" s="15">
        <f t="shared" si="4"/>
        <v>0.23079255997637599</v>
      </c>
      <c r="Q54" s="17">
        <f t="shared" si="10"/>
        <v>-8.6892502671730727E-3</v>
      </c>
      <c r="R54" s="7">
        <f t="shared" si="5"/>
        <v>3.973671740914857</v>
      </c>
      <c r="S54" s="24">
        <f t="shared" si="6"/>
        <v>1.8655324229535107E-4</v>
      </c>
    </row>
    <row r="55" spans="1:19">
      <c r="A55" t="s">
        <v>20</v>
      </c>
      <c r="B55">
        <v>2019</v>
      </c>
      <c r="C55">
        <v>1</v>
      </c>
      <c r="D55" s="1">
        <f t="shared" si="0"/>
        <v>43466</v>
      </c>
      <c r="E55" s="1" t="str">
        <f>TEXT(D55,"YYYY-MMMM")</f>
        <v>2019-January</v>
      </c>
      <c r="F55" s="7">
        <v>11142014.49</v>
      </c>
      <c r="G55" s="10">
        <f t="shared" si="1"/>
        <v>-1.0042799719963347E-2</v>
      </c>
      <c r="H55" s="12">
        <f t="shared" si="7"/>
        <v>-0.29651874907684783</v>
      </c>
      <c r="I55" s="7">
        <v>305.89999999999998</v>
      </c>
      <c r="J55" s="15">
        <f t="shared" si="2"/>
        <v>3.2690421706447451E-4</v>
      </c>
      <c r="K55" s="17">
        <f t="shared" si="8"/>
        <v>0</v>
      </c>
      <c r="L55" s="7">
        <v>15.75</v>
      </c>
      <c r="M55" s="10">
        <f t="shared" si="3"/>
        <v>-0.27809523809523812</v>
      </c>
      <c r="N55" s="12">
        <f t="shared" si="9"/>
        <v>3.7928519328956932E-2</v>
      </c>
      <c r="O55" s="13">
        <v>26216.46</v>
      </c>
      <c r="P55" s="15">
        <f t="shared" si="4"/>
        <v>0.10020689292146993</v>
      </c>
      <c r="Q55" s="17">
        <f t="shared" si="10"/>
        <v>3.2217608774157275E-2</v>
      </c>
      <c r="R55" s="7">
        <f t="shared" si="5"/>
        <v>5.4414421146032792</v>
      </c>
      <c r="S55" s="24">
        <f t="shared" si="6"/>
        <v>2.0755823305676201E-4</v>
      </c>
    </row>
    <row r="56" spans="1:19">
      <c r="A56" t="s">
        <v>20</v>
      </c>
      <c r="B56">
        <v>2019</v>
      </c>
      <c r="C56">
        <v>2</v>
      </c>
      <c r="D56" s="1">
        <f t="shared" si="0"/>
        <v>43497</v>
      </c>
      <c r="E56" s="1" t="str">
        <f>TEXT(D56,"YYYY-MMMM")</f>
        <v>2019-February</v>
      </c>
      <c r="F56" s="7">
        <v>11030117.470000001</v>
      </c>
      <c r="G56" s="10">
        <f t="shared" si="1"/>
        <v>-7.8186882628005893E-3</v>
      </c>
      <c r="H56" s="12">
        <f t="shared" si="7"/>
        <v>-1.0042799719963347E-2</v>
      </c>
      <c r="I56" s="7">
        <v>306</v>
      </c>
      <c r="J56" s="15">
        <f t="shared" si="2"/>
        <v>0</v>
      </c>
      <c r="K56" s="17">
        <f t="shared" si="8"/>
        <v>-0.15027777777777784</v>
      </c>
      <c r="L56" s="7">
        <v>11.37</v>
      </c>
      <c r="M56" s="10">
        <f t="shared" si="3"/>
        <v>-5.2770448548811544E-3</v>
      </c>
      <c r="N56" s="12">
        <f t="shared" si="9"/>
        <v>4.6380885453267753E-2</v>
      </c>
      <c r="O56" s="13">
        <v>28843.53</v>
      </c>
      <c r="P56" s="15">
        <f t="shared" si="4"/>
        <v>-6.9390258404571123E-2</v>
      </c>
      <c r="Q56" s="17">
        <f t="shared" si="10"/>
        <v>-8.8919819754929449E-2</v>
      </c>
      <c r="R56" s="7">
        <f t="shared" si="5"/>
        <v>8.2902288443961574</v>
      </c>
      <c r="S56" s="24">
        <f t="shared" si="6"/>
        <v>2.874207437299165E-4</v>
      </c>
    </row>
    <row r="57" spans="1:19">
      <c r="A57" t="s">
        <v>20</v>
      </c>
      <c r="B57">
        <v>2019</v>
      </c>
      <c r="C57">
        <v>3</v>
      </c>
      <c r="D57" s="1">
        <f t="shared" si="0"/>
        <v>43525</v>
      </c>
      <c r="E57" s="1" t="str">
        <f>TEXT(D57,"YYYY-MMMM")</f>
        <v>2019-March</v>
      </c>
      <c r="F57" s="7">
        <v>10943876.42</v>
      </c>
      <c r="G57" s="10">
        <f t="shared" si="1"/>
        <v>2.8538869410954057E-2</v>
      </c>
      <c r="H57" s="12">
        <f t="shared" si="7"/>
        <v>-7.8186882628005893E-3</v>
      </c>
      <c r="I57" s="7">
        <v>306</v>
      </c>
      <c r="J57" s="15">
        <f t="shared" si="2"/>
        <v>0</v>
      </c>
      <c r="K57" s="17">
        <f t="shared" si="8"/>
        <v>3.2690421706447451E-4</v>
      </c>
      <c r="L57" s="7">
        <v>11.31</v>
      </c>
      <c r="M57" s="10">
        <f t="shared" si="3"/>
        <v>-5.3050397877984524E-3</v>
      </c>
      <c r="N57" s="12">
        <f t="shared" si="9"/>
        <v>5.7756883814640655E-2</v>
      </c>
      <c r="O57" s="13">
        <v>26842.07</v>
      </c>
      <c r="P57" s="15">
        <f t="shared" si="4"/>
        <v>5.9637725406424223E-3</v>
      </c>
      <c r="Q57" s="17">
        <f t="shared" si="10"/>
        <v>-7.4737815586718284E-2</v>
      </c>
      <c r="R57" s="7">
        <f t="shared" si="5"/>
        <v>7.75589593338072</v>
      </c>
      <c r="S57" s="24">
        <f t="shared" si="6"/>
        <v>2.8894552221124227E-4</v>
      </c>
    </row>
    <row r="58" spans="1:19">
      <c r="A58" t="s">
        <v>20</v>
      </c>
      <c r="B58">
        <v>2019</v>
      </c>
      <c r="C58">
        <v>4</v>
      </c>
      <c r="D58" s="1">
        <f t="shared" si="0"/>
        <v>43556</v>
      </c>
      <c r="E58" s="1" t="str">
        <f>TEXT(D58,"YYYY-MMMM")</f>
        <v>2019-April</v>
      </c>
      <c r="F58" s="7">
        <v>11256202.279999999</v>
      </c>
      <c r="G58" s="10">
        <f t="shared" si="1"/>
        <v>1.1354176730377677E-2</v>
      </c>
      <c r="H58" s="12">
        <f t="shared" si="7"/>
        <v>2.8538869410954057E-2</v>
      </c>
      <c r="I58" s="7">
        <v>306</v>
      </c>
      <c r="J58" s="15">
        <f t="shared" si="2"/>
        <v>0</v>
      </c>
      <c r="K58" s="17">
        <f t="shared" si="8"/>
        <v>0</v>
      </c>
      <c r="L58" s="7">
        <v>11.25</v>
      </c>
      <c r="M58" s="10">
        <f t="shared" si="3"/>
        <v>1.0666666666666597E-2</v>
      </c>
      <c r="N58" s="12">
        <f t="shared" si="9"/>
        <v>-0.27809523809523812</v>
      </c>
      <c r="O58" s="13">
        <v>27002.15</v>
      </c>
      <c r="P58" s="15">
        <f t="shared" si="4"/>
        <v>-2.3953648135426359E-2</v>
      </c>
      <c r="Q58" s="17">
        <f t="shared" si="10"/>
        <v>0.23079255997637599</v>
      </c>
      <c r="R58" s="7">
        <f t="shared" si="5"/>
        <v>7.8437618010167034</v>
      </c>
      <c r="S58" s="24">
        <f t="shared" si="6"/>
        <v>2.9048656499636893E-4</v>
      </c>
    </row>
    <row r="59" spans="1:19">
      <c r="A59" t="s">
        <v>20</v>
      </c>
      <c r="B59">
        <v>2019</v>
      </c>
      <c r="C59">
        <v>5</v>
      </c>
      <c r="D59" s="1">
        <f t="shared" si="0"/>
        <v>43586</v>
      </c>
      <c r="E59" s="1" t="str">
        <f>TEXT(D59,"YYYY-MMMM")</f>
        <v>2019-May</v>
      </c>
      <c r="F59" s="7">
        <v>11384007.189999999</v>
      </c>
      <c r="G59" s="10">
        <f t="shared" si="1"/>
        <v>-1.9567525413693949E-2</v>
      </c>
      <c r="H59" s="12">
        <f t="shared" si="7"/>
        <v>1.1354176730377677E-2</v>
      </c>
      <c r="I59" s="7">
        <v>306</v>
      </c>
      <c r="J59" s="15">
        <f t="shared" si="2"/>
        <v>-1.6339869281049467E-4</v>
      </c>
      <c r="K59" s="17">
        <f t="shared" si="8"/>
        <v>0</v>
      </c>
      <c r="L59" s="7">
        <v>11.37</v>
      </c>
      <c r="M59" s="10">
        <f t="shared" si="3"/>
        <v>2.6385224274407333E-3</v>
      </c>
      <c r="N59" s="12">
        <f t="shared" si="9"/>
        <v>-5.2770448548811544E-3</v>
      </c>
      <c r="O59" s="13">
        <v>26355.35</v>
      </c>
      <c r="P59" s="15">
        <f t="shared" si="4"/>
        <v>4.8385242465002469E-2</v>
      </c>
      <c r="Q59" s="17">
        <f t="shared" si="10"/>
        <v>0.10020689292146993</v>
      </c>
      <c r="R59" s="7">
        <f t="shared" si="5"/>
        <v>7.5750742982622539</v>
      </c>
      <c r="S59" s="24">
        <f t="shared" si="6"/>
        <v>2.874207437299165E-4</v>
      </c>
    </row>
    <row r="60" spans="1:19">
      <c r="A60" t="s">
        <v>20</v>
      </c>
      <c r="B60">
        <v>2019</v>
      </c>
      <c r="C60">
        <v>6</v>
      </c>
      <c r="D60" s="1">
        <f t="shared" si="0"/>
        <v>43617</v>
      </c>
      <c r="E60" s="1" t="str">
        <f>TEXT(D60,"YYYY-MMMM")</f>
        <v>2019-June</v>
      </c>
      <c r="F60" s="7">
        <v>11161250.34</v>
      </c>
      <c r="G60" s="10">
        <f t="shared" si="1"/>
        <v>2.5726184007445248E-2</v>
      </c>
      <c r="H60" s="12">
        <f t="shared" si="7"/>
        <v>-1.9567525413693949E-2</v>
      </c>
      <c r="I60" s="7">
        <v>305.95</v>
      </c>
      <c r="J60" s="15">
        <f t="shared" si="2"/>
        <v>1.6342539630662321E-4</v>
      </c>
      <c r="K60" s="17">
        <f t="shared" si="8"/>
        <v>0</v>
      </c>
      <c r="L60" s="7">
        <v>11.4</v>
      </c>
      <c r="M60" s="10">
        <f t="shared" si="3"/>
        <v>-1.5789473684210503E-2</v>
      </c>
      <c r="N60" s="12">
        <f t="shared" si="9"/>
        <v>-5.3050397877984524E-3</v>
      </c>
      <c r="O60" s="13">
        <v>27630.560000000001</v>
      </c>
      <c r="P60" s="15">
        <f t="shared" si="4"/>
        <v>-3.7910921819897967E-3</v>
      </c>
      <c r="Q60" s="17">
        <f t="shared" si="10"/>
        <v>-6.9390258404571123E-2</v>
      </c>
      <c r="R60" s="7">
        <f t="shared" si="5"/>
        <v>7.9219916108296564</v>
      </c>
      <c r="S60" s="24">
        <f t="shared" si="6"/>
        <v>2.8671122159050185E-4</v>
      </c>
    </row>
    <row r="61" spans="1:19">
      <c r="A61" t="s">
        <v>20</v>
      </c>
      <c r="B61">
        <v>2019</v>
      </c>
      <c r="C61">
        <v>7</v>
      </c>
      <c r="D61" s="1">
        <f t="shared" si="0"/>
        <v>43647</v>
      </c>
      <c r="E61" s="1" t="str">
        <f>TEXT(D61,"YYYY-MMMM")</f>
        <v>2019-July</v>
      </c>
      <c r="F61" s="7">
        <v>11448386.720000001</v>
      </c>
      <c r="G61" s="10">
        <f t="shared" si="1"/>
        <v>-1.9041144864470526E-2</v>
      </c>
      <c r="H61" s="12">
        <f t="shared" si="7"/>
        <v>2.5726184007445248E-2</v>
      </c>
      <c r="I61" s="7">
        <v>306</v>
      </c>
      <c r="J61" s="15">
        <f t="shared" si="2"/>
        <v>-6.5359477124179294E-4</v>
      </c>
      <c r="K61" s="17">
        <f t="shared" si="8"/>
        <v>-1.6339869281049467E-4</v>
      </c>
      <c r="L61" s="7">
        <v>11.22</v>
      </c>
      <c r="M61" s="10">
        <f t="shared" si="3"/>
        <v>-1.2477718360071352E-2</v>
      </c>
      <c r="N61" s="12">
        <f t="shared" si="9"/>
        <v>1.0666666666666597E-2</v>
      </c>
      <c r="O61" s="13">
        <v>27525.81</v>
      </c>
      <c r="P61" s="15">
        <f t="shared" si="4"/>
        <v>6.9916198651373777E-3</v>
      </c>
      <c r="Q61" s="17">
        <f t="shared" si="10"/>
        <v>5.9637725406424223E-3</v>
      </c>
      <c r="R61" s="7">
        <f t="shared" si="5"/>
        <v>8.0172573485722278</v>
      </c>
      <c r="S61" s="24">
        <f t="shared" si="6"/>
        <v>2.9126326704181373E-4</v>
      </c>
    </row>
    <row r="62" spans="1:19">
      <c r="A62" t="s">
        <v>20</v>
      </c>
      <c r="B62">
        <v>2019</v>
      </c>
      <c r="C62">
        <v>8</v>
      </c>
      <c r="D62" s="1">
        <f t="shared" si="0"/>
        <v>43678</v>
      </c>
      <c r="E62" s="1" t="str">
        <f>TEXT(D62,"YYYY-MMMM")</f>
        <v>2019-August</v>
      </c>
      <c r="F62" s="7">
        <v>11230396.33</v>
      </c>
      <c r="G62" s="10">
        <f t="shared" si="1"/>
        <v>-9.7589432090862595E-3</v>
      </c>
      <c r="H62" s="12">
        <f t="shared" si="7"/>
        <v>-1.9041144864470526E-2</v>
      </c>
      <c r="I62" s="7">
        <v>305.8</v>
      </c>
      <c r="J62" s="15">
        <f t="shared" si="2"/>
        <v>3.2701111837791331E-4</v>
      </c>
      <c r="K62" s="17">
        <f t="shared" si="8"/>
        <v>1.6342539630662321E-4</v>
      </c>
      <c r="L62" s="7">
        <v>11.08</v>
      </c>
      <c r="M62" s="10">
        <f t="shared" si="3"/>
        <v>-5.4151624548736911E-3</v>
      </c>
      <c r="N62" s="12">
        <f t="shared" si="9"/>
        <v>2.6385224274407333E-3</v>
      </c>
      <c r="O62" s="13">
        <v>27718.26</v>
      </c>
      <c r="P62" s="15">
        <f t="shared" si="4"/>
        <v>8.1123779053952183E-2</v>
      </c>
      <c r="Q62" s="17">
        <f t="shared" si="10"/>
        <v>-2.3953648135426359E-2</v>
      </c>
      <c r="R62" s="7">
        <f t="shared" si="5"/>
        <v>8.1806671499033126</v>
      </c>
      <c r="S62" s="24">
        <f t="shared" si="6"/>
        <v>2.9513638842782028E-4</v>
      </c>
    </row>
    <row r="63" spans="1:19">
      <c r="A63" t="s">
        <v>20</v>
      </c>
      <c r="B63">
        <v>2019</v>
      </c>
      <c r="C63">
        <v>9</v>
      </c>
      <c r="D63" s="1">
        <f t="shared" si="0"/>
        <v>43709</v>
      </c>
      <c r="E63" s="1" t="str">
        <f>TEXT(D63,"YYYY-MMMM")</f>
        <v>2019-September</v>
      </c>
      <c r="F63" s="7">
        <v>11120799.529999999</v>
      </c>
      <c r="G63" s="10">
        <f t="shared" si="1"/>
        <v>-4.5264676217034436E-2</v>
      </c>
      <c r="H63" s="12">
        <f t="shared" si="7"/>
        <v>-9.7589432090862595E-3</v>
      </c>
      <c r="I63" s="7">
        <v>305.89999999999998</v>
      </c>
      <c r="J63" s="15">
        <f t="shared" si="2"/>
        <v>0</v>
      </c>
      <c r="K63" s="17">
        <f t="shared" si="8"/>
        <v>-6.5359477124179294E-4</v>
      </c>
      <c r="L63" s="7">
        <v>11.02</v>
      </c>
      <c r="M63" s="10">
        <f t="shared" si="3"/>
        <v>1.9963702359346702E-2</v>
      </c>
      <c r="N63" s="12">
        <f t="shared" si="9"/>
        <v>-1.5789473684210503E-2</v>
      </c>
      <c r="O63" s="13">
        <v>29966.87</v>
      </c>
      <c r="P63" s="15">
        <f t="shared" si="4"/>
        <v>3.6790629118089412E-2</v>
      </c>
      <c r="Q63" s="17">
        <f t="shared" si="10"/>
        <v>4.8385242465002469E-2</v>
      </c>
      <c r="R63" s="7">
        <f t="shared" si="5"/>
        <v>8.8895609575505095</v>
      </c>
      <c r="S63" s="24">
        <f t="shared" si="6"/>
        <v>2.9664629497676965E-4</v>
      </c>
    </row>
    <row r="64" spans="1:19">
      <c r="A64" t="s">
        <v>20</v>
      </c>
      <c r="B64">
        <v>2019</v>
      </c>
      <c r="C64">
        <v>10</v>
      </c>
      <c r="D64" s="1">
        <f t="shared" si="0"/>
        <v>43739</v>
      </c>
      <c r="E64" s="1" t="str">
        <f>TEXT(D64,"YYYY-MMMM")</f>
        <v>2019-October</v>
      </c>
      <c r="F64" s="7">
        <v>10617420.140000001</v>
      </c>
      <c r="G64" s="10">
        <f t="shared" si="1"/>
        <v>2.9494211010849165E-2</v>
      </c>
      <c r="H64" s="12">
        <f t="shared" si="7"/>
        <v>-4.5264676217034436E-2</v>
      </c>
      <c r="I64" s="7">
        <v>305.89999999999998</v>
      </c>
      <c r="J64" s="15">
        <f t="shared" si="2"/>
        <v>1.6345210853223725E-4</v>
      </c>
      <c r="K64" s="17">
        <f t="shared" si="8"/>
        <v>3.2701111837791331E-4</v>
      </c>
      <c r="L64" s="7">
        <v>11.24</v>
      </c>
      <c r="M64" s="10">
        <f t="shared" si="3"/>
        <v>3.29181494661921E-2</v>
      </c>
      <c r="N64" s="12">
        <f t="shared" si="9"/>
        <v>-1.2477718360071352E-2</v>
      </c>
      <c r="O64" s="13">
        <v>31069.37</v>
      </c>
      <c r="P64" s="15">
        <f t="shared" si="4"/>
        <v>-6.1463428450592897E-2</v>
      </c>
      <c r="Q64" s="17">
        <f t="shared" si="10"/>
        <v>-3.7910921819897967E-3</v>
      </c>
      <c r="R64" s="7">
        <f t="shared" si="5"/>
        <v>9.0362171481620663</v>
      </c>
      <c r="S64" s="24">
        <f t="shared" si="6"/>
        <v>2.9084005076903926E-4</v>
      </c>
    </row>
    <row r="65" spans="1:19">
      <c r="A65" t="s">
        <v>20</v>
      </c>
      <c r="B65">
        <v>2019</v>
      </c>
      <c r="C65">
        <v>11</v>
      </c>
      <c r="D65" s="1">
        <f t="shared" si="0"/>
        <v>43770</v>
      </c>
      <c r="E65" s="1" t="str">
        <f>TEXT(D65,"YYYY-MMMM")</f>
        <v>2019-November</v>
      </c>
      <c r="F65" s="7">
        <v>10930572.57</v>
      </c>
      <c r="G65" s="10">
        <f t="shared" si="1"/>
        <v>-3.6360414557862486E-2</v>
      </c>
      <c r="H65" s="12">
        <f t="shared" si="7"/>
        <v>2.9494211010849165E-2</v>
      </c>
      <c r="I65" s="7">
        <v>305.95</v>
      </c>
      <c r="J65" s="15">
        <f t="shared" si="2"/>
        <v>-1.6342539630662321E-4</v>
      </c>
      <c r="K65" s="17">
        <f t="shared" si="8"/>
        <v>0</v>
      </c>
      <c r="L65" s="7">
        <v>11.61</v>
      </c>
      <c r="M65" s="10">
        <f t="shared" si="3"/>
        <v>2.0671834625323016E-2</v>
      </c>
      <c r="N65" s="12">
        <f t="shared" si="9"/>
        <v>-5.4151624548736911E-3</v>
      </c>
      <c r="O65" s="13">
        <v>29159.74</v>
      </c>
      <c r="P65" s="15">
        <f t="shared" si="4"/>
        <v>6.4530067826393395E-2</v>
      </c>
      <c r="Q65" s="17">
        <f t="shared" si="10"/>
        <v>6.9916198651373777E-3</v>
      </c>
      <c r="R65" s="7">
        <f t="shared" si="5"/>
        <v>8.2092025248871838</v>
      </c>
      <c r="S65" s="24">
        <f t="shared" si="6"/>
        <v>2.8152523050230157E-4</v>
      </c>
    </row>
    <row r="66" spans="1:19">
      <c r="A66" t="s">
        <v>20</v>
      </c>
      <c r="B66">
        <v>2019</v>
      </c>
      <c r="C66">
        <v>12</v>
      </c>
      <c r="D66" s="1">
        <f t="shared" si="0"/>
        <v>43800</v>
      </c>
      <c r="E66" s="1" t="str">
        <f>TEXT(D66,"YYYY-MMMM")</f>
        <v>2019-December</v>
      </c>
      <c r="F66" s="7">
        <v>10533132.42</v>
      </c>
      <c r="G66" s="10">
        <f t="shared" si="1"/>
        <v>3.5879840386550406E-2</v>
      </c>
      <c r="H66" s="12">
        <f t="shared" si="7"/>
        <v>-3.6360414557862486E-2</v>
      </c>
      <c r="I66" s="7">
        <v>305.89999999999998</v>
      </c>
      <c r="J66" s="15">
        <f t="shared" si="2"/>
        <v>-2.6152337365146811E-4</v>
      </c>
      <c r="K66" s="17">
        <f t="shared" si="8"/>
        <v>1.6345210853223725E-4</v>
      </c>
      <c r="L66" s="7">
        <v>11.85</v>
      </c>
      <c r="M66" s="10">
        <f t="shared" si="3"/>
        <v>1.0970464135021164E-2</v>
      </c>
      <c r="N66" s="12">
        <f t="shared" si="9"/>
        <v>1.9963702359346702E-2</v>
      </c>
      <c r="O66" s="13">
        <v>31041.42</v>
      </c>
      <c r="P66" s="15">
        <f t="shared" si="4"/>
        <v>2.1818589484630616E-2</v>
      </c>
      <c r="Q66" s="17">
        <f t="shared" si="10"/>
        <v>8.1123779053952183E-2</v>
      </c>
      <c r="R66" s="7">
        <f t="shared" si="5"/>
        <v>8.5633511406474359</v>
      </c>
      <c r="S66" s="24">
        <f t="shared" si="6"/>
        <v>2.7586853760708875E-4</v>
      </c>
    </row>
    <row r="67" spans="1:19">
      <c r="A67" t="s">
        <v>20</v>
      </c>
      <c r="B67">
        <v>2018</v>
      </c>
      <c r="C67">
        <v>1</v>
      </c>
      <c r="D67" s="1">
        <f t="shared" ref="D67:D130" si="11">DATE(B67,C67, 1)</f>
        <v>43101</v>
      </c>
      <c r="E67" s="1" t="str">
        <f>TEXT(D67,"YYYY-MMMM")</f>
        <v>2018-January</v>
      </c>
      <c r="F67" s="7">
        <v>10911059.529999999</v>
      </c>
      <c r="G67" s="10">
        <f t="shared" ref="G67:G130" si="12">(F68-F67)/F67</f>
        <v>-5.1580481112084593E-3</v>
      </c>
      <c r="H67" s="12">
        <f t="shared" si="7"/>
        <v>3.5879840386550406E-2</v>
      </c>
      <c r="I67" s="7">
        <v>305.82</v>
      </c>
      <c r="J67" s="15">
        <f t="shared" ref="J67:J130" si="13">(I68-I67)/I67</f>
        <v>3.0410045124583313E-3</v>
      </c>
      <c r="K67" s="17">
        <f t="shared" si="8"/>
        <v>-1.6342539630662321E-4</v>
      </c>
      <c r="L67" s="7">
        <v>11.98</v>
      </c>
      <c r="M67" s="10">
        <f t="shared" ref="M67:M130" si="14">(L68-L67)/L67</f>
        <v>0.26293823038397329</v>
      </c>
      <c r="N67" s="12">
        <f t="shared" si="9"/>
        <v>3.29181494661921E-2</v>
      </c>
      <c r="O67" s="13">
        <v>31718.7</v>
      </c>
      <c r="P67" s="15">
        <f t="shared" ref="P67:P130" si="15">(O68-O67)/O67</f>
        <v>-3.6618776936003052E-2</v>
      </c>
      <c r="Q67" s="17">
        <f t="shared" si="10"/>
        <v>3.6790629118089412E-2</v>
      </c>
      <c r="R67" s="7">
        <f t="shared" ref="R67:R130" si="16">O67/(I67*L67)</f>
        <v>8.6575035300151999</v>
      </c>
      <c r="S67" s="24">
        <f t="shared" ref="S67:S130" si="17">1/(I67*L67)</f>
        <v>2.7294635435926441E-4</v>
      </c>
    </row>
    <row r="68" spans="1:19">
      <c r="A68" t="s">
        <v>20</v>
      </c>
      <c r="B68">
        <v>2018</v>
      </c>
      <c r="C68">
        <v>2</v>
      </c>
      <c r="D68" s="1">
        <f t="shared" si="11"/>
        <v>43132</v>
      </c>
      <c r="E68" s="1" t="str">
        <f>TEXT(D68,"YYYY-MMMM")</f>
        <v>2018-February</v>
      </c>
      <c r="F68" s="7">
        <v>10854779.76</v>
      </c>
      <c r="G68" s="10">
        <f t="shared" si="12"/>
        <v>1.6508544987742898E-2</v>
      </c>
      <c r="H68" s="12">
        <f t="shared" ref="H68:H131" si="18">G67</f>
        <v>-5.1580481112084593E-3</v>
      </c>
      <c r="I68" s="7">
        <v>306.75</v>
      </c>
      <c r="J68" s="15">
        <f t="shared" si="13"/>
        <v>8.1499592502037486E-4</v>
      </c>
      <c r="K68" s="17">
        <f t="shared" si="8"/>
        <v>-2.6152337365146811E-4</v>
      </c>
      <c r="L68" s="7">
        <v>15.13</v>
      </c>
      <c r="M68" s="10">
        <f t="shared" si="14"/>
        <v>-5.2875082617316632E-2</v>
      </c>
      <c r="N68" s="12">
        <f t="shared" si="9"/>
        <v>2.0671834625323016E-2</v>
      </c>
      <c r="O68" s="13">
        <v>30557.200000000001</v>
      </c>
      <c r="P68" s="15">
        <f t="shared" si="15"/>
        <v>2.8579189192727058E-2</v>
      </c>
      <c r="Q68" s="17">
        <f t="shared" si="10"/>
        <v>-6.1463428450592897E-2</v>
      </c>
      <c r="R68" s="7">
        <f t="shared" si="16"/>
        <v>6.5840035637891861</v>
      </c>
      <c r="S68" s="24">
        <f t="shared" si="17"/>
        <v>2.1546488434114337E-4</v>
      </c>
    </row>
    <row r="69" spans="1:19">
      <c r="A69" t="s">
        <v>20</v>
      </c>
      <c r="B69">
        <v>2018</v>
      </c>
      <c r="C69">
        <v>3</v>
      </c>
      <c r="D69" s="1">
        <f t="shared" si="11"/>
        <v>43160</v>
      </c>
      <c r="E69" s="1" t="str">
        <f>TEXT(D69,"YYYY-MMMM")</f>
        <v>2018-March</v>
      </c>
      <c r="F69" s="7">
        <v>11033976.380000001</v>
      </c>
      <c r="G69" s="10">
        <f t="shared" si="12"/>
        <v>-3.7142391453986547E-2</v>
      </c>
      <c r="H69" s="12">
        <f t="shared" si="18"/>
        <v>1.6508544987742898E-2</v>
      </c>
      <c r="I69" s="7">
        <v>307</v>
      </c>
      <c r="J69" s="15">
        <f t="shared" si="13"/>
        <v>-3.9739413680782648E-3</v>
      </c>
      <c r="K69" s="17">
        <f t="shared" ref="K69:K132" si="19">J67</f>
        <v>3.0410045124583313E-3</v>
      </c>
      <c r="L69" s="7">
        <v>14.33</v>
      </c>
      <c r="M69" s="10">
        <f t="shared" si="14"/>
        <v>-6.9085833914863934E-2</v>
      </c>
      <c r="N69" s="12">
        <f t="shared" si="9"/>
        <v>1.0970464135021164E-2</v>
      </c>
      <c r="O69" s="13">
        <v>31430.5</v>
      </c>
      <c r="P69" s="15">
        <f t="shared" si="15"/>
        <v>-1.7700322934729062E-2</v>
      </c>
      <c r="Q69" s="17">
        <f t="shared" si="10"/>
        <v>6.4530067826393395E-2</v>
      </c>
      <c r="R69" s="7">
        <f t="shared" si="16"/>
        <v>7.1444158288458866</v>
      </c>
      <c r="S69" s="24">
        <f t="shared" si="17"/>
        <v>2.2730837335854939E-4</v>
      </c>
    </row>
    <row r="70" spans="1:19">
      <c r="A70" t="s">
        <v>20</v>
      </c>
      <c r="B70">
        <v>2018</v>
      </c>
      <c r="C70">
        <v>4</v>
      </c>
      <c r="D70" s="1">
        <f t="shared" si="11"/>
        <v>43191</v>
      </c>
      <c r="E70" s="1" t="str">
        <f>TEXT(D70,"YYYY-MMMM")</f>
        <v>2018-April</v>
      </c>
      <c r="F70" s="7">
        <v>10624148.109999999</v>
      </c>
      <c r="G70" s="10">
        <f t="shared" si="12"/>
        <v>5.6678895452635068E-2</v>
      </c>
      <c r="H70" s="12">
        <f t="shared" si="18"/>
        <v>-3.7142391453986547E-2</v>
      </c>
      <c r="I70" s="7">
        <v>305.77999999999997</v>
      </c>
      <c r="J70" s="15">
        <f t="shared" si="13"/>
        <v>-7.5217476617163112E-4</v>
      </c>
      <c r="K70" s="17">
        <f t="shared" si="19"/>
        <v>8.1499592502037486E-4</v>
      </c>
      <c r="L70" s="7">
        <v>13.34</v>
      </c>
      <c r="M70" s="10">
        <f t="shared" si="14"/>
        <v>-6.4467766116941494E-2</v>
      </c>
      <c r="N70" s="12">
        <f t="shared" ref="N70:N133" si="20">M67</f>
        <v>0.26293823038397329</v>
      </c>
      <c r="O70" s="13">
        <v>30874.17</v>
      </c>
      <c r="P70" s="15">
        <f t="shared" si="15"/>
        <v>5.1567378167575104E-2</v>
      </c>
      <c r="Q70" s="17">
        <f t="shared" si="10"/>
        <v>2.1818589484630616E-2</v>
      </c>
      <c r="R70" s="7">
        <f t="shared" si="16"/>
        <v>7.5688584839635915</v>
      </c>
      <c r="S70" s="24">
        <f t="shared" si="17"/>
        <v>2.4515180437121361E-4</v>
      </c>
    </row>
    <row r="71" spans="1:19">
      <c r="A71" t="s">
        <v>20</v>
      </c>
      <c r="B71">
        <v>2018</v>
      </c>
      <c r="C71">
        <v>5</v>
      </c>
      <c r="D71" s="1">
        <f t="shared" si="11"/>
        <v>43221</v>
      </c>
      <c r="E71" s="1" t="str">
        <f>TEXT(D71,"YYYY-MMMM")</f>
        <v>2018-May</v>
      </c>
      <c r="F71" s="7">
        <v>11226313.09</v>
      </c>
      <c r="G71" s="10">
        <f t="shared" si="12"/>
        <v>-4.6783221329167457E-2</v>
      </c>
      <c r="H71" s="12">
        <f t="shared" si="18"/>
        <v>5.6678895452635068E-2</v>
      </c>
      <c r="I71" s="7">
        <v>305.55</v>
      </c>
      <c r="J71" s="15">
        <f t="shared" si="13"/>
        <v>2.6182294223531708E-3</v>
      </c>
      <c r="K71" s="17">
        <f t="shared" si="19"/>
        <v>-3.9739413680782648E-3</v>
      </c>
      <c r="L71" s="7">
        <v>12.48</v>
      </c>
      <c r="M71" s="10">
        <f t="shared" si="14"/>
        <v>-6.9711538461538533E-2</v>
      </c>
      <c r="N71" s="12">
        <f t="shared" si="20"/>
        <v>-5.2875082617316632E-2</v>
      </c>
      <c r="O71" s="13">
        <v>32466.27</v>
      </c>
      <c r="P71" s="15">
        <f t="shared" si="15"/>
        <v>9.2434394218984355E-3</v>
      </c>
      <c r="Q71" s="17">
        <f t="shared" ref="Q71:Q134" si="21">P67</f>
        <v>-3.6618776936003052E-2</v>
      </c>
      <c r="R71" s="7">
        <f t="shared" si="16"/>
        <v>8.5140367936759684</v>
      </c>
      <c r="S71" s="24">
        <f t="shared" si="17"/>
        <v>2.6224253028376741E-4</v>
      </c>
    </row>
    <row r="72" spans="1:19">
      <c r="A72" t="s">
        <v>20</v>
      </c>
      <c r="B72">
        <v>2018</v>
      </c>
      <c r="C72">
        <v>6</v>
      </c>
      <c r="D72" s="1">
        <f t="shared" si="11"/>
        <v>43252</v>
      </c>
      <c r="E72" s="1" t="str">
        <f>TEXT(D72,"YYYY-MMMM")</f>
        <v>2018-June</v>
      </c>
      <c r="F72" s="7">
        <v>10701110</v>
      </c>
      <c r="G72" s="10">
        <f t="shared" si="12"/>
        <v>-3.0938781117098788E-3</v>
      </c>
      <c r="H72" s="12">
        <f t="shared" si="18"/>
        <v>-4.6783221329167457E-2</v>
      </c>
      <c r="I72" s="7">
        <v>306.35000000000002</v>
      </c>
      <c r="J72" s="15">
        <f t="shared" si="13"/>
        <v>-3.9170882976988586E-3</v>
      </c>
      <c r="K72" s="17">
        <f t="shared" si="19"/>
        <v>-7.5217476617163112E-4</v>
      </c>
      <c r="L72" s="7">
        <v>11.61</v>
      </c>
      <c r="M72" s="10">
        <f t="shared" si="14"/>
        <v>-3.2730404823427997E-2</v>
      </c>
      <c r="N72" s="12">
        <f t="shared" si="20"/>
        <v>-6.9085833914863934E-2</v>
      </c>
      <c r="O72" s="13">
        <v>32766.37</v>
      </c>
      <c r="P72" s="15">
        <f t="shared" si="15"/>
        <v>6.3543199933346242E-2</v>
      </c>
      <c r="Q72" s="17">
        <f t="shared" si="21"/>
        <v>2.8579189192727058E-2</v>
      </c>
      <c r="R72" s="7">
        <f t="shared" si="16"/>
        <v>9.212515395138249</v>
      </c>
      <c r="S72" s="24">
        <f t="shared" si="17"/>
        <v>2.8115764410699905E-4</v>
      </c>
    </row>
    <row r="73" spans="1:19">
      <c r="A73" t="s">
        <v>20</v>
      </c>
      <c r="B73">
        <v>2018</v>
      </c>
      <c r="C73">
        <v>7</v>
      </c>
      <c r="D73" s="1">
        <f t="shared" si="11"/>
        <v>43282</v>
      </c>
      <c r="E73" s="1" t="str">
        <f>TEXT(D73,"YYYY-MMMM")</f>
        <v>2018-July</v>
      </c>
      <c r="F73" s="7">
        <v>10668002.07</v>
      </c>
      <c r="G73" s="10">
        <f t="shared" si="12"/>
        <v>-2.0607911261869508E-2</v>
      </c>
      <c r="H73" s="12">
        <f t="shared" si="18"/>
        <v>-3.0938781117098788E-3</v>
      </c>
      <c r="I73" s="7">
        <v>305.14999999999998</v>
      </c>
      <c r="J73" s="15">
        <f t="shared" si="13"/>
        <v>-8.8481074881200013E-4</v>
      </c>
      <c r="K73" s="17">
        <f t="shared" si="19"/>
        <v>2.6182294223531708E-3</v>
      </c>
      <c r="L73" s="7">
        <v>11.23</v>
      </c>
      <c r="M73" s="10">
        <f t="shared" si="14"/>
        <v>-8.0142475512021243E-3</v>
      </c>
      <c r="N73" s="12">
        <f t="shared" si="20"/>
        <v>-6.4467766116941494E-2</v>
      </c>
      <c r="O73" s="13">
        <v>34848.449999999997</v>
      </c>
      <c r="P73" s="15">
        <f t="shared" si="15"/>
        <v>6.2250401380836221E-2</v>
      </c>
      <c r="Q73" s="17">
        <f t="shared" si="21"/>
        <v>-1.7700322934729062E-2</v>
      </c>
      <c r="R73" s="7">
        <f t="shared" si="16"/>
        <v>10.169283051165733</v>
      </c>
      <c r="S73" s="24">
        <f t="shared" si="17"/>
        <v>2.9181450110882213E-4</v>
      </c>
    </row>
    <row r="74" spans="1:19">
      <c r="A74" t="s">
        <v>20</v>
      </c>
      <c r="B74">
        <v>2018</v>
      </c>
      <c r="C74">
        <v>8</v>
      </c>
      <c r="D74" s="1">
        <f t="shared" si="11"/>
        <v>43313</v>
      </c>
      <c r="E74" s="1" t="str">
        <f>TEXT(D74,"YYYY-MMMM")</f>
        <v>2018-August</v>
      </c>
      <c r="F74" s="7">
        <v>10448156.83</v>
      </c>
      <c r="G74" s="10">
        <f t="shared" si="12"/>
        <v>2.9625159254046202E-2</v>
      </c>
      <c r="H74" s="12">
        <f t="shared" si="18"/>
        <v>-2.0607911261869508E-2</v>
      </c>
      <c r="I74" s="7">
        <v>304.88</v>
      </c>
      <c r="J74" s="15">
        <f t="shared" si="13"/>
        <v>1.2135922330097236E-3</v>
      </c>
      <c r="K74" s="17">
        <f t="shared" si="19"/>
        <v>-3.9170882976988586E-3</v>
      </c>
      <c r="L74" s="7">
        <v>11.14</v>
      </c>
      <c r="M74" s="10">
        <f t="shared" si="14"/>
        <v>8.0789946140035779E-3</v>
      </c>
      <c r="N74" s="12">
        <f t="shared" si="20"/>
        <v>-6.9711538461538533E-2</v>
      </c>
      <c r="O74" s="13">
        <v>37017.78</v>
      </c>
      <c r="P74" s="15">
        <f t="shared" si="15"/>
        <v>3.4058498375645542E-2</v>
      </c>
      <c r="Q74" s="17">
        <f t="shared" si="21"/>
        <v>5.1567378167575104E-2</v>
      </c>
      <c r="R74" s="7">
        <f t="shared" si="16"/>
        <v>10.899240693692594</v>
      </c>
      <c r="S74" s="24">
        <f t="shared" si="17"/>
        <v>2.9443258600846925E-4</v>
      </c>
    </row>
    <row r="75" spans="1:19">
      <c r="A75" t="s">
        <v>20</v>
      </c>
      <c r="B75">
        <v>2018</v>
      </c>
      <c r="C75">
        <v>9</v>
      </c>
      <c r="D75" s="1">
        <f t="shared" si="11"/>
        <v>43344</v>
      </c>
      <c r="E75" s="1" t="str">
        <f>TEXT(D75,"YYYY-MMMM")</f>
        <v>2018-September</v>
      </c>
      <c r="F75" s="7">
        <v>10757685.140000001</v>
      </c>
      <c r="G75" s="10">
        <f t="shared" si="12"/>
        <v>4.496378483893796E-2</v>
      </c>
      <c r="H75" s="12">
        <f t="shared" si="18"/>
        <v>2.9625159254046202E-2</v>
      </c>
      <c r="I75" s="7">
        <v>305.25</v>
      </c>
      <c r="J75" s="15">
        <f t="shared" si="13"/>
        <v>1.4742014742014369E-3</v>
      </c>
      <c r="K75" s="17">
        <f t="shared" si="19"/>
        <v>-8.8481074881200013E-4</v>
      </c>
      <c r="L75" s="7">
        <v>11.23</v>
      </c>
      <c r="M75" s="10">
        <f t="shared" si="14"/>
        <v>4.4523597506677592E-3</v>
      </c>
      <c r="N75" s="12">
        <f t="shared" si="20"/>
        <v>-3.2730404823427997E-2</v>
      </c>
      <c r="O75" s="13">
        <v>38278.550000000003</v>
      </c>
      <c r="P75" s="15">
        <f t="shared" si="15"/>
        <v>-4.545887971200634E-3</v>
      </c>
      <c r="Q75" s="17">
        <f t="shared" si="21"/>
        <v>9.2434394218984355E-3</v>
      </c>
      <c r="R75" s="7">
        <f t="shared" si="16"/>
        <v>11.166576598455496</v>
      </c>
      <c r="S75" s="24">
        <f t="shared" si="17"/>
        <v>2.9171890258266036E-4</v>
      </c>
    </row>
    <row r="76" spans="1:19">
      <c r="A76" t="s">
        <v>20</v>
      </c>
      <c r="B76">
        <v>2018</v>
      </c>
      <c r="C76">
        <v>10</v>
      </c>
      <c r="D76" s="1">
        <f t="shared" si="11"/>
        <v>43374</v>
      </c>
      <c r="E76" s="1" t="str">
        <f>TEXT(D76,"YYYY-MMMM")</f>
        <v>2018-October</v>
      </c>
      <c r="F76" s="7">
        <v>11241391.380000001</v>
      </c>
      <c r="G76" s="10">
        <f t="shared" si="12"/>
        <v>-4.920945382118707E-2</v>
      </c>
      <c r="H76" s="12">
        <f t="shared" si="18"/>
        <v>4.496378483893796E-2</v>
      </c>
      <c r="I76" s="7">
        <v>305.7</v>
      </c>
      <c r="J76" s="15">
        <f t="shared" si="13"/>
        <v>-1.635590448151783E-3</v>
      </c>
      <c r="K76" s="17">
        <f t="shared" si="19"/>
        <v>1.2135922330097236E-3</v>
      </c>
      <c r="L76" s="7">
        <v>11.28</v>
      </c>
      <c r="M76" s="10">
        <f t="shared" si="14"/>
        <v>-1.7730496453900331E-3</v>
      </c>
      <c r="N76" s="12">
        <f t="shared" si="20"/>
        <v>-8.0142475512021243E-3</v>
      </c>
      <c r="O76" s="13">
        <v>38104.54</v>
      </c>
      <c r="P76" s="15">
        <f t="shared" si="15"/>
        <v>8.3020815892279526E-2</v>
      </c>
      <c r="Q76" s="17">
        <f t="shared" si="21"/>
        <v>6.3543199933346242E-2</v>
      </c>
      <c r="R76" s="7">
        <f t="shared" si="16"/>
        <v>11.050252066527932</v>
      </c>
      <c r="S76" s="24">
        <f t="shared" si="17"/>
        <v>2.8999830640989059E-4</v>
      </c>
    </row>
    <row r="77" spans="1:19">
      <c r="A77" t="s">
        <v>20</v>
      </c>
      <c r="B77">
        <v>2018</v>
      </c>
      <c r="C77">
        <v>11</v>
      </c>
      <c r="D77" s="1">
        <f t="shared" si="11"/>
        <v>43405</v>
      </c>
      <c r="E77" s="1" t="str">
        <f>TEXT(D77,"YYYY-MMMM")</f>
        <v>2018-November</v>
      </c>
      <c r="F77" s="7">
        <v>10688208.65</v>
      </c>
      <c r="G77" s="10">
        <f t="shared" si="12"/>
        <v>9.9581638500292571E-2</v>
      </c>
      <c r="H77" s="12">
        <f t="shared" si="18"/>
        <v>-4.920945382118707E-2</v>
      </c>
      <c r="I77" s="7">
        <v>305.2</v>
      </c>
      <c r="J77" s="15">
        <f t="shared" si="13"/>
        <v>-1.6382699868942125E-4</v>
      </c>
      <c r="K77" s="17">
        <f t="shared" si="19"/>
        <v>1.4742014742014369E-3</v>
      </c>
      <c r="L77" s="7">
        <v>11.26</v>
      </c>
      <c r="M77" s="10">
        <f t="shared" si="14"/>
        <v>1.7761989342806016E-3</v>
      </c>
      <c r="N77" s="12">
        <f t="shared" si="20"/>
        <v>8.0789946140035779E-3</v>
      </c>
      <c r="O77" s="13">
        <v>41268.01</v>
      </c>
      <c r="P77" s="15">
        <f t="shared" si="15"/>
        <v>5.7308312176913784E-3</v>
      </c>
      <c r="Q77" s="17">
        <f t="shared" si="21"/>
        <v>6.2250401380836221E-2</v>
      </c>
      <c r="R77" s="7">
        <f t="shared" si="16"/>
        <v>12.008551012759302</v>
      </c>
      <c r="S77" s="24">
        <f t="shared" si="17"/>
        <v>2.9098934047847963E-4</v>
      </c>
    </row>
    <row r="78" spans="1:19">
      <c r="A78" t="s">
        <v>20</v>
      </c>
      <c r="B78">
        <v>2018</v>
      </c>
      <c r="C78">
        <v>12</v>
      </c>
      <c r="D78" s="1">
        <f t="shared" si="11"/>
        <v>43435</v>
      </c>
      <c r="E78" s="1" t="str">
        <f>TEXT(D78,"YYYY-MMMM")</f>
        <v>2018-December</v>
      </c>
      <c r="F78" s="7">
        <v>11752557.98</v>
      </c>
      <c r="G78" s="10">
        <f t="shared" si="12"/>
        <v>-6.5454639858751926E-2</v>
      </c>
      <c r="H78" s="12">
        <f t="shared" si="18"/>
        <v>9.9581638500292571E-2</v>
      </c>
      <c r="I78" s="7">
        <v>305.14999999999998</v>
      </c>
      <c r="J78" s="15">
        <f t="shared" si="13"/>
        <v>8.192692118630182E-4</v>
      </c>
      <c r="K78" s="17">
        <f t="shared" si="19"/>
        <v>-1.635590448151783E-3</v>
      </c>
      <c r="L78" s="7">
        <v>11.28</v>
      </c>
      <c r="M78" s="10">
        <f t="shared" si="14"/>
        <v>1.4184397163120581E-2</v>
      </c>
      <c r="N78" s="12">
        <f t="shared" si="20"/>
        <v>4.4523597506677592E-3</v>
      </c>
      <c r="O78" s="13">
        <v>41504.51</v>
      </c>
      <c r="P78" s="15">
        <f t="shared" si="15"/>
        <v>4.3995941645859661E-2</v>
      </c>
      <c r="Q78" s="17">
        <f t="shared" si="21"/>
        <v>3.4058498375645542E-2</v>
      </c>
      <c r="R78" s="7">
        <f t="shared" si="16"/>
        <v>12.057931629950625</v>
      </c>
      <c r="S78" s="24">
        <f t="shared" si="17"/>
        <v>2.905209971145455E-4</v>
      </c>
    </row>
    <row r="79" spans="1:19">
      <c r="A79" t="s">
        <v>20</v>
      </c>
      <c r="B79">
        <v>2017</v>
      </c>
      <c r="C79">
        <v>1</v>
      </c>
      <c r="D79" s="1">
        <f t="shared" si="11"/>
        <v>42736</v>
      </c>
      <c r="E79" s="1" t="str">
        <f>TEXT(D79,"YYYY-MMMM")</f>
        <v>2017-January</v>
      </c>
      <c r="F79" s="7">
        <v>10983298.529999999</v>
      </c>
      <c r="G79" s="10">
        <f t="shared" si="12"/>
        <v>-8.4250102778550204E-2</v>
      </c>
      <c r="H79" s="12">
        <f t="shared" si="18"/>
        <v>-6.5454639858751926E-2</v>
      </c>
      <c r="I79" s="7">
        <v>305.39999999999998</v>
      </c>
      <c r="J79" s="15">
        <f t="shared" si="13"/>
        <v>-6.5487884741319139E-4</v>
      </c>
      <c r="K79" s="17">
        <f t="shared" si="19"/>
        <v>-1.6382699868942125E-4</v>
      </c>
      <c r="L79" s="7">
        <v>11.44</v>
      </c>
      <c r="M79" s="10">
        <f t="shared" si="14"/>
        <v>0.63636363636363635</v>
      </c>
      <c r="N79" s="12">
        <f t="shared" si="20"/>
        <v>-1.7730496453900331E-3</v>
      </c>
      <c r="O79" s="13">
        <v>43330.54</v>
      </c>
      <c r="P79" s="15">
        <f t="shared" si="15"/>
        <v>2.3380968711675425E-2</v>
      </c>
      <c r="Q79" s="17">
        <f t="shared" si="21"/>
        <v>-4.545887971200634E-3</v>
      </c>
      <c r="R79" s="7">
        <f t="shared" si="16"/>
        <v>12.402208956727623</v>
      </c>
      <c r="S79" s="24">
        <f t="shared" si="17"/>
        <v>2.8622327247081674E-4</v>
      </c>
    </row>
    <row r="80" spans="1:19">
      <c r="A80" t="s">
        <v>20</v>
      </c>
      <c r="B80">
        <v>2017</v>
      </c>
      <c r="C80">
        <v>2</v>
      </c>
      <c r="D80" s="1">
        <f t="shared" si="11"/>
        <v>42767</v>
      </c>
      <c r="E80" s="1" t="str">
        <f>TEXT(D80,"YYYY-MMMM")</f>
        <v>2017-February</v>
      </c>
      <c r="F80" s="7">
        <v>10057954.5</v>
      </c>
      <c r="G80" s="10">
        <f t="shared" si="12"/>
        <v>1.7555964286774198E-2</v>
      </c>
      <c r="H80" s="12">
        <f t="shared" si="18"/>
        <v>-8.4250102778550204E-2</v>
      </c>
      <c r="I80" s="7">
        <v>305.2</v>
      </c>
      <c r="J80" s="15">
        <f t="shared" si="13"/>
        <v>3.7680209698559442E-3</v>
      </c>
      <c r="K80" s="17">
        <f t="shared" si="19"/>
        <v>8.192692118630182E-4</v>
      </c>
      <c r="L80" s="7">
        <v>18.72</v>
      </c>
      <c r="M80" s="10">
        <f t="shared" si="14"/>
        <v>-5.0213675213675098E-2</v>
      </c>
      <c r="N80" s="12">
        <f t="shared" si="20"/>
        <v>1.7761989342806016E-3</v>
      </c>
      <c r="O80" s="13">
        <v>44343.65</v>
      </c>
      <c r="P80" s="15">
        <f t="shared" si="15"/>
        <v>-0.13757234688619449</v>
      </c>
      <c r="Q80" s="17">
        <f t="shared" si="21"/>
        <v>8.3020815892279526E-2</v>
      </c>
      <c r="R80" s="7">
        <f t="shared" si="16"/>
        <v>7.7614178316586591</v>
      </c>
      <c r="S80" s="24">
        <f t="shared" si="17"/>
        <v>1.7502884475361543E-4</v>
      </c>
    </row>
    <row r="81" spans="1:19">
      <c r="A81" t="s">
        <v>20</v>
      </c>
      <c r="B81">
        <v>2017</v>
      </c>
      <c r="C81">
        <v>3</v>
      </c>
      <c r="D81" s="1">
        <f t="shared" si="11"/>
        <v>42795</v>
      </c>
      <c r="E81" s="1" t="str">
        <f>TEXT(D81,"YYYY-MMMM")</f>
        <v>2017-March</v>
      </c>
      <c r="F81" s="7">
        <v>10234531.59</v>
      </c>
      <c r="G81" s="10">
        <f t="shared" si="12"/>
        <v>-4.092538054298972E-2</v>
      </c>
      <c r="H81" s="12">
        <f t="shared" si="18"/>
        <v>1.7555964286774198E-2</v>
      </c>
      <c r="I81" s="7">
        <v>306.35000000000002</v>
      </c>
      <c r="J81" s="15">
        <f t="shared" si="13"/>
        <v>-2.7746042108699942E-3</v>
      </c>
      <c r="K81" s="17">
        <f t="shared" si="19"/>
        <v>-6.5487884741319139E-4</v>
      </c>
      <c r="L81" s="7">
        <v>17.78</v>
      </c>
      <c r="M81" s="10">
        <f t="shared" si="14"/>
        <v>-2.9246344206974102E-2</v>
      </c>
      <c r="N81" s="12">
        <f t="shared" si="20"/>
        <v>1.4184397163120581E-2</v>
      </c>
      <c r="O81" s="13">
        <v>38243.19</v>
      </c>
      <c r="P81" s="15">
        <f t="shared" si="15"/>
        <v>-7.8076645802822352E-3</v>
      </c>
      <c r="Q81" s="17">
        <f t="shared" si="21"/>
        <v>5.7308312176913784E-3</v>
      </c>
      <c r="R81" s="7">
        <f t="shared" si="16"/>
        <v>7.0210888646263747</v>
      </c>
      <c r="S81" s="24">
        <f t="shared" si="17"/>
        <v>1.8359056513398529E-4</v>
      </c>
    </row>
    <row r="82" spans="1:19">
      <c r="A82" t="s">
        <v>20</v>
      </c>
      <c r="B82">
        <v>2017</v>
      </c>
      <c r="C82">
        <v>4</v>
      </c>
      <c r="D82" s="1">
        <f t="shared" si="11"/>
        <v>42826</v>
      </c>
      <c r="E82" s="1" t="str">
        <f>TEXT(D82,"YYYY-MMMM")</f>
        <v>2017-April</v>
      </c>
      <c r="F82" s="7">
        <v>9815679.4900000002</v>
      </c>
      <c r="G82" s="10">
        <f t="shared" si="12"/>
        <v>4.4994534555650993E-2</v>
      </c>
      <c r="H82" s="12">
        <f t="shared" si="18"/>
        <v>-4.092538054298972E-2</v>
      </c>
      <c r="I82" s="7">
        <v>305.5</v>
      </c>
      <c r="J82" s="15">
        <f t="shared" si="13"/>
        <v>9.8199672667761495E-4</v>
      </c>
      <c r="K82" s="17">
        <f t="shared" si="19"/>
        <v>3.7680209698559442E-3</v>
      </c>
      <c r="L82" s="7">
        <v>17.260000000000002</v>
      </c>
      <c r="M82" s="10">
        <f t="shared" si="14"/>
        <v>-1.1587485515644916E-3</v>
      </c>
      <c r="N82" s="12">
        <f t="shared" si="20"/>
        <v>0.63636363636363635</v>
      </c>
      <c r="O82" s="13">
        <v>37944.6</v>
      </c>
      <c r="P82" s="15">
        <f t="shared" si="15"/>
        <v>-3.3319892685652178E-2</v>
      </c>
      <c r="Q82" s="17">
        <f t="shared" si="21"/>
        <v>4.3995941645859661E-2</v>
      </c>
      <c r="R82" s="7">
        <f t="shared" si="16"/>
        <v>7.1961129770355372</v>
      </c>
      <c r="S82" s="24">
        <f t="shared" si="17"/>
        <v>1.8964788077975621E-4</v>
      </c>
    </row>
    <row r="83" spans="1:19">
      <c r="A83" t="s">
        <v>20</v>
      </c>
      <c r="B83">
        <v>2017</v>
      </c>
      <c r="C83">
        <v>5</v>
      </c>
      <c r="D83" s="1">
        <f t="shared" si="11"/>
        <v>42856</v>
      </c>
      <c r="E83" s="1" t="str">
        <f>TEXT(D83,"YYYY-MMMM")</f>
        <v>2017-May</v>
      </c>
      <c r="F83" s="7">
        <v>10257331.42</v>
      </c>
      <c r="G83" s="10">
        <f t="shared" si="12"/>
        <v>-6.5456108661057577E-3</v>
      </c>
      <c r="H83" s="12">
        <f t="shared" si="18"/>
        <v>4.4994534555650993E-2</v>
      </c>
      <c r="I83" s="7">
        <v>305.8</v>
      </c>
      <c r="J83" s="15">
        <f t="shared" si="13"/>
        <v>-1.635055591890496E-4</v>
      </c>
      <c r="K83" s="17">
        <f t="shared" si="19"/>
        <v>-2.7746042108699942E-3</v>
      </c>
      <c r="L83" s="7">
        <v>17.239999999999998</v>
      </c>
      <c r="M83" s="10">
        <f t="shared" si="14"/>
        <v>-5.7424593967517319E-2</v>
      </c>
      <c r="N83" s="12">
        <f t="shared" si="20"/>
        <v>-5.0213675213675098E-2</v>
      </c>
      <c r="O83" s="13">
        <v>36680.29</v>
      </c>
      <c r="P83" s="15">
        <f t="shared" si="15"/>
        <v>-3.3814072898551172E-2</v>
      </c>
      <c r="Q83" s="17">
        <f t="shared" si="21"/>
        <v>2.3380968711675425E-2</v>
      </c>
      <c r="R83" s="7">
        <f t="shared" si="16"/>
        <v>6.9575769462472641</v>
      </c>
      <c r="S83" s="24">
        <f t="shared" si="17"/>
        <v>1.8968162318910956E-4</v>
      </c>
    </row>
    <row r="84" spans="1:19">
      <c r="A84" t="s">
        <v>20</v>
      </c>
      <c r="B84">
        <v>2017</v>
      </c>
      <c r="C84">
        <v>6</v>
      </c>
      <c r="D84" s="1">
        <f t="shared" si="11"/>
        <v>42887</v>
      </c>
      <c r="E84" s="1" t="str">
        <f>TEXT(D84,"YYYY-MMMM")</f>
        <v>2017-June</v>
      </c>
      <c r="F84" s="7">
        <v>10190190.92</v>
      </c>
      <c r="G84" s="10">
        <f t="shared" si="12"/>
        <v>1.2805532401153511E-2</v>
      </c>
      <c r="H84" s="12">
        <f t="shared" si="18"/>
        <v>-6.5456108661057577E-3</v>
      </c>
      <c r="I84" s="7">
        <v>305.75</v>
      </c>
      <c r="J84" s="15">
        <f t="shared" si="13"/>
        <v>-2.4529844644317253E-3</v>
      </c>
      <c r="K84" s="17">
        <f t="shared" si="19"/>
        <v>9.8199672667761495E-4</v>
      </c>
      <c r="L84" s="7">
        <v>16.25</v>
      </c>
      <c r="M84" s="10">
        <f t="shared" si="14"/>
        <v>-9.2307692307691432E-3</v>
      </c>
      <c r="N84" s="12">
        <f t="shared" si="20"/>
        <v>-2.9246344206974102E-2</v>
      </c>
      <c r="O84" s="13">
        <v>35439.980000000003</v>
      </c>
      <c r="P84" s="15">
        <f t="shared" si="15"/>
        <v>1.8239287945421925E-3</v>
      </c>
      <c r="Q84" s="17">
        <f t="shared" si="21"/>
        <v>-0.13757234688619449</v>
      </c>
      <c r="R84" s="7">
        <f t="shared" si="16"/>
        <v>7.1330232090068568</v>
      </c>
      <c r="S84" s="24">
        <f t="shared" si="17"/>
        <v>2.0127052015850053E-4</v>
      </c>
    </row>
    <row r="85" spans="1:19">
      <c r="A85" t="s">
        <v>20</v>
      </c>
      <c r="B85">
        <v>2017</v>
      </c>
      <c r="C85">
        <v>7</v>
      </c>
      <c r="D85" s="1">
        <f t="shared" si="11"/>
        <v>42917</v>
      </c>
      <c r="E85" s="1" t="str">
        <f>TEXT(D85,"YYYY-MMMM")</f>
        <v>2017-July</v>
      </c>
      <c r="F85" s="7">
        <v>10320681.74</v>
      </c>
      <c r="G85" s="10">
        <f t="shared" si="12"/>
        <v>-4.165118650388696E-2</v>
      </c>
      <c r="H85" s="12">
        <f t="shared" si="18"/>
        <v>1.2805532401153511E-2</v>
      </c>
      <c r="I85" s="7">
        <v>305</v>
      </c>
      <c r="J85" s="15">
        <f t="shared" si="13"/>
        <v>2.1311475409835322E-3</v>
      </c>
      <c r="K85" s="17">
        <f t="shared" si="19"/>
        <v>-1.635055591890496E-4</v>
      </c>
      <c r="L85" s="7">
        <v>16.100000000000001</v>
      </c>
      <c r="M85" s="10">
        <f t="shared" si="14"/>
        <v>-3.1055900621118453E-3</v>
      </c>
      <c r="N85" s="12">
        <f t="shared" si="20"/>
        <v>-1.1587485515644916E-3</v>
      </c>
      <c r="O85" s="13">
        <v>35504.620000000003</v>
      </c>
      <c r="P85" s="15">
        <f t="shared" si="15"/>
        <v>9.6643760727476418E-3</v>
      </c>
      <c r="Q85" s="17">
        <f t="shared" si="21"/>
        <v>-7.8076645802822352E-3</v>
      </c>
      <c r="R85" s="7">
        <f t="shared" si="16"/>
        <v>7.2303472151512072</v>
      </c>
      <c r="S85" s="24">
        <f t="shared" si="17"/>
        <v>2.0364524997454434E-4</v>
      </c>
    </row>
    <row r="86" spans="1:19">
      <c r="A86" t="s">
        <v>20</v>
      </c>
      <c r="B86">
        <v>2017</v>
      </c>
      <c r="C86">
        <v>8</v>
      </c>
      <c r="D86" s="1">
        <f t="shared" si="11"/>
        <v>42948</v>
      </c>
      <c r="E86" s="1" t="str">
        <f>TEXT(D86,"YYYY-MMMM")</f>
        <v>2017-August</v>
      </c>
      <c r="F86" s="7">
        <v>9890813.0999999996</v>
      </c>
      <c r="G86" s="10">
        <f t="shared" si="12"/>
        <v>1.753496787842446E-2</v>
      </c>
      <c r="H86" s="12">
        <f t="shared" si="18"/>
        <v>-4.165118650388696E-2</v>
      </c>
      <c r="I86" s="7">
        <v>305.64999999999998</v>
      </c>
      <c r="J86" s="15">
        <f t="shared" si="13"/>
        <v>-2.5192213315883586E-3</v>
      </c>
      <c r="K86" s="17">
        <f t="shared" si="19"/>
        <v>-2.4529844644317253E-3</v>
      </c>
      <c r="L86" s="7">
        <v>16.05</v>
      </c>
      <c r="M86" s="10">
        <f t="shared" si="14"/>
        <v>-2.4922118380061773E-3</v>
      </c>
      <c r="N86" s="12">
        <f t="shared" si="20"/>
        <v>-5.7424593967517319E-2</v>
      </c>
      <c r="O86" s="13">
        <v>35847.75</v>
      </c>
      <c r="P86" s="15">
        <f t="shared" si="15"/>
        <v>-7.6162939096595925E-2</v>
      </c>
      <c r="Q86" s="17">
        <f t="shared" si="21"/>
        <v>-3.3319892685652178E-2</v>
      </c>
      <c r="R86" s="7">
        <f t="shared" si="16"/>
        <v>7.3073930080065317</v>
      </c>
      <c r="S86" s="24">
        <f t="shared" si="17"/>
        <v>2.0384523458254791E-4</v>
      </c>
    </row>
    <row r="87" spans="1:19">
      <c r="A87" t="s">
        <v>20</v>
      </c>
      <c r="B87">
        <v>2017</v>
      </c>
      <c r="C87">
        <v>9</v>
      </c>
      <c r="D87" s="1">
        <f t="shared" si="11"/>
        <v>42979</v>
      </c>
      <c r="E87" s="1" t="str">
        <f>TEXT(D87,"YYYY-MMMM")</f>
        <v>2017-September</v>
      </c>
      <c r="F87" s="7">
        <v>10064248.189999999</v>
      </c>
      <c r="G87" s="10">
        <f t="shared" si="12"/>
        <v>3.2671521388623538E-2</v>
      </c>
      <c r="H87" s="12">
        <f t="shared" si="18"/>
        <v>1.753496787842446E-2</v>
      </c>
      <c r="I87" s="7">
        <v>304.88</v>
      </c>
      <c r="J87" s="15">
        <f t="shared" si="13"/>
        <v>-1.738388874311115E-3</v>
      </c>
      <c r="K87" s="17">
        <f t="shared" si="19"/>
        <v>2.1311475409835322E-3</v>
      </c>
      <c r="L87" s="7">
        <v>16.010000000000002</v>
      </c>
      <c r="M87" s="10">
        <f t="shared" si="14"/>
        <v>-1.873828856964468E-3</v>
      </c>
      <c r="N87" s="12">
        <f t="shared" si="20"/>
        <v>-9.2307692307691432E-3</v>
      </c>
      <c r="O87" s="13">
        <v>33117.480000000003</v>
      </c>
      <c r="P87" s="15">
        <f t="shared" si="15"/>
        <v>-0.10928277151522403</v>
      </c>
      <c r="Q87" s="17">
        <f t="shared" si="21"/>
        <v>-3.3814072898551172E-2</v>
      </c>
      <c r="R87" s="7">
        <f t="shared" si="16"/>
        <v>6.784799450487764</v>
      </c>
      <c r="S87" s="24">
        <f t="shared" si="17"/>
        <v>2.0487064385598674E-4</v>
      </c>
    </row>
    <row r="88" spans="1:19">
      <c r="A88" t="s">
        <v>20</v>
      </c>
      <c r="B88">
        <v>2017</v>
      </c>
      <c r="C88">
        <v>10</v>
      </c>
      <c r="D88" s="1">
        <f t="shared" si="11"/>
        <v>43009</v>
      </c>
      <c r="E88" s="1" t="str">
        <f>TEXT(D88,"YYYY-MMMM")</f>
        <v>2017-October</v>
      </c>
      <c r="F88" s="7">
        <v>10393062.49</v>
      </c>
      <c r="G88" s="10">
        <f t="shared" si="12"/>
        <v>-2.6749784316941954E-2</v>
      </c>
      <c r="H88" s="12">
        <f t="shared" si="18"/>
        <v>3.2671521388623538E-2</v>
      </c>
      <c r="I88" s="7">
        <v>304.35000000000002</v>
      </c>
      <c r="J88" s="15">
        <f t="shared" si="13"/>
        <v>1.8219155577460025E-2</v>
      </c>
      <c r="K88" s="17">
        <f t="shared" si="19"/>
        <v>-2.5192213315883586E-3</v>
      </c>
      <c r="L88" s="7">
        <v>15.98</v>
      </c>
      <c r="M88" s="10">
        <f t="shared" si="14"/>
        <v>-4.3804755944931344E-3</v>
      </c>
      <c r="N88" s="12">
        <f t="shared" si="20"/>
        <v>-3.1055900621118453E-3</v>
      </c>
      <c r="O88" s="13">
        <v>29498.31</v>
      </c>
      <c r="P88" s="15">
        <f t="shared" si="15"/>
        <v>-0.12648351719132395</v>
      </c>
      <c r="Q88" s="17">
        <f t="shared" si="21"/>
        <v>1.8239287945421925E-3</v>
      </c>
      <c r="R88" s="7">
        <f t="shared" si="16"/>
        <v>6.0652269254754732</v>
      </c>
      <c r="S88" s="24">
        <f t="shared" si="17"/>
        <v>2.0561269189575516E-4</v>
      </c>
    </row>
    <row r="89" spans="1:19">
      <c r="A89" t="s">
        <v>20</v>
      </c>
      <c r="B89">
        <v>2017</v>
      </c>
      <c r="C89">
        <v>11</v>
      </c>
      <c r="D89" s="1">
        <f t="shared" si="11"/>
        <v>43040</v>
      </c>
      <c r="E89" s="1" t="str">
        <f>TEXT(D89,"YYYY-MMMM")</f>
        <v>2017-November</v>
      </c>
      <c r="F89" s="7">
        <v>10115050.310000001</v>
      </c>
      <c r="G89" s="10">
        <f t="shared" si="12"/>
        <v>0.10484610728545159</v>
      </c>
      <c r="H89" s="12">
        <f t="shared" si="18"/>
        <v>-2.6749784316941954E-2</v>
      </c>
      <c r="I89" s="7">
        <v>309.89499999999998</v>
      </c>
      <c r="J89" s="15">
        <f t="shared" si="13"/>
        <v>-1.4666257926071603E-2</v>
      </c>
      <c r="K89" s="17">
        <f t="shared" si="19"/>
        <v>-1.738388874311115E-3</v>
      </c>
      <c r="L89" s="7">
        <v>15.91</v>
      </c>
      <c r="M89" s="10">
        <f t="shared" si="14"/>
        <v>-6.2853551225642906E-4</v>
      </c>
      <c r="N89" s="12">
        <f t="shared" si="20"/>
        <v>-2.4922118380061773E-3</v>
      </c>
      <c r="O89" s="13">
        <v>25767.26</v>
      </c>
      <c r="P89" s="15">
        <f t="shared" si="15"/>
        <v>-9.737938764152583E-3</v>
      </c>
      <c r="Q89" s="17">
        <f t="shared" si="21"/>
        <v>9.6643760727476418E-3</v>
      </c>
      <c r="R89" s="7">
        <f t="shared" si="16"/>
        <v>5.2261694972635704</v>
      </c>
      <c r="S89" s="24">
        <f t="shared" si="17"/>
        <v>2.0282208885475484E-4</v>
      </c>
    </row>
    <row r="90" spans="1:19">
      <c r="A90" t="s">
        <v>20</v>
      </c>
      <c r="B90">
        <v>2017</v>
      </c>
      <c r="C90">
        <v>12</v>
      </c>
      <c r="D90" s="1">
        <f t="shared" si="11"/>
        <v>43070</v>
      </c>
      <c r="E90" s="1" t="str">
        <f>TEXT(D90,"YYYY-MMMM")</f>
        <v>2017-December</v>
      </c>
      <c r="F90" s="7">
        <v>11175573.960000001</v>
      </c>
      <c r="G90" s="10">
        <f t="shared" si="12"/>
        <v>-0.26171368562085029</v>
      </c>
      <c r="H90" s="12">
        <f t="shared" si="18"/>
        <v>0.10484610728545159</v>
      </c>
      <c r="I90" s="7">
        <v>305.35000000000002</v>
      </c>
      <c r="J90" s="15">
        <f t="shared" si="13"/>
        <v>-2.9474373669560639E-3</v>
      </c>
      <c r="K90" s="17">
        <f t="shared" si="19"/>
        <v>1.8219155577460025E-2</v>
      </c>
      <c r="L90" s="7">
        <v>15.9</v>
      </c>
      <c r="M90" s="10">
        <f t="shared" si="14"/>
        <v>-3.3333333333333402E-2</v>
      </c>
      <c r="N90" s="12">
        <f t="shared" si="20"/>
        <v>-1.873828856964468E-3</v>
      </c>
      <c r="O90" s="13">
        <v>25516.34</v>
      </c>
      <c r="P90" s="15">
        <f t="shared" si="15"/>
        <v>-7.3388268066657833E-3</v>
      </c>
      <c r="Q90" s="17">
        <f t="shared" si="21"/>
        <v>-7.6162939096595925E-2</v>
      </c>
      <c r="R90" s="7">
        <f t="shared" si="16"/>
        <v>5.2556124377325526</v>
      </c>
      <c r="S90" s="24">
        <f t="shared" si="17"/>
        <v>2.0597046589489532E-4</v>
      </c>
    </row>
    <row r="91" spans="1:19">
      <c r="A91" t="s">
        <v>20</v>
      </c>
      <c r="B91">
        <v>2016</v>
      </c>
      <c r="C91">
        <v>1</v>
      </c>
      <c r="D91" s="1">
        <f t="shared" si="11"/>
        <v>42370</v>
      </c>
      <c r="E91" s="1" t="str">
        <f>TEXT(D91,"YYYY-MMMM")</f>
        <v>2016-January</v>
      </c>
      <c r="F91" s="7">
        <v>8250773.3099999996</v>
      </c>
      <c r="G91" s="10">
        <f t="shared" si="12"/>
        <v>9.8892533989641263E-2</v>
      </c>
      <c r="H91" s="12">
        <f t="shared" si="18"/>
        <v>-0.26171368562085029</v>
      </c>
      <c r="I91" s="7">
        <v>304.45</v>
      </c>
      <c r="J91" s="15">
        <f t="shared" si="13"/>
        <v>-6.5692231893574858E-4</v>
      </c>
      <c r="K91" s="17">
        <f t="shared" si="19"/>
        <v>-1.4666257926071603E-2</v>
      </c>
      <c r="L91" s="7">
        <v>15.37</v>
      </c>
      <c r="M91" s="10">
        <f t="shared" si="14"/>
        <v>-0.37410540013012361</v>
      </c>
      <c r="N91" s="12">
        <f t="shared" si="20"/>
        <v>-4.3804755944931344E-3</v>
      </c>
      <c r="O91" s="13">
        <v>25329.08</v>
      </c>
      <c r="P91" s="15">
        <f t="shared" si="15"/>
        <v>2.791889796234209E-2</v>
      </c>
      <c r="Q91" s="17">
        <f t="shared" si="21"/>
        <v>-0.10928277151522403</v>
      </c>
      <c r="R91" s="7">
        <f t="shared" si="16"/>
        <v>5.4128945901464007</v>
      </c>
      <c r="S91" s="24">
        <f t="shared" si="17"/>
        <v>2.1370277128685293E-4</v>
      </c>
    </row>
    <row r="92" spans="1:19">
      <c r="A92" t="s">
        <v>20</v>
      </c>
      <c r="B92">
        <v>2016</v>
      </c>
      <c r="C92">
        <v>2</v>
      </c>
      <c r="D92" s="1">
        <f t="shared" si="11"/>
        <v>42401</v>
      </c>
      <c r="E92" s="1" t="str">
        <f>TEXT(D92,"YYYY-MMMM")</f>
        <v>2016-February</v>
      </c>
      <c r="F92" s="7">
        <v>9066713.1899999995</v>
      </c>
      <c r="G92" s="10">
        <f t="shared" si="12"/>
        <v>-2.8561077710675636E-3</v>
      </c>
      <c r="H92" s="12">
        <f t="shared" si="18"/>
        <v>9.8892533989641263E-2</v>
      </c>
      <c r="I92" s="7">
        <v>304.25</v>
      </c>
      <c r="J92" s="15">
        <f t="shared" si="13"/>
        <v>-1.6433853738705463E-4</v>
      </c>
      <c r="K92" s="17">
        <f t="shared" si="19"/>
        <v>-2.9474373669560639E-3</v>
      </c>
      <c r="L92" s="7">
        <v>9.6199999999999992</v>
      </c>
      <c r="M92" s="10">
        <f t="shared" si="14"/>
        <v>0.18295218295218313</v>
      </c>
      <c r="N92" s="12">
        <f t="shared" si="20"/>
        <v>-6.2853551225642906E-4</v>
      </c>
      <c r="O92" s="13">
        <v>26036.240000000002</v>
      </c>
      <c r="P92" s="15">
        <f t="shared" si="15"/>
        <v>3.2200502069423133E-2</v>
      </c>
      <c r="Q92" s="17">
        <f t="shared" si="21"/>
        <v>-0.12648351719132395</v>
      </c>
      <c r="R92" s="7">
        <f t="shared" si="16"/>
        <v>8.8955459473125877</v>
      </c>
      <c r="S92" s="24">
        <f t="shared" si="17"/>
        <v>3.4166016088776977E-4</v>
      </c>
    </row>
    <row r="93" spans="1:19">
      <c r="A93" t="s">
        <v>20</v>
      </c>
      <c r="B93">
        <v>2016</v>
      </c>
      <c r="C93">
        <v>3</v>
      </c>
      <c r="D93" s="1">
        <f t="shared" si="11"/>
        <v>42430</v>
      </c>
      <c r="E93" s="1" t="str">
        <f>TEXT(D93,"YYYY-MMMM")</f>
        <v>2016-March</v>
      </c>
      <c r="F93" s="7">
        <v>9040817.6799999997</v>
      </c>
      <c r="G93" s="10">
        <f t="shared" si="12"/>
        <v>1.0535637745545289E-2</v>
      </c>
      <c r="H93" s="12">
        <f t="shared" si="18"/>
        <v>-2.8561077710675636E-3</v>
      </c>
      <c r="I93" s="7">
        <v>304.2</v>
      </c>
      <c r="J93" s="15">
        <f t="shared" si="13"/>
        <v>1.6436554898097098E-4</v>
      </c>
      <c r="K93" s="17">
        <f t="shared" si="19"/>
        <v>-6.5692231893574858E-4</v>
      </c>
      <c r="L93" s="7">
        <v>11.38</v>
      </c>
      <c r="M93" s="10">
        <f t="shared" si="14"/>
        <v>0.12214411247803152</v>
      </c>
      <c r="N93" s="12">
        <f t="shared" si="20"/>
        <v>-3.3333333333333402E-2</v>
      </c>
      <c r="O93" s="13">
        <v>26874.62</v>
      </c>
      <c r="P93" s="15">
        <f t="shared" si="15"/>
        <v>-6.0763277769136752E-2</v>
      </c>
      <c r="Q93" s="17">
        <f t="shared" si="21"/>
        <v>-9.737938764152583E-3</v>
      </c>
      <c r="R93" s="7">
        <f t="shared" si="16"/>
        <v>7.7632015289173584</v>
      </c>
      <c r="S93" s="24">
        <f t="shared" si="17"/>
        <v>2.8886739715454059E-4</v>
      </c>
    </row>
    <row r="94" spans="1:19">
      <c r="A94" t="s">
        <v>20</v>
      </c>
      <c r="B94">
        <v>2016</v>
      </c>
      <c r="C94">
        <v>4</v>
      </c>
      <c r="D94" s="1">
        <f t="shared" si="11"/>
        <v>42461</v>
      </c>
      <c r="E94" s="1" t="str">
        <f>TEXT(D94,"YYYY-MMMM")</f>
        <v>2016-April</v>
      </c>
      <c r="F94" s="7">
        <v>9136068.4600000009</v>
      </c>
      <c r="G94" s="10">
        <f t="shared" si="12"/>
        <v>6.2283014021985439E-2</v>
      </c>
      <c r="H94" s="12">
        <f t="shared" si="18"/>
        <v>1.0535637745545289E-2</v>
      </c>
      <c r="I94" s="7">
        <v>304.25</v>
      </c>
      <c r="J94" s="15">
        <f t="shared" si="13"/>
        <v>8.2169268693508624E-4</v>
      </c>
      <c r="K94" s="17">
        <f t="shared" si="19"/>
        <v>-1.6433853738705463E-4</v>
      </c>
      <c r="L94" s="7">
        <v>12.77</v>
      </c>
      <c r="M94" s="10">
        <f t="shared" si="14"/>
        <v>7.4393108848864617E-2</v>
      </c>
      <c r="N94" s="12">
        <f t="shared" si="20"/>
        <v>-0.37410540013012361</v>
      </c>
      <c r="O94" s="13">
        <v>25241.63</v>
      </c>
      <c r="P94" s="15">
        <f t="shared" si="15"/>
        <v>7.8380833567404287E-2</v>
      </c>
      <c r="Q94" s="17">
        <f t="shared" si="21"/>
        <v>-7.3388268066657833E-3</v>
      </c>
      <c r="R94" s="7">
        <f t="shared" si="16"/>
        <v>6.4967463672110517</v>
      </c>
      <c r="S94" s="24">
        <f t="shared" si="17"/>
        <v>2.5738220420832772E-4</v>
      </c>
    </row>
    <row r="95" spans="1:19">
      <c r="A95" t="s">
        <v>20</v>
      </c>
      <c r="B95">
        <v>2016</v>
      </c>
      <c r="C95">
        <v>5</v>
      </c>
      <c r="D95" s="1">
        <f t="shared" si="11"/>
        <v>42491</v>
      </c>
      <c r="E95" s="1" t="str">
        <f>TEXT(D95,"YYYY-MMMM")</f>
        <v>2016-May</v>
      </c>
      <c r="F95" s="7">
        <v>9705090.3399999999</v>
      </c>
      <c r="G95" s="10">
        <f t="shared" si="12"/>
        <v>-1.9176426337109115E-2</v>
      </c>
      <c r="H95" s="12">
        <f t="shared" si="18"/>
        <v>6.2283014021985439E-2</v>
      </c>
      <c r="I95" s="7">
        <v>304.5</v>
      </c>
      <c r="J95" s="15">
        <f t="shared" si="13"/>
        <v>0</v>
      </c>
      <c r="K95" s="17">
        <f t="shared" si="19"/>
        <v>1.6436554898097098E-4</v>
      </c>
      <c r="L95" s="7">
        <v>13.72</v>
      </c>
      <c r="M95" s="10">
        <f t="shared" si="14"/>
        <v>0.13556851311953347</v>
      </c>
      <c r="N95" s="12">
        <f t="shared" si="20"/>
        <v>0.18295218295218313</v>
      </c>
      <c r="O95" s="13">
        <v>27220.09</v>
      </c>
      <c r="P95" s="15">
        <f t="shared" si="15"/>
        <v>4.0973780762664683E-2</v>
      </c>
      <c r="Q95" s="17">
        <f t="shared" si="21"/>
        <v>2.791889796234209E-2</v>
      </c>
      <c r="R95" s="7">
        <f t="shared" si="16"/>
        <v>6.515505991277581</v>
      </c>
      <c r="S95" s="24">
        <f t="shared" si="17"/>
        <v>2.3936386658815533E-4</v>
      </c>
    </row>
    <row r="96" spans="1:19">
      <c r="A96" t="s">
        <v>20</v>
      </c>
      <c r="B96">
        <v>2016</v>
      </c>
      <c r="C96">
        <v>6</v>
      </c>
      <c r="D96" s="1">
        <f t="shared" si="11"/>
        <v>42522</v>
      </c>
      <c r="E96" s="1" t="str">
        <f>TEXT(D96,"YYYY-MMMM")</f>
        <v>2016-June</v>
      </c>
      <c r="F96" s="7">
        <v>9518981.3900000006</v>
      </c>
      <c r="G96" s="10">
        <f t="shared" si="12"/>
        <v>6.8236965005768046E-3</v>
      </c>
      <c r="H96" s="12">
        <f t="shared" si="18"/>
        <v>-1.9176426337109115E-2</v>
      </c>
      <c r="I96" s="7">
        <v>304.5</v>
      </c>
      <c r="J96" s="15">
        <f t="shared" si="13"/>
        <v>1.8062397372742199E-2</v>
      </c>
      <c r="K96" s="17">
        <f t="shared" si="19"/>
        <v>8.2169268693508624E-4</v>
      </c>
      <c r="L96" s="7">
        <v>15.58</v>
      </c>
      <c r="M96" s="10">
        <f t="shared" si="14"/>
        <v>5.7766367137355605E-2</v>
      </c>
      <c r="N96" s="12">
        <f t="shared" si="20"/>
        <v>0.12214411247803152</v>
      </c>
      <c r="O96" s="13">
        <v>28335.4</v>
      </c>
      <c r="P96" s="15">
        <f t="shared" si="15"/>
        <v>-2.5987633843178589E-2</v>
      </c>
      <c r="Q96" s="17">
        <f t="shared" si="21"/>
        <v>3.2200502069423133E-2</v>
      </c>
      <c r="R96" s="7">
        <f t="shared" si="16"/>
        <v>5.9727535828638043</v>
      </c>
      <c r="S96" s="24">
        <f t="shared" si="17"/>
        <v>2.1078769252820867E-4</v>
      </c>
    </row>
    <row r="97" spans="1:19">
      <c r="A97" t="s">
        <v>20</v>
      </c>
      <c r="B97">
        <v>2016</v>
      </c>
      <c r="C97">
        <v>7</v>
      </c>
      <c r="D97" s="1">
        <f t="shared" si="11"/>
        <v>42552</v>
      </c>
      <c r="E97" s="1" t="str">
        <f>TEXT(D97,"YYYY-MMMM")</f>
        <v>2016-July</v>
      </c>
      <c r="F97" s="7">
        <v>9583936.0299999993</v>
      </c>
      <c r="G97" s="10">
        <f t="shared" si="12"/>
        <v>-5.0462523798793591E-3</v>
      </c>
      <c r="H97" s="12">
        <f t="shared" si="18"/>
        <v>6.8236965005768046E-3</v>
      </c>
      <c r="I97" s="7">
        <v>310</v>
      </c>
      <c r="J97" s="15">
        <f t="shared" si="13"/>
        <v>2.5806451612903226E-2</v>
      </c>
      <c r="K97" s="17">
        <f t="shared" si="19"/>
        <v>0</v>
      </c>
      <c r="L97" s="7">
        <v>16.48</v>
      </c>
      <c r="M97" s="10">
        <f t="shared" si="14"/>
        <v>3.9441747572815447E-2</v>
      </c>
      <c r="N97" s="12">
        <f t="shared" si="20"/>
        <v>7.4393108848864617E-2</v>
      </c>
      <c r="O97" s="13">
        <v>27599.03</v>
      </c>
      <c r="P97" s="15">
        <f t="shared" si="15"/>
        <v>1.4888204404285276E-2</v>
      </c>
      <c r="Q97" s="17">
        <f t="shared" si="21"/>
        <v>-6.0763277769136752E-2</v>
      </c>
      <c r="R97" s="7">
        <f t="shared" si="16"/>
        <v>5.402252975258377</v>
      </c>
      <c r="S97" s="24">
        <f t="shared" si="17"/>
        <v>1.957406827435014E-4</v>
      </c>
    </row>
    <row r="98" spans="1:19">
      <c r="A98" t="s">
        <v>20</v>
      </c>
      <c r="B98">
        <v>2016</v>
      </c>
      <c r="C98">
        <v>8</v>
      </c>
      <c r="D98" s="1">
        <f t="shared" si="11"/>
        <v>42583</v>
      </c>
      <c r="E98" s="1" t="str">
        <f>TEXT(D98,"YYYY-MMMM")</f>
        <v>2016-August</v>
      </c>
      <c r="F98" s="7">
        <v>9535573.0700000003</v>
      </c>
      <c r="G98" s="10">
        <f t="shared" si="12"/>
        <v>3.0843974225871963E-2</v>
      </c>
      <c r="H98" s="12">
        <f t="shared" si="18"/>
        <v>-5.0462523798793591E-3</v>
      </c>
      <c r="I98" s="7">
        <v>318</v>
      </c>
      <c r="J98" s="15">
        <f t="shared" si="13"/>
        <v>-0.11408805031446533</v>
      </c>
      <c r="K98" s="17">
        <f t="shared" si="19"/>
        <v>1.8062397372742199E-2</v>
      </c>
      <c r="L98" s="7">
        <v>17.13</v>
      </c>
      <c r="M98" s="10">
        <f t="shared" si="14"/>
        <v>2.8021015761821394E-2</v>
      </c>
      <c r="N98" s="12">
        <f t="shared" si="20"/>
        <v>0.13556851311953347</v>
      </c>
      <c r="O98" s="13">
        <v>28009.93</v>
      </c>
      <c r="P98" s="15">
        <f t="shared" si="15"/>
        <v>5.6689181301060036E-2</v>
      </c>
      <c r="Q98" s="17">
        <f t="shared" si="21"/>
        <v>7.8380833567404287E-2</v>
      </c>
      <c r="R98" s="7">
        <f t="shared" si="16"/>
        <v>5.1419463444543583</v>
      </c>
      <c r="S98" s="24">
        <f t="shared" si="17"/>
        <v>1.8357583701402889E-4</v>
      </c>
    </row>
    <row r="99" spans="1:19">
      <c r="A99" t="s">
        <v>20</v>
      </c>
      <c r="B99">
        <v>2016</v>
      </c>
      <c r="C99">
        <v>9</v>
      </c>
      <c r="D99" s="1">
        <f t="shared" si="11"/>
        <v>42614</v>
      </c>
      <c r="E99" s="1" t="str">
        <f>TEXT(D99,"YYYY-MMMM")</f>
        <v>2016-September</v>
      </c>
      <c r="F99" s="7">
        <v>9829688.0399999991</v>
      </c>
      <c r="G99" s="10">
        <f t="shared" si="12"/>
        <v>1.0019484809611533E-2</v>
      </c>
      <c r="H99" s="12">
        <f t="shared" si="18"/>
        <v>3.0843974225871963E-2</v>
      </c>
      <c r="I99" s="7">
        <v>281.72000000000003</v>
      </c>
      <c r="J99" s="15">
        <f t="shared" si="13"/>
        <v>-0.29433480051114586</v>
      </c>
      <c r="K99" s="17">
        <f t="shared" si="19"/>
        <v>2.5806451612903226E-2</v>
      </c>
      <c r="L99" s="7">
        <v>17.61</v>
      </c>
      <c r="M99" s="10">
        <f t="shared" si="14"/>
        <v>1.3628620102214764E-2</v>
      </c>
      <c r="N99" s="12">
        <f t="shared" si="20"/>
        <v>5.7766367137355605E-2</v>
      </c>
      <c r="O99" s="13">
        <v>29597.79</v>
      </c>
      <c r="P99" s="15">
        <f t="shared" si="15"/>
        <v>-6.5096414293094151E-2</v>
      </c>
      <c r="Q99" s="17">
        <f t="shared" si="21"/>
        <v>4.0973780762664683E-2</v>
      </c>
      <c r="R99" s="7">
        <f t="shared" si="16"/>
        <v>5.9659862596302435</v>
      </c>
      <c r="S99" s="24">
        <f t="shared" si="17"/>
        <v>2.0156863940281499E-4</v>
      </c>
    </row>
    <row r="100" spans="1:19">
      <c r="A100" t="s">
        <v>20</v>
      </c>
      <c r="B100">
        <v>2016</v>
      </c>
      <c r="C100">
        <v>10</v>
      </c>
      <c r="D100" s="1">
        <f t="shared" si="11"/>
        <v>42644</v>
      </c>
      <c r="E100" s="1" t="str">
        <f>TEXT(D100,"YYYY-MMMM")</f>
        <v>2016-October</v>
      </c>
      <c r="F100" s="7">
        <v>9928176.4499999993</v>
      </c>
      <c r="G100" s="10">
        <f t="shared" si="12"/>
        <v>5.0814796910665448E-2</v>
      </c>
      <c r="H100" s="12">
        <f t="shared" si="18"/>
        <v>1.0019484809611533E-2</v>
      </c>
      <c r="I100" s="7">
        <v>198.8</v>
      </c>
      <c r="J100" s="15">
        <f t="shared" si="13"/>
        <v>0</v>
      </c>
      <c r="K100" s="17">
        <f t="shared" si="19"/>
        <v>-0.11408805031446533</v>
      </c>
      <c r="L100" s="7">
        <v>17.850000000000001</v>
      </c>
      <c r="M100" s="10">
        <f t="shared" si="14"/>
        <v>2.689075630252083E-2</v>
      </c>
      <c r="N100" s="12">
        <f t="shared" si="20"/>
        <v>3.9441747572815447E-2</v>
      </c>
      <c r="O100" s="13">
        <v>27671.08</v>
      </c>
      <c r="P100" s="15">
        <f t="shared" si="15"/>
        <v>-9.4274238663615645E-2</v>
      </c>
      <c r="Q100" s="17">
        <f t="shared" si="21"/>
        <v>-2.5987633843178589E-2</v>
      </c>
      <c r="R100" s="7">
        <f t="shared" si="16"/>
        <v>7.7977895383505516</v>
      </c>
      <c r="S100" s="24">
        <f t="shared" si="17"/>
        <v>2.8180286198986636E-4</v>
      </c>
    </row>
    <row r="101" spans="1:19">
      <c r="A101" t="s">
        <v>20</v>
      </c>
      <c r="B101">
        <v>2016</v>
      </c>
      <c r="C101">
        <v>11</v>
      </c>
      <c r="D101" s="1">
        <f t="shared" si="11"/>
        <v>42675</v>
      </c>
      <c r="E101" s="1" t="str">
        <f>TEXT(D101,"YYYY-MMMM")</f>
        <v>2016-November</v>
      </c>
      <c r="F101" s="7">
        <v>10432674.720000001</v>
      </c>
      <c r="G101" s="10">
        <f t="shared" si="12"/>
        <v>8.040431840474363E-2</v>
      </c>
      <c r="H101" s="12">
        <f t="shared" si="18"/>
        <v>5.0814796910665448E-2</v>
      </c>
      <c r="I101" s="7">
        <v>198.8</v>
      </c>
      <c r="J101" s="15">
        <f t="shared" si="13"/>
        <v>0</v>
      </c>
      <c r="K101" s="17">
        <f t="shared" si="19"/>
        <v>-0.29433480051114586</v>
      </c>
      <c r="L101" s="7">
        <v>18.329999999999998</v>
      </c>
      <c r="M101" s="10">
        <f t="shared" si="14"/>
        <v>8.183306055646598E-3</v>
      </c>
      <c r="N101" s="12">
        <f t="shared" si="20"/>
        <v>2.8021015761821394E-2</v>
      </c>
      <c r="O101" s="13">
        <v>25062.41</v>
      </c>
      <c r="P101" s="15">
        <f t="shared" si="15"/>
        <v>9.7281147343771541E-3</v>
      </c>
      <c r="Q101" s="17">
        <f t="shared" si="21"/>
        <v>1.4888204404285276E-2</v>
      </c>
      <c r="R101" s="7">
        <f t="shared" si="16"/>
        <v>6.8777119893391996</v>
      </c>
      <c r="S101" s="24">
        <f t="shared" si="17"/>
        <v>2.7442340897540181E-4</v>
      </c>
    </row>
    <row r="102" spans="1:19">
      <c r="A102" t="s">
        <v>20</v>
      </c>
      <c r="B102">
        <v>2016</v>
      </c>
      <c r="C102">
        <v>12</v>
      </c>
      <c r="D102" s="1">
        <f t="shared" si="11"/>
        <v>42705</v>
      </c>
      <c r="E102" s="1" t="str">
        <f>TEXT(D102,"YYYY-MMMM")</f>
        <v>2016-December</v>
      </c>
      <c r="F102" s="7">
        <v>11271506.82</v>
      </c>
      <c r="G102" s="10">
        <f t="shared" si="12"/>
        <v>-0.36929060120109125</v>
      </c>
      <c r="H102" s="12">
        <f t="shared" si="18"/>
        <v>8.040431840474363E-2</v>
      </c>
      <c r="I102" s="7">
        <v>198.8</v>
      </c>
      <c r="J102" s="15">
        <f t="shared" si="13"/>
        <v>0</v>
      </c>
      <c r="K102" s="17">
        <f t="shared" si="19"/>
        <v>0</v>
      </c>
      <c r="L102" s="7">
        <v>18.48</v>
      </c>
      <c r="M102" s="10">
        <f t="shared" si="14"/>
        <v>3.7878787878788032E-3</v>
      </c>
      <c r="N102" s="12">
        <f t="shared" si="20"/>
        <v>1.3628620102214764E-2</v>
      </c>
      <c r="O102" s="13">
        <v>25306.22</v>
      </c>
      <c r="P102" s="15">
        <f t="shared" si="15"/>
        <v>-2.9063605706423225E-2</v>
      </c>
      <c r="Q102" s="17">
        <f t="shared" si="21"/>
        <v>5.6689181301060036E-2</v>
      </c>
      <c r="R102" s="7">
        <f t="shared" si="16"/>
        <v>6.8882504986629733</v>
      </c>
      <c r="S102" s="24">
        <f t="shared" si="17"/>
        <v>2.7219594624021181E-4</v>
      </c>
    </row>
    <row r="103" spans="1:19">
      <c r="A103" t="s">
        <v>20</v>
      </c>
      <c r="B103">
        <v>2015</v>
      </c>
      <c r="C103">
        <v>1</v>
      </c>
      <c r="D103" s="1">
        <f t="shared" si="11"/>
        <v>42005</v>
      </c>
      <c r="E103" s="1" t="str">
        <f>TEXT(D103,"YYYY-MMMM")</f>
        <v>2015-January</v>
      </c>
      <c r="F103" s="7">
        <v>7109045.29</v>
      </c>
      <c r="G103" s="10">
        <f t="shared" si="12"/>
        <v>-5.4079654062803129E-2</v>
      </c>
      <c r="H103" s="12">
        <f t="shared" si="18"/>
        <v>-0.36929060120109125</v>
      </c>
      <c r="I103" s="7">
        <v>198.8</v>
      </c>
      <c r="J103" s="15">
        <f t="shared" si="13"/>
        <v>0</v>
      </c>
      <c r="K103" s="17">
        <f t="shared" si="19"/>
        <v>0</v>
      </c>
      <c r="L103" s="7">
        <v>18.55</v>
      </c>
      <c r="M103" s="10">
        <f t="shared" si="14"/>
        <v>-0.55795148247978443</v>
      </c>
      <c r="N103" s="12">
        <f t="shared" si="20"/>
        <v>2.689075630252083E-2</v>
      </c>
      <c r="O103" s="13">
        <v>24570.73</v>
      </c>
      <c r="P103" s="15">
        <f t="shared" si="15"/>
        <v>-2.664064112055271E-2</v>
      </c>
      <c r="Q103" s="17">
        <f t="shared" si="21"/>
        <v>-6.5096414293094151E-2</v>
      </c>
      <c r="R103" s="7">
        <f t="shared" si="16"/>
        <v>6.6628151659281833</v>
      </c>
      <c r="S103" s="24">
        <f t="shared" si="17"/>
        <v>2.7116879172609778E-4</v>
      </c>
    </row>
    <row r="104" spans="1:19">
      <c r="A104" t="s">
        <v>20</v>
      </c>
      <c r="B104">
        <v>2015</v>
      </c>
      <c r="C104">
        <v>2</v>
      </c>
      <c r="D104" s="1">
        <f t="shared" si="11"/>
        <v>42036</v>
      </c>
      <c r="E104" s="1" t="str">
        <f>TEXT(D104,"YYYY-MMMM")</f>
        <v>2015-February</v>
      </c>
      <c r="F104" s="7">
        <v>6724590.5800000001</v>
      </c>
      <c r="G104" s="10">
        <f t="shared" si="12"/>
        <v>3.8564847467635659E-2</v>
      </c>
      <c r="H104" s="12">
        <f t="shared" si="18"/>
        <v>-5.4079654062803129E-2</v>
      </c>
      <c r="I104" s="7">
        <v>198.8</v>
      </c>
      <c r="J104" s="15">
        <f t="shared" si="13"/>
        <v>1.0060362173037658E-3</v>
      </c>
      <c r="K104" s="17">
        <f t="shared" si="19"/>
        <v>0</v>
      </c>
      <c r="L104" s="7">
        <v>8.1999999999999993</v>
      </c>
      <c r="M104" s="10">
        <f t="shared" si="14"/>
        <v>2.4390243902439157E-2</v>
      </c>
      <c r="N104" s="12">
        <f t="shared" si="20"/>
        <v>8.183306055646598E-3</v>
      </c>
      <c r="O104" s="13">
        <v>23916.15</v>
      </c>
      <c r="P104" s="15">
        <f t="shared" si="15"/>
        <v>0.19761123759467966</v>
      </c>
      <c r="Q104" s="17">
        <f t="shared" si="21"/>
        <v>-9.4274238663615645E-2</v>
      </c>
      <c r="R104" s="7">
        <f t="shared" si="16"/>
        <v>14.671044560043189</v>
      </c>
      <c r="S104" s="24">
        <f t="shared" si="17"/>
        <v>6.1343671786818479E-4</v>
      </c>
    </row>
    <row r="105" spans="1:19">
      <c r="A105" t="s">
        <v>20</v>
      </c>
      <c r="B105">
        <v>2015</v>
      </c>
      <c r="C105">
        <v>3</v>
      </c>
      <c r="D105" s="1">
        <f t="shared" si="11"/>
        <v>42064</v>
      </c>
      <c r="E105" s="1" t="str">
        <f>TEXT(D105,"YYYY-MMMM")</f>
        <v>2015-March</v>
      </c>
      <c r="F105" s="7">
        <v>6983923.3899999997</v>
      </c>
      <c r="G105" s="10">
        <f t="shared" si="12"/>
        <v>2.8825533837936373E-2</v>
      </c>
      <c r="H105" s="12">
        <f t="shared" si="18"/>
        <v>3.8564847467635659E-2</v>
      </c>
      <c r="I105" s="7">
        <v>199</v>
      </c>
      <c r="J105" s="15">
        <f t="shared" si="13"/>
        <v>-1.0050251256280836E-3</v>
      </c>
      <c r="K105" s="17">
        <f t="shared" si="19"/>
        <v>0</v>
      </c>
      <c r="L105" s="7">
        <v>8.4</v>
      </c>
      <c r="M105" s="10">
        <f t="shared" si="14"/>
        <v>1.1904761904761862E-2</v>
      </c>
      <c r="N105" s="12">
        <f t="shared" si="20"/>
        <v>3.7878787878788032E-3</v>
      </c>
      <c r="O105" s="13">
        <v>28642.25</v>
      </c>
      <c r="P105" s="15">
        <f t="shared" si="15"/>
        <v>-4.3870855117876612E-2</v>
      </c>
      <c r="Q105" s="17">
        <f t="shared" si="21"/>
        <v>9.7281147343771541E-3</v>
      </c>
      <c r="R105" s="7">
        <f t="shared" si="16"/>
        <v>17.134631490787267</v>
      </c>
      <c r="S105" s="24">
        <f t="shared" si="17"/>
        <v>5.9822924144532178E-4</v>
      </c>
    </row>
    <row r="106" spans="1:19">
      <c r="A106" t="s">
        <v>20</v>
      </c>
      <c r="B106">
        <v>2015</v>
      </c>
      <c r="C106">
        <v>4</v>
      </c>
      <c r="D106" s="1">
        <f t="shared" si="11"/>
        <v>42095</v>
      </c>
      <c r="E106" s="1" t="str">
        <f>TEXT(D106,"YYYY-MMMM")</f>
        <v>2015-April</v>
      </c>
      <c r="F106" s="7">
        <v>7185238.71</v>
      </c>
      <c r="G106" s="10">
        <f t="shared" si="12"/>
        <v>-7.1396631441907915E-2</v>
      </c>
      <c r="H106" s="12">
        <f t="shared" si="18"/>
        <v>2.8825533837936373E-2</v>
      </c>
      <c r="I106" s="7">
        <v>198.8</v>
      </c>
      <c r="J106" s="15">
        <f t="shared" si="13"/>
        <v>8.048289738430412E-4</v>
      </c>
      <c r="K106" s="17">
        <f t="shared" si="19"/>
        <v>1.0060362173037658E-3</v>
      </c>
      <c r="L106" s="7">
        <v>8.5</v>
      </c>
      <c r="M106" s="10">
        <f t="shared" si="14"/>
        <v>2.3529411764705799E-2</v>
      </c>
      <c r="N106" s="12">
        <f t="shared" si="20"/>
        <v>-0.55795148247978443</v>
      </c>
      <c r="O106" s="13">
        <v>27385.69</v>
      </c>
      <c r="P106" s="15">
        <f t="shared" si="15"/>
        <v>6.5436729912593125E-2</v>
      </c>
      <c r="Q106" s="17">
        <f t="shared" si="21"/>
        <v>-2.9063605706423225E-2</v>
      </c>
      <c r="R106" s="7">
        <f t="shared" si="16"/>
        <v>16.206468221091249</v>
      </c>
      <c r="S106" s="24">
        <f t="shared" si="17"/>
        <v>5.9178601017871927E-4</v>
      </c>
    </row>
    <row r="107" spans="1:19">
      <c r="A107" t="s">
        <v>20</v>
      </c>
      <c r="B107">
        <v>2015</v>
      </c>
      <c r="C107">
        <v>5</v>
      </c>
      <c r="D107" s="1">
        <f t="shared" si="11"/>
        <v>42125</v>
      </c>
      <c r="E107" s="1" t="str">
        <f>TEXT(D107,"YYYY-MMMM")</f>
        <v>2015-May</v>
      </c>
      <c r="F107" s="7">
        <v>6672236.8700000001</v>
      </c>
      <c r="G107" s="10">
        <f t="shared" si="12"/>
        <v>-1.9460440708244809E-2</v>
      </c>
      <c r="H107" s="12">
        <f t="shared" si="18"/>
        <v>-7.1396631441907915E-2</v>
      </c>
      <c r="I107" s="7">
        <v>198.96</v>
      </c>
      <c r="J107" s="15">
        <f t="shared" si="13"/>
        <v>1.0052271813420692E-4</v>
      </c>
      <c r="K107" s="17">
        <f t="shared" si="19"/>
        <v>-1.0050251256280836E-3</v>
      </c>
      <c r="L107" s="7">
        <v>8.6999999999999993</v>
      </c>
      <c r="M107" s="10">
        <f t="shared" si="14"/>
        <v>3.4482758620689738E-2</v>
      </c>
      <c r="N107" s="12">
        <f t="shared" si="20"/>
        <v>2.4390243902439157E-2</v>
      </c>
      <c r="O107" s="13">
        <v>29177.72</v>
      </c>
      <c r="P107" s="15">
        <f t="shared" si="15"/>
        <v>6.9918074476004261E-2</v>
      </c>
      <c r="Q107" s="17">
        <f t="shared" si="21"/>
        <v>-2.664064112055271E-2</v>
      </c>
      <c r="R107" s="7">
        <f t="shared" si="16"/>
        <v>16.856458180238391</v>
      </c>
      <c r="S107" s="24">
        <f t="shared" si="17"/>
        <v>5.777167708867721E-4</v>
      </c>
    </row>
    <row r="108" spans="1:19">
      <c r="A108" t="s">
        <v>20</v>
      </c>
      <c r="B108">
        <v>2015</v>
      </c>
      <c r="C108">
        <v>6</v>
      </c>
      <c r="D108" s="1">
        <f t="shared" si="11"/>
        <v>42156</v>
      </c>
      <c r="E108" s="1" t="str">
        <f>TEXT(D108,"YYYY-MMMM")</f>
        <v>2015-June</v>
      </c>
      <c r="F108" s="7">
        <v>6542392.2000000002</v>
      </c>
      <c r="G108" s="10">
        <f t="shared" si="12"/>
        <v>-1.0903504073020874E-2</v>
      </c>
      <c r="H108" s="12">
        <f t="shared" si="18"/>
        <v>-1.9460440708244809E-2</v>
      </c>
      <c r="I108" s="7">
        <v>198.98</v>
      </c>
      <c r="J108" s="15">
        <f t="shared" si="13"/>
        <v>1.0051261433315023E-4</v>
      </c>
      <c r="K108" s="17">
        <f t="shared" si="19"/>
        <v>8.048289738430412E-4</v>
      </c>
      <c r="L108" s="7">
        <v>9</v>
      </c>
      <c r="M108" s="10">
        <f t="shared" si="14"/>
        <v>2.2222222222222143E-2</v>
      </c>
      <c r="N108" s="12">
        <f t="shared" si="20"/>
        <v>1.1904761904761862E-2</v>
      </c>
      <c r="O108" s="13">
        <v>31217.77</v>
      </c>
      <c r="P108" s="15">
        <f t="shared" si="15"/>
        <v>-4.9104404318437871E-2</v>
      </c>
      <c r="Q108" s="17">
        <f t="shared" si="21"/>
        <v>0.19761123759467966</v>
      </c>
      <c r="R108" s="7">
        <f t="shared" si="16"/>
        <v>17.432109313052123</v>
      </c>
      <c r="S108" s="24">
        <f t="shared" si="17"/>
        <v>5.5840341296166005E-4</v>
      </c>
    </row>
    <row r="109" spans="1:19">
      <c r="A109" t="s">
        <v>20</v>
      </c>
      <c r="B109">
        <v>2015</v>
      </c>
      <c r="C109">
        <v>7</v>
      </c>
      <c r="D109" s="1">
        <f t="shared" si="11"/>
        <v>42186</v>
      </c>
      <c r="E109" s="1" t="str">
        <f>TEXT(D109,"YYYY-MMMM")</f>
        <v>2015-July</v>
      </c>
      <c r="F109" s="7">
        <v>6471057.2000000002</v>
      </c>
      <c r="G109" s="10">
        <f t="shared" si="12"/>
        <v>7.7040629466233024E-2</v>
      </c>
      <c r="H109" s="12">
        <f t="shared" si="18"/>
        <v>-1.0903504073020874E-2</v>
      </c>
      <c r="I109" s="7">
        <v>199</v>
      </c>
      <c r="J109" s="15">
        <f t="shared" si="13"/>
        <v>-2.5125628140709228E-4</v>
      </c>
      <c r="K109" s="17">
        <f t="shared" si="19"/>
        <v>1.0052271813420692E-4</v>
      </c>
      <c r="L109" s="7">
        <v>9.1999999999999993</v>
      </c>
      <c r="M109" s="10">
        <f t="shared" si="14"/>
        <v>0</v>
      </c>
      <c r="N109" s="12">
        <f t="shared" si="20"/>
        <v>2.3529411764705799E-2</v>
      </c>
      <c r="O109" s="13">
        <v>29684.84</v>
      </c>
      <c r="P109" s="15">
        <f t="shared" si="15"/>
        <v>1.668966381493046E-2</v>
      </c>
      <c r="Q109" s="17">
        <f t="shared" si="21"/>
        <v>-4.3870855117876612E-2</v>
      </c>
      <c r="R109" s="7">
        <f t="shared" si="16"/>
        <v>16.214135896875682</v>
      </c>
      <c r="S109" s="24">
        <f t="shared" si="17"/>
        <v>5.462093074065982E-4</v>
      </c>
    </row>
    <row r="110" spans="1:19">
      <c r="A110" t="s">
        <v>20</v>
      </c>
      <c r="B110">
        <v>2015</v>
      </c>
      <c r="C110">
        <v>8</v>
      </c>
      <c r="D110" s="1">
        <f t="shared" si="11"/>
        <v>42217</v>
      </c>
      <c r="E110" s="1" t="str">
        <f>TEXT(D110,"YYYY-MMMM")</f>
        <v>2015-August</v>
      </c>
      <c r="F110" s="7">
        <v>6969591.5199999996</v>
      </c>
      <c r="G110" s="10">
        <f t="shared" si="12"/>
        <v>2.5683162275197496E-2</v>
      </c>
      <c r="H110" s="12">
        <f t="shared" si="18"/>
        <v>7.7040629466233024E-2</v>
      </c>
      <c r="I110" s="7">
        <v>198.95</v>
      </c>
      <c r="J110" s="15">
        <f t="shared" si="13"/>
        <v>1.507916561950296E-4</v>
      </c>
      <c r="K110" s="17">
        <f t="shared" si="19"/>
        <v>1.0051261433315023E-4</v>
      </c>
      <c r="L110" s="7">
        <v>9.1999999999999993</v>
      </c>
      <c r="M110" s="10">
        <f t="shared" si="14"/>
        <v>1.086956521739146E-2</v>
      </c>
      <c r="N110" s="12">
        <f t="shared" si="20"/>
        <v>3.4482758620689738E-2</v>
      </c>
      <c r="O110" s="13">
        <v>30180.27</v>
      </c>
      <c r="P110" s="15">
        <f t="shared" si="15"/>
        <v>0.10856629181912558</v>
      </c>
      <c r="Q110" s="17">
        <f t="shared" si="21"/>
        <v>6.5436729912593125E-2</v>
      </c>
      <c r="R110" s="7">
        <f t="shared" si="16"/>
        <v>16.488887310554325</v>
      </c>
      <c r="S110" s="24">
        <f t="shared" si="17"/>
        <v>5.4634658041675325E-4</v>
      </c>
    </row>
    <row r="111" spans="1:19">
      <c r="A111" t="s">
        <v>20</v>
      </c>
      <c r="B111">
        <v>2015</v>
      </c>
      <c r="C111">
        <v>9</v>
      </c>
      <c r="D111" s="1">
        <f t="shared" si="11"/>
        <v>42248</v>
      </c>
      <c r="E111" s="1" t="str">
        <f>TEXT(D111,"YYYY-MMMM")</f>
        <v>2015-September</v>
      </c>
      <c r="F111" s="7">
        <v>7148592.6699999999</v>
      </c>
      <c r="G111" s="10">
        <f t="shared" si="12"/>
        <v>-6.4201000278842277E-2</v>
      </c>
      <c r="H111" s="12">
        <f t="shared" si="18"/>
        <v>2.5683162275197496E-2</v>
      </c>
      <c r="I111" s="7">
        <v>198.98</v>
      </c>
      <c r="J111" s="15">
        <f t="shared" si="13"/>
        <v>1.0051261433315023E-4</v>
      </c>
      <c r="K111" s="17">
        <f t="shared" si="19"/>
        <v>-2.5125628140709228E-4</v>
      </c>
      <c r="L111" s="7">
        <v>9.3000000000000007</v>
      </c>
      <c r="M111" s="10">
        <f t="shared" si="14"/>
        <v>1.0752688172042972E-2</v>
      </c>
      <c r="N111" s="12">
        <f t="shared" si="20"/>
        <v>2.2222222222222143E-2</v>
      </c>
      <c r="O111" s="13">
        <v>33456.83</v>
      </c>
      <c r="P111" s="15">
        <f t="shared" si="15"/>
        <v>2.5511681770209575E-2</v>
      </c>
      <c r="Q111" s="17">
        <f t="shared" si="21"/>
        <v>6.9918074476004261E-2</v>
      </c>
      <c r="R111" s="7">
        <f t="shared" si="16"/>
        <v>18.079749734398117</v>
      </c>
      <c r="S111" s="24">
        <f t="shared" si="17"/>
        <v>5.4039039964031614E-4</v>
      </c>
    </row>
    <row r="112" spans="1:19">
      <c r="A112" t="s">
        <v>20</v>
      </c>
      <c r="B112">
        <v>2015</v>
      </c>
      <c r="C112">
        <v>10</v>
      </c>
      <c r="D112" s="1">
        <f t="shared" si="11"/>
        <v>42278</v>
      </c>
      <c r="E112" s="1" t="str">
        <f>TEXT(D112,"YYYY-MMMM")</f>
        <v>2015-October</v>
      </c>
      <c r="F112" s="7">
        <v>6689645.8700000001</v>
      </c>
      <c r="G112" s="10">
        <f t="shared" si="12"/>
        <v>4.3477769324731068E-2</v>
      </c>
      <c r="H112" s="12">
        <f t="shared" si="18"/>
        <v>-6.4201000278842277E-2</v>
      </c>
      <c r="I112" s="7">
        <v>199</v>
      </c>
      <c r="J112" s="15">
        <f t="shared" si="13"/>
        <v>-5.0251256281407036E-3</v>
      </c>
      <c r="K112" s="17">
        <f t="shared" si="19"/>
        <v>1.507916561950296E-4</v>
      </c>
      <c r="L112" s="7">
        <v>9.4</v>
      </c>
      <c r="M112" s="10">
        <f t="shared" si="14"/>
        <v>-1.0638297872340387E-2</v>
      </c>
      <c r="N112" s="12">
        <f t="shared" si="20"/>
        <v>0</v>
      </c>
      <c r="O112" s="13">
        <v>34310.370000000003</v>
      </c>
      <c r="P112" s="15">
        <f t="shared" si="15"/>
        <v>1.1592413605565836E-2</v>
      </c>
      <c r="Q112" s="17">
        <f t="shared" si="21"/>
        <v>-4.9104404318437871E-2</v>
      </c>
      <c r="R112" s="7">
        <f t="shared" si="16"/>
        <v>18.341906340211697</v>
      </c>
      <c r="S112" s="24">
        <f t="shared" si="17"/>
        <v>5.3458783278092592E-4</v>
      </c>
    </row>
    <row r="113" spans="1:19">
      <c r="A113" t="s">
        <v>20</v>
      </c>
      <c r="B113">
        <v>2015</v>
      </c>
      <c r="C113">
        <v>11</v>
      </c>
      <c r="D113" s="1">
        <f t="shared" si="11"/>
        <v>42309</v>
      </c>
      <c r="E113" s="1" t="str">
        <f>TEXT(D113,"YYYY-MMMM")</f>
        <v>2015-November</v>
      </c>
      <c r="F113" s="7">
        <v>6980496.75</v>
      </c>
      <c r="G113" s="10">
        <f t="shared" si="12"/>
        <v>0.22795004524570558</v>
      </c>
      <c r="H113" s="12">
        <f t="shared" si="18"/>
        <v>4.3477769324731068E-2</v>
      </c>
      <c r="I113" s="7">
        <v>198</v>
      </c>
      <c r="J113" s="15">
        <f t="shared" si="13"/>
        <v>5.0505050505050509E-3</v>
      </c>
      <c r="K113" s="17">
        <f t="shared" si="19"/>
        <v>1.0051261433315023E-4</v>
      </c>
      <c r="L113" s="7">
        <v>9.3000000000000007</v>
      </c>
      <c r="M113" s="10">
        <f t="shared" si="14"/>
        <v>7.5268817204299466E-3</v>
      </c>
      <c r="N113" s="12">
        <f t="shared" si="20"/>
        <v>1.086956521739146E-2</v>
      </c>
      <c r="O113" s="13">
        <v>34708.11</v>
      </c>
      <c r="P113" s="15">
        <f t="shared" si="15"/>
        <v>-8.5137450584315863E-2</v>
      </c>
      <c r="Q113" s="17">
        <f t="shared" si="21"/>
        <v>1.668966381493046E-2</v>
      </c>
      <c r="R113" s="7">
        <f t="shared" si="16"/>
        <v>18.848761811665035</v>
      </c>
      <c r="S113" s="24">
        <f t="shared" si="17"/>
        <v>5.4306505919409138E-4</v>
      </c>
    </row>
    <row r="114" spans="1:19">
      <c r="A114" t="s">
        <v>20</v>
      </c>
      <c r="B114">
        <v>2015</v>
      </c>
      <c r="C114">
        <v>12</v>
      </c>
      <c r="D114" s="1">
        <f t="shared" si="11"/>
        <v>42339</v>
      </c>
      <c r="E114" s="1" t="str">
        <f>TEXT(D114,"YYYY-MMMM")</f>
        <v>2015-December</v>
      </c>
      <c r="F114" s="7">
        <v>8571701.3000000007</v>
      </c>
      <c r="G114" s="10">
        <f t="shared" si="12"/>
        <v>-0.20878995748486945</v>
      </c>
      <c r="H114" s="12">
        <f t="shared" si="18"/>
        <v>0.22795004524570558</v>
      </c>
      <c r="I114" s="7">
        <v>199</v>
      </c>
      <c r="J114" s="15">
        <f t="shared" si="13"/>
        <v>1.7587939698492462E-2</v>
      </c>
      <c r="K114" s="17">
        <f t="shared" si="19"/>
        <v>-5.0251256281407036E-3</v>
      </c>
      <c r="L114" s="7">
        <v>9.3699999999999992</v>
      </c>
      <c r="M114" s="10">
        <f t="shared" si="14"/>
        <v>1.9210245464247759E-2</v>
      </c>
      <c r="N114" s="12">
        <f t="shared" si="20"/>
        <v>1.0752688172042972E-2</v>
      </c>
      <c r="O114" s="13">
        <v>31753.15</v>
      </c>
      <c r="P114" s="15">
        <f t="shared" si="15"/>
        <v>-5.1942563178771245E-2</v>
      </c>
      <c r="Q114" s="17">
        <f t="shared" si="21"/>
        <v>0.10856629181912558</v>
      </c>
      <c r="R114" s="7">
        <f t="shared" si="16"/>
        <v>17.029196140789328</v>
      </c>
      <c r="S114" s="24">
        <f t="shared" si="17"/>
        <v>5.3629942669591293E-4</v>
      </c>
    </row>
    <row r="115" spans="1:19">
      <c r="A115" t="s">
        <v>20</v>
      </c>
      <c r="B115">
        <v>2014</v>
      </c>
      <c r="C115">
        <v>1</v>
      </c>
      <c r="D115" s="1">
        <f t="shared" si="11"/>
        <v>41640</v>
      </c>
      <c r="E115" s="1" t="str">
        <f>TEXT(D115,"YYYY-MMMM")</f>
        <v>2014-January</v>
      </c>
      <c r="F115" s="7">
        <v>6782016.1500000004</v>
      </c>
      <c r="G115" s="10">
        <f t="shared" si="12"/>
        <v>-6.2831463472702541E-3</v>
      </c>
      <c r="H115" s="12">
        <f t="shared" si="18"/>
        <v>-0.20878995748486945</v>
      </c>
      <c r="I115" s="7">
        <v>202.5</v>
      </c>
      <c r="J115" s="15">
        <f t="shared" si="13"/>
        <v>-7.407407407407407E-2</v>
      </c>
      <c r="K115" s="17">
        <f t="shared" si="19"/>
        <v>5.0505050505050509E-3</v>
      </c>
      <c r="L115" s="7">
        <v>9.5500000000000007</v>
      </c>
      <c r="M115" s="10">
        <f t="shared" si="14"/>
        <v>-0.16230366492146603</v>
      </c>
      <c r="N115" s="12">
        <f t="shared" si="20"/>
        <v>-1.0638297872340387E-2</v>
      </c>
      <c r="O115" s="13">
        <v>30103.81</v>
      </c>
      <c r="P115" s="15">
        <f t="shared" si="15"/>
        <v>-1.7995728779845527E-2</v>
      </c>
      <c r="Q115" s="17">
        <f t="shared" si="21"/>
        <v>2.5511681770209575E-2</v>
      </c>
      <c r="R115" s="7">
        <f t="shared" si="16"/>
        <v>15.56657488203736</v>
      </c>
      <c r="S115" s="24">
        <f t="shared" si="17"/>
        <v>5.1709650313489744E-4</v>
      </c>
    </row>
    <row r="116" spans="1:19">
      <c r="A116" t="s">
        <v>20</v>
      </c>
      <c r="B116">
        <v>2014</v>
      </c>
      <c r="C116">
        <v>2</v>
      </c>
      <c r="D116" s="1">
        <f t="shared" si="11"/>
        <v>41671</v>
      </c>
      <c r="E116" s="1" t="str">
        <f>TEXT(D116,"YYYY-MMMM")</f>
        <v>2014-February</v>
      </c>
      <c r="F116" s="7">
        <v>6739403.75</v>
      </c>
      <c r="G116" s="10">
        <f t="shared" si="12"/>
        <v>0.13035363254501553</v>
      </c>
      <c r="H116" s="12">
        <f t="shared" si="18"/>
        <v>-6.2831463472702541E-3</v>
      </c>
      <c r="I116" s="7">
        <v>187.5</v>
      </c>
      <c r="J116" s="15">
        <f t="shared" si="13"/>
        <v>-2.4533333333333303E-2</v>
      </c>
      <c r="K116" s="17">
        <f t="shared" si="19"/>
        <v>1.7587939698492462E-2</v>
      </c>
      <c r="L116" s="7">
        <v>8</v>
      </c>
      <c r="M116" s="10">
        <f t="shared" si="14"/>
        <v>-3.7499999999999978E-2</v>
      </c>
      <c r="N116" s="12">
        <f t="shared" si="20"/>
        <v>7.5268817204299466E-3</v>
      </c>
      <c r="O116" s="13">
        <v>29562.07</v>
      </c>
      <c r="P116" s="15">
        <f t="shared" si="15"/>
        <v>0.17235193611272831</v>
      </c>
      <c r="Q116" s="17">
        <f t="shared" si="21"/>
        <v>1.1592413605565836E-2</v>
      </c>
      <c r="R116" s="7">
        <f t="shared" si="16"/>
        <v>19.708046666666668</v>
      </c>
      <c r="S116" s="24">
        <f t="shared" si="17"/>
        <v>6.6666666666666664E-4</v>
      </c>
    </row>
    <row r="117" spans="1:19">
      <c r="A117" t="s">
        <v>20</v>
      </c>
      <c r="B117">
        <v>2014</v>
      </c>
      <c r="C117">
        <v>3</v>
      </c>
      <c r="D117" s="1">
        <f t="shared" si="11"/>
        <v>41699</v>
      </c>
      <c r="E117" s="1" t="str">
        <f>TEXT(D117,"YYYY-MMMM")</f>
        <v>2014-March</v>
      </c>
      <c r="F117" s="7">
        <v>7617909.5099999998</v>
      </c>
      <c r="G117" s="10">
        <f t="shared" si="12"/>
        <v>7.7709402982919264E-3</v>
      </c>
      <c r="H117" s="12">
        <f t="shared" si="18"/>
        <v>0.13035363254501553</v>
      </c>
      <c r="I117" s="7">
        <v>182.9</v>
      </c>
      <c r="J117" s="15">
        <f t="shared" si="13"/>
        <v>-2.405686167304541E-2</v>
      </c>
      <c r="K117" s="17">
        <f t="shared" si="19"/>
        <v>-7.407407407407407E-2</v>
      </c>
      <c r="L117" s="7">
        <v>7.7</v>
      </c>
      <c r="M117" s="10">
        <f t="shared" si="14"/>
        <v>1.2987012987012941E-2</v>
      </c>
      <c r="N117" s="12">
        <f t="shared" si="20"/>
        <v>1.9210245464247759E-2</v>
      </c>
      <c r="O117" s="13">
        <v>34657.15</v>
      </c>
      <c r="P117" s="15">
        <f t="shared" si="15"/>
        <v>-3.2922499397670768E-3</v>
      </c>
      <c r="Q117" s="17">
        <f t="shared" si="21"/>
        <v>-8.5137450584315863E-2</v>
      </c>
      <c r="R117" s="7">
        <f t="shared" si="16"/>
        <v>24.608685464344294</v>
      </c>
      <c r="S117" s="24">
        <f t="shared" si="17"/>
        <v>7.1006085221503475E-4</v>
      </c>
    </row>
    <row r="118" spans="1:19">
      <c r="A118" t="s">
        <v>20</v>
      </c>
      <c r="B118">
        <v>2014</v>
      </c>
      <c r="C118">
        <v>4</v>
      </c>
      <c r="D118" s="1">
        <f t="shared" si="11"/>
        <v>41730</v>
      </c>
      <c r="E118" s="1" t="str">
        <f>TEXT(D118,"YYYY-MMMM")</f>
        <v>2014-April</v>
      </c>
      <c r="F118" s="7">
        <v>7677107.8300000001</v>
      </c>
      <c r="G118" s="10">
        <f t="shared" si="12"/>
        <v>-4.2780032177820788E-2</v>
      </c>
      <c r="H118" s="12">
        <f t="shared" si="18"/>
        <v>7.7709402982919264E-3</v>
      </c>
      <c r="I118" s="7">
        <v>178.5</v>
      </c>
      <c r="J118" s="15">
        <f t="shared" si="13"/>
        <v>-7.2549019607843074E-2</v>
      </c>
      <c r="K118" s="17">
        <f t="shared" si="19"/>
        <v>-2.4533333333333303E-2</v>
      </c>
      <c r="L118" s="7">
        <v>7.8</v>
      </c>
      <c r="M118" s="10">
        <f t="shared" si="14"/>
        <v>1.2820512820512889E-2</v>
      </c>
      <c r="N118" s="12">
        <f t="shared" si="20"/>
        <v>-0.16230366492146603</v>
      </c>
      <c r="O118" s="13">
        <v>34543.050000000003</v>
      </c>
      <c r="P118" s="15">
        <f t="shared" si="15"/>
        <v>8.7056296418526871E-2</v>
      </c>
      <c r="Q118" s="17">
        <f t="shared" si="21"/>
        <v>-5.1942563178771245E-2</v>
      </c>
      <c r="R118" s="7">
        <f t="shared" si="16"/>
        <v>24.810062486533077</v>
      </c>
      <c r="S118" s="24">
        <f t="shared" si="17"/>
        <v>7.1823601235365946E-4</v>
      </c>
    </row>
    <row r="119" spans="1:19">
      <c r="A119" t="s">
        <v>20</v>
      </c>
      <c r="B119">
        <v>2014</v>
      </c>
      <c r="C119">
        <v>5</v>
      </c>
      <c r="D119" s="1">
        <f t="shared" si="11"/>
        <v>41760</v>
      </c>
      <c r="E119" s="1" t="str">
        <f>TEXT(D119,"YYYY-MMMM")</f>
        <v>2014-May</v>
      </c>
      <c r="F119" s="7">
        <v>7348680.9100000001</v>
      </c>
      <c r="G119" s="10">
        <f t="shared" si="12"/>
        <v>-3.4325052766510759E-2</v>
      </c>
      <c r="H119" s="12">
        <f t="shared" si="18"/>
        <v>-4.2780032177820788E-2</v>
      </c>
      <c r="I119" s="7">
        <v>165.55</v>
      </c>
      <c r="J119" s="15">
        <f t="shared" si="13"/>
        <v>-1.2382965871338032E-2</v>
      </c>
      <c r="K119" s="17">
        <f t="shared" si="19"/>
        <v>-2.405686167304541E-2</v>
      </c>
      <c r="L119" s="7">
        <v>7.9</v>
      </c>
      <c r="M119" s="10">
        <f t="shared" si="14"/>
        <v>1.2658227848101221E-2</v>
      </c>
      <c r="N119" s="12">
        <f t="shared" si="20"/>
        <v>-3.7499999999999978E-2</v>
      </c>
      <c r="O119" s="13">
        <v>37550.239999999998</v>
      </c>
      <c r="P119" s="15">
        <f t="shared" si="15"/>
        <v>9.7465688634746431E-2</v>
      </c>
      <c r="Q119" s="17">
        <f t="shared" si="21"/>
        <v>-1.7995728779845527E-2</v>
      </c>
      <c r="R119" s="7">
        <f t="shared" si="16"/>
        <v>28.711536917601084</v>
      </c>
      <c r="S119" s="24">
        <f t="shared" si="17"/>
        <v>7.6461660212028167E-4</v>
      </c>
    </row>
    <row r="120" spans="1:19">
      <c r="A120" t="s">
        <v>20</v>
      </c>
      <c r="B120">
        <v>2014</v>
      </c>
      <c r="C120">
        <v>6</v>
      </c>
      <c r="D120" s="1">
        <f t="shared" si="11"/>
        <v>41791</v>
      </c>
      <c r="E120" s="1" t="str">
        <f>TEXT(D120,"YYYY-MMMM")</f>
        <v>2014-June</v>
      </c>
      <c r="F120" s="7">
        <v>7096437.0499999998</v>
      </c>
      <c r="G120" s="10">
        <f t="shared" si="12"/>
        <v>1.7259276611211554E-2</v>
      </c>
      <c r="H120" s="12">
        <f t="shared" si="18"/>
        <v>-3.4325052766510759E-2</v>
      </c>
      <c r="I120" s="7">
        <v>163.5</v>
      </c>
      <c r="J120" s="15">
        <f t="shared" si="13"/>
        <v>-7.8899082568806844E-3</v>
      </c>
      <c r="K120" s="17">
        <f t="shared" si="19"/>
        <v>-7.2549019607843074E-2</v>
      </c>
      <c r="L120" s="7">
        <v>8</v>
      </c>
      <c r="M120" s="10">
        <f t="shared" si="14"/>
        <v>2.4999999999999911E-2</v>
      </c>
      <c r="N120" s="12">
        <f t="shared" si="20"/>
        <v>1.2987012987012941E-2</v>
      </c>
      <c r="O120" s="13">
        <v>41210.1</v>
      </c>
      <c r="P120" s="15">
        <f t="shared" si="15"/>
        <v>7.8191996622188065E-3</v>
      </c>
      <c r="Q120" s="17">
        <f t="shared" si="21"/>
        <v>0.17235193611272831</v>
      </c>
      <c r="R120" s="7">
        <f t="shared" si="16"/>
        <v>31.506192660550457</v>
      </c>
      <c r="S120" s="24">
        <f t="shared" si="17"/>
        <v>7.6452599388379206E-4</v>
      </c>
    </row>
    <row r="121" spans="1:19">
      <c r="A121" t="s">
        <v>20</v>
      </c>
      <c r="B121">
        <v>2014</v>
      </c>
      <c r="C121">
        <v>7</v>
      </c>
      <c r="D121" s="1">
        <f t="shared" si="11"/>
        <v>41821</v>
      </c>
      <c r="E121" s="1" t="str">
        <f>TEXT(D121,"YYYY-MMMM")</f>
        <v>2014-July</v>
      </c>
      <c r="F121" s="7">
        <v>7218916.4199999999</v>
      </c>
      <c r="G121" s="10">
        <f t="shared" si="12"/>
        <v>-2.2011140004305534E-2</v>
      </c>
      <c r="H121" s="12">
        <f t="shared" si="18"/>
        <v>1.7259276611211554E-2</v>
      </c>
      <c r="I121" s="7">
        <v>162.21</v>
      </c>
      <c r="J121" s="15">
        <f t="shared" si="13"/>
        <v>-2.5275876949632978E-3</v>
      </c>
      <c r="K121" s="17">
        <f t="shared" si="19"/>
        <v>-1.2382965871338032E-2</v>
      </c>
      <c r="L121" s="7">
        <v>8.1999999999999993</v>
      </c>
      <c r="M121" s="10">
        <f t="shared" si="14"/>
        <v>1.2195121951219686E-2</v>
      </c>
      <c r="N121" s="12">
        <f t="shared" si="20"/>
        <v>1.2820512820512889E-2</v>
      </c>
      <c r="O121" s="13">
        <v>41532.33</v>
      </c>
      <c r="P121" s="15">
        <f t="shared" si="15"/>
        <v>1.3607712353243755E-2</v>
      </c>
      <c r="Q121" s="17">
        <f t="shared" si="21"/>
        <v>-3.2922499397670768E-3</v>
      </c>
      <c r="R121" s="7">
        <f t="shared" si="16"/>
        <v>31.224451591658514</v>
      </c>
      <c r="S121" s="24">
        <f t="shared" si="17"/>
        <v>7.5181073615803676E-4</v>
      </c>
    </row>
    <row r="122" spans="1:19">
      <c r="A122" t="s">
        <v>20</v>
      </c>
      <c r="B122">
        <v>2014</v>
      </c>
      <c r="C122">
        <v>8</v>
      </c>
      <c r="D122" s="1">
        <f t="shared" si="11"/>
        <v>41852</v>
      </c>
      <c r="E122" s="1" t="str">
        <f>TEXT(D122,"YYYY-MMMM")</f>
        <v>2014-August</v>
      </c>
      <c r="F122" s="7">
        <v>7060019.8399999999</v>
      </c>
      <c r="G122" s="10">
        <f t="shared" si="12"/>
        <v>4.1438552104692106E-2</v>
      </c>
      <c r="H122" s="12">
        <f t="shared" si="18"/>
        <v>-2.2011140004305534E-2</v>
      </c>
      <c r="I122" s="7">
        <v>161.80000000000001</v>
      </c>
      <c r="J122" s="15">
        <f t="shared" si="13"/>
        <v>6.7985166872681965E-3</v>
      </c>
      <c r="K122" s="17">
        <f t="shared" si="19"/>
        <v>-7.8899082568806844E-3</v>
      </c>
      <c r="L122" s="7">
        <v>8.3000000000000007</v>
      </c>
      <c r="M122" s="10">
        <f t="shared" si="14"/>
        <v>2.4096385542168586E-2</v>
      </c>
      <c r="N122" s="12">
        <f t="shared" si="20"/>
        <v>1.2658227848101221E-2</v>
      </c>
      <c r="O122" s="13">
        <v>42097.49</v>
      </c>
      <c r="P122" s="15">
        <f t="shared" si="15"/>
        <v>9.1452008183862087E-3</v>
      </c>
      <c r="Q122" s="17">
        <f t="shared" si="21"/>
        <v>8.7056296418526871E-2</v>
      </c>
      <c r="R122" s="7">
        <f t="shared" si="16"/>
        <v>31.347260488182634</v>
      </c>
      <c r="S122" s="24">
        <f t="shared" si="17"/>
        <v>7.4463490550583035E-4</v>
      </c>
    </row>
    <row r="123" spans="1:19">
      <c r="A123" t="s">
        <v>20</v>
      </c>
      <c r="B123">
        <v>2014</v>
      </c>
      <c r="C123">
        <v>9</v>
      </c>
      <c r="D123" s="1">
        <f t="shared" si="11"/>
        <v>41883</v>
      </c>
      <c r="E123" s="1" t="str">
        <f>TEXT(D123,"YYYY-MMMM")</f>
        <v>2014-September</v>
      </c>
      <c r="F123" s="7">
        <v>7352576.8399999999</v>
      </c>
      <c r="G123" s="10">
        <f t="shared" si="12"/>
        <v>-1.2450134421172578E-2</v>
      </c>
      <c r="H123" s="12">
        <f t="shared" si="18"/>
        <v>4.1438552104692106E-2</v>
      </c>
      <c r="I123" s="7">
        <v>162.9</v>
      </c>
      <c r="J123" s="15">
        <f t="shared" si="13"/>
        <v>-1.2891344383057577E-3</v>
      </c>
      <c r="K123" s="17">
        <f t="shared" si="19"/>
        <v>-2.5275876949632978E-3</v>
      </c>
      <c r="L123" s="7">
        <v>8.5</v>
      </c>
      <c r="M123" s="10">
        <f t="shared" si="14"/>
        <v>-2.3529411764705799E-2</v>
      </c>
      <c r="N123" s="12">
        <f t="shared" si="20"/>
        <v>2.4999999999999911E-2</v>
      </c>
      <c r="O123" s="13">
        <v>42482.48</v>
      </c>
      <c r="P123" s="15">
        <f t="shared" si="15"/>
        <v>-2.3729311471458393E-2</v>
      </c>
      <c r="Q123" s="17">
        <f t="shared" si="21"/>
        <v>9.7465688634746431E-2</v>
      </c>
      <c r="R123" s="7">
        <f t="shared" si="16"/>
        <v>30.681024085508973</v>
      </c>
      <c r="S123" s="24">
        <f t="shared" si="17"/>
        <v>7.2220416711804417E-4</v>
      </c>
    </row>
    <row r="124" spans="1:19">
      <c r="A124" t="s">
        <v>20</v>
      </c>
      <c r="B124">
        <v>2014</v>
      </c>
      <c r="C124">
        <v>10</v>
      </c>
      <c r="D124" s="1">
        <f t="shared" si="11"/>
        <v>41913</v>
      </c>
      <c r="E124" s="1" t="str">
        <f>TEXT(D124,"YYYY-MMMM")</f>
        <v>2014-October</v>
      </c>
      <c r="F124" s="7">
        <v>7261036.2699999996</v>
      </c>
      <c r="G124" s="10">
        <f t="shared" si="12"/>
        <v>-2.4364949219569089E-2</v>
      </c>
      <c r="H124" s="12">
        <f t="shared" si="18"/>
        <v>-1.2450134421172578E-2</v>
      </c>
      <c r="I124" s="7">
        <v>162.69</v>
      </c>
      <c r="J124" s="15">
        <f t="shared" si="13"/>
        <v>-1.2846517917511853E-2</v>
      </c>
      <c r="K124" s="17">
        <f t="shared" si="19"/>
        <v>6.7985166872681965E-3</v>
      </c>
      <c r="L124" s="7">
        <v>8.3000000000000007</v>
      </c>
      <c r="M124" s="10">
        <f t="shared" si="14"/>
        <v>-2.4096385542168801E-2</v>
      </c>
      <c r="N124" s="12">
        <f t="shared" si="20"/>
        <v>1.2195121951219686E-2</v>
      </c>
      <c r="O124" s="13">
        <v>41474.400000000001</v>
      </c>
      <c r="P124" s="15">
        <f t="shared" si="15"/>
        <v>-7.2064695330131448E-2</v>
      </c>
      <c r="Q124" s="17">
        <f t="shared" si="21"/>
        <v>7.8191996622188065E-3</v>
      </c>
      <c r="R124" s="7">
        <f t="shared" si="16"/>
        <v>30.71433808255334</v>
      </c>
      <c r="S124" s="24">
        <f t="shared" si="17"/>
        <v>7.4056136032235153E-4</v>
      </c>
    </row>
    <row r="125" spans="1:19">
      <c r="A125" t="s">
        <v>20</v>
      </c>
      <c r="B125">
        <v>2014</v>
      </c>
      <c r="C125">
        <v>11</v>
      </c>
      <c r="D125" s="1">
        <f t="shared" si="11"/>
        <v>41944</v>
      </c>
      <c r="E125" s="1" t="str">
        <f>TEXT(D125,"YYYY-MMMM")</f>
        <v>2014-November</v>
      </c>
      <c r="F125" s="7">
        <v>7084121.4900000002</v>
      </c>
      <c r="G125" s="10">
        <f t="shared" si="12"/>
        <v>-2.5314371055485677E-2</v>
      </c>
      <c r="H125" s="12">
        <f t="shared" si="18"/>
        <v>-2.4364949219569089E-2</v>
      </c>
      <c r="I125" s="7">
        <v>160.6</v>
      </c>
      <c r="J125" s="15">
        <f t="shared" si="13"/>
        <v>2.7397260273972639E-2</v>
      </c>
      <c r="K125" s="17">
        <f t="shared" si="19"/>
        <v>-1.2891344383057577E-3</v>
      </c>
      <c r="L125" s="7">
        <v>8.1</v>
      </c>
      <c r="M125" s="10">
        <f t="shared" si="14"/>
        <v>-2.469135802469127E-2</v>
      </c>
      <c r="N125" s="12">
        <f t="shared" si="20"/>
        <v>2.4096385542168586E-2</v>
      </c>
      <c r="O125" s="13">
        <v>38485.56</v>
      </c>
      <c r="P125" s="15">
        <f t="shared" si="15"/>
        <v>6.8194408500228234E-3</v>
      </c>
      <c r="Q125" s="17">
        <f t="shared" si="21"/>
        <v>1.3607712353243755E-2</v>
      </c>
      <c r="R125" s="7">
        <f t="shared" si="16"/>
        <v>29.584705502513721</v>
      </c>
      <c r="S125" s="24">
        <f t="shared" si="17"/>
        <v>7.6872222990944457E-4</v>
      </c>
    </row>
    <row r="126" spans="1:19">
      <c r="A126" t="s">
        <v>20</v>
      </c>
      <c r="B126">
        <v>2014</v>
      </c>
      <c r="C126">
        <v>12</v>
      </c>
      <c r="D126" s="1">
        <f t="shared" si="11"/>
        <v>41974</v>
      </c>
      <c r="E126" s="1" t="str">
        <f>TEXT(D126,"YYYY-MMMM")</f>
        <v>2014-December</v>
      </c>
      <c r="F126" s="7">
        <v>6904791.4100000001</v>
      </c>
      <c r="G126" s="10">
        <f t="shared" si="12"/>
        <v>2.519330993084986E-2</v>
      </c>
      <c r="H126" s="12">
        <f t="shared" si="18"/>
        <v>-2.5314371055485677E-2</v>
      </c>
      <c r="I126" s="7">
        <v>165</v>
      </c>
      <c r="J126" s="15">
        <f t="shared" si="13"/>
        <v>-6.6666666666674937E-4</v>
      </c>
      <c r="K126" s="17">
        <f t="shared" si="19"/>
        <v>-1.2846517917511853E-2</v>
      </c>
      <c r="L126" s="7">
        <v>7.9</v>
      </c>
      <c r="M126" s="10">
        <f t="shared" si="14"/>
        <v>1.2658227848101221E-2</v>
      </c>
      <c r="N126" s="12">
        <f t="shared" si="20"/>
        <v>-2.3529411764705799E-2</v>
      </c>
      <c r="O126" s="13">
        <v>38748.01</v>
      </c>
      <c r="P126" s="15">
        <f t="shared" si="15"/>
        <v>2.0927010187103735E-2</v>
      </c>
      <c r="Q126" s="17">
        <f t="shared" si="21"/>
        <v>9.1452008183862087E-3</v>
      </c>
      <c r="R126" s="7">
        <f t="shared" si="16"/>
        <v>29.726129650939779</v>
      </c>
      <c r="S126" s="24">
        <f t="shared" si="17"/>
        <v>7.6716532412734941E-4</v>
      </c>
    </row>
    <row r="127" spans="1:19">
      <c r="A127" t="s">
        <v>20</v>
      </c>
      <c r="B127">
        <v>2013</v>
      </c>
      <c r="C127">
        <v>1</v>
      </c>
      <c r="D127" s="1">
        <f t="shared" si="11"/>
        <v>41275</v>
      </c>
      <c r="E127" s="1" t="str">
        <f>TEXT(D127,"YYYY-MMMM")</f>
        <v>2013-January</v>
      </c>
      <c r="F127" s="7">
        <v>7078745.96</v>
      </c>
      <c r="G127" s="10">
        <f t="shared" si="12"/>
        <v>-2.3216906063401106E-2</v>
      </c>
      <c r="H127" s="12">
        <f t="shared" si="18"/>
        <v>2.519330993084986E-2</v>
      </c>
      <c r="I127" s="7">
        <v>164.89</v>
      </c>
      <c r="J127" s="15">
        <f t="shared" si="13"/>
        <v>-1.3827400084904923E-2</v>
      </c>
      <c r="K127" s="17">
        <f t="shared" si="19"/>
        <v>2.7397260273972639E-2</v>
      </c>
      <c r="L127" s="7">
        <v>8</v>
      </c>
      <c r="M127" s="10">
        <f t="shared" si="14"/>
        <v>0.125</v>
      </c>
      <c r="N127" s="12">
        <f t="shared" si="20"/>
        <v>-2.4096385542168801E-2</v>
      </c>
      <c r="O127" s="13">
        <v>39558.89</v>
      </c>
      <c r="P127" s="15">
        <f t="shared" si="15"/>
        <v>2.560056664886207E-2</v>
      </c>
      <c r="Q127" s="17">
        <f t="shared" si="21"/>
        <v>-2.3729311471458393E-2</v>
      </c>
      <c r="R127" s="7">
        <f t="shared" si="16"/>
        <v>29.988848626356969</v>
      </c>
      <c r="S127" s="24">
        <f t="shared" si="17"/>
        <v>7.5808114500576149E-4</v>
      </c>
    </row>
    <row r="128" spans="1:19">
      <c r="A128" t="s">
        <v>20</v>
      </c>
      <c r="B128">
        <v>2013</v>
      </c>
      <c r="C128">
        <v>2</v>
      </c>
      <c r="D128" s="1">
        <f t="shared" si="11"/>
        <v>41306</v>
      </c>
      <c r="E128" s="1" t="str">
        <f>TEXT(D128,"YYYY-MMMM")</f>
        <v>2013-February</v>
      </c>
      <c r="F128" s="7">
        <v>6914399.3799999999</v>
      </c>
      <c r="G128" s="10">
        <f t="shared" si="12"/>
        <v>3.4902684490290951E-3</v>
      </c>
      <c r="H128" s="12">
        <f t="shared" si="18"/>
        <v>-2.3216906063401106E-2</v>
      </c>
      <c r="I128" s="7">
        <v>162.61000000000001</v>
      </c>
      <c r="J128" s="15">
        <f t="shared" si="13"/>
        <v>-1.6665641719451497E-2</v>
      </c>
      <c r="K128" s="17">
        <f t="shared" si="19"/>
        <v>-6.6666666666674937E-4</v>
      </c>
      <c r="L128" s="7">
        <v>9</v>
      </c>
      <c r="M128" s="10">
        <f t="shared" si="14"/>
        <v>5.5555555555555552E-2</v>
      </c>
      <c r="N128" s="12">
        <f t="shared" si="20"/>
        <v>-2.469135802469127E-2</v>
      </c>
      <c r="O128" s="13">
        <v>40571.620000000003</v>
      </c>
      <c r="P128" s="15">
        <f t="shared" si="15"/>
        <v>1.867241189777484E-2</v>
      </c>
      <c r="Q128" s="17">
        <f t="shared" si="21"/>
        <v>-7.2064695330131448E-2</v>
      </c>
      <c r="R128" s="7">
        <f t="shared" si="16"/>
        <v>27.722512623933198</v>
      </c>
      <c r="S128" s="24">
        <f t="shared" si="17"/>
        <v>6.8329814347894405E-4</v>
      </c>
    </row>
    <row r="129" spans="1:19">
      <c r="A129" t="s">
        <v>20</v>
      </c>
      <c r="B129">
        <v>2013</v>
      </c>
      <c r="C129">
        <v>3</v>
      </c>
      <c r="D129" s="1">
        <f t="shared" si="11"/>
        <v>41334</v>
      </c>
      <c r="E129" s="1" t="str">
        <f>TEXT(D129,"YYYY-MMMM")</f>
        <v>2013-March</v>
      </c>
      <c r="F129" s="7">
        <v>6938532.4900000002</v>
      </c>
      <c r="G129" s="10">
        <f t="shared" si="12"/>
        <v>-2.3399050193105068E-2</v>
      </c>
      <c r="H129" s="12">
        <f t="shared" si="18"/>
        <v>3.4902684490290951E-3</v>
      </c>
      <c r="I129" s="7">
        <v>159.9</v>
      </c>
      <c r="J129" s="15">
        <f t="shared" si="13"/>
        <v>-9.6935584740463505E-3</v>
      </c>
      <c r="K129" s="17">
        <f t="shared" si="19"/>
        <v>-1.3827400084904923E-2</v>
      </c>
      <c r="L129" s="7">
        <v>9.5</v>
      </c>
      <c r="M129" s="10">
        <f t="shared" si="14"/>
        <v>-9.4736842105263189E-2</v>
      </c>
      <c r="N129" s="12">
        <f t="shared" si="20"/>
        <v>1.2658227848101221E-2</v>
      </c>
      <c r="O129" s="13">
        <v>41329.19</v>
      </c>
      <c r="P129" s="15">
        <f t="shared" si="15"/>
        <v>-5.8272131633840478E-2</v>
      </c>
      <c r="Q129" s="17">
        <f t="shared" si="21"/>
        <v>6.8194408500228234E-3</v>
      </c>
      <c r="R129" s="7">
        <f t="shared" si="16"/>
        <v>27.207261117145588</v>
      </c>
      <c r="S129" s="24">
        <f t="shared" si="17"/>
        <v>6.5830617820348246E-4</v>
      </c>
    </row>
    <row r="130" spans="1:19">
      <c r="A130" t="s">
        <v>20</v>
      </c>
      <c r="B130">
        <v>2013</v>
      </c>
      <c r="C130">
        <v>4</v>
      </c>
      <c r="D130" s="1">
        <f t="shared" si="11"/>
        <v>41365</v>
      </c>
      <c r="E130" s="1" t="str">
        <f>TEXT(D130,"YYYY-MMMM")</f>
        <v>2013-April</v>
      </c>
      <c r="F130" s="7">
        <v>6776177.4199999999</v>
      </c>
      <c r="G130" s="10">
        <f t="shared" si="12"/>
        <v>-4.6667742061570257E-3</v>
      </c>
      <c r="H130" s="12">
        <f t="shared" si="18"/>
        <v>-2.3399050193105068E-2</v>
      </c>
      <c r="I130" s="7">
        <v>158.35</v>
      </c>
      <c r="J130" s="15">
        <f t="shared" si="13"/>
        <v>2.210293653299617E-3</v>
      </c>
      <c r="K130" s="17">
        <f t="shared" si="19"/>
        <v>-1.6665641719451497E-2</v>
      </c>
      <c r="L130" s="7">
        <v>8.6</v>
      </c>
      <c r="M130" s="10">
        <f t="shared" si="14"/>
        <v>5.8139534883720929E-2</v>
      </c>
      <c r="N130" s="12">
        <f t="shared" si="20"/>
        <v>0.125</v>
      </c>
      <c r="O130" s="13">
        <v>38920.85</v>
      </c>
      <c r="P130" s="15">
        <f t="shared" si="15"/>
        <v>-3.3352560388583516E-2</v>
      </c>
      <c r="Q130" s="17">
        <f t="shared" si="21"/>
        <v>2.0927010187103735E-2</v>
      </c>
      <c r="R130" s="7">
        <f t="shared" si="16"/>
        <v>28.580235128248432</v>
      </c>
      <c r="S130" s="24">
        <f t="shared" si="17"/>
        <v>7.3431682833875506E-4</v>
      </c>
    </row>
    <row r="131" spans="1:19">
      <c r="A131" t="s">
        <v>20</v>
      </c>
      <c r="B131">
        <v>2013</v>
      </c>
      <c r="C131">
        <v>5</v>
      </c>
      <c r="D131" s="1">
        <f t="shared" ref="D131:D194" si="22">DATE(B131,C131, 1)</f>
        <v>41395</v>
      </c>
      <c r="E131" s="1" t="str">
        <f>TEXT(D131,"YYYY-MMMM")</f>
        <v>2013-May</v>
      </c>
      <c r="F131" s="7">
        <v>6744554.5300000003</v>
      </c>
      <c r="G131" s="10">
        <f t="shared" ref="G131:G194" si="23">(F132-F131)/F131</f>
        <v>2.8911424636372491E-2</v>
      </c>
      <c r="H131" s="12">
        <f t="shared" si="18"/>
        <v>-4.6667742061570257E-3</v>
      </c>
      <c r="I131" s="7">
        <v>158.69999999999999</v>
      </c>
      <c r="J131" s="15">
        <f t="shared" ref="J131:J194" si="24">(I132-I131)/I131</f>
        <v>1.5752993068683052E-2</v>
      </c>
      <c r="K131" s="17">
        <f t="shared" si="19"/>
        <v>-9.6935584740463505E-3</v>
      </c>
      <c r="L131" s="7">
        <v>9.1</v>
      </c>
      <c r="M131" s="10">
        <f t="shared" ref="M131:M194" si="25">(L132-L131)/L131</f>
        <v>-1.098901098901095E-2</v>
      </c>
      <c r="N131" s="12">
        <f t="shared" si="20"/>
        <v>5.5555555555555552E-2</v>
      </c>
      <c r="O131" s="13">
        <v>37622.74</v>
      </c>
      <c r="P131" s="15">
        <f t="shared" ref="P131:P194" si="26">(O132-O131)/O131</f>
        <v>-2.7580659994460698E-2</v>
      </c>
      <c r="Q131" s="17">
        <f t="shared" si="21"/>
        <v>2.560056664886207E-2</v>
      </c>
      <c r="R131" s="7">
        <f t="shared" ref="R131:R194" si="27">O131/(I131*L131)</f>
        <v>26.051462085488552</v>
      </c>
      <c r="S131" s="24">
        <f t="shared" ref="S131:S194" si="28">1/(I131*L131)</f>
        <v>6.9243925576628802E-4</v>
      </c>
    </row>
    <row r="132" spans="1:19">
      <c r="A132" t="s">
        <v>20</v>
      </c>
      <c r="B132">
        <v>2013</v>
      </c>
      <c r="C132">
        <v>6</v>
      </c>
      <c r="D132" s="1">
        <f t="shared" si="22"/>
        <v>41426</v>
      </c>
      <c r="E132" s="1" t="str">
        <f>TEXT(D132,"YYYY-MMMM")</f>
        <v>2013-June</v>
      </c>
      <c r="F132" s="7">
        <v>6939549.21</v>
      </c>
      <c r="G132" s="10">
        <f t="shared" si="23"/>
        <v>-6.0089823903705708E-2</v>
      </c>
      <c r="H132" s="12">
        <f t="shared" ref="H132:H195" si="29">G131</f>
        <v>2.8911424636372491E-2</v>
      </c>
      <c r="I132" s="7">
        <v>161.19999999999999</v>
      </c>
      <c r="J132" s="15">
        <f t="shared" si="24"/>
        <v>5.5831265508685217E-3</v>
      </c>
      <c r="K132" s="17">
        <f t="shared" si="19"/>
        <v>2.210293653299617E-3</v>
      </c>
      <c r="L132" s="7">
        <v>9</v>
      </c>
      <c r="M132" s="10">
        <f t="shared" si="25"/>
        <v>-6.6666666666666624E-2</v>
      </c>
      <c r="N132" s="12">
        <f t="shared" si="20"/>
        <v>-9.4736842105263189E-2</v>
      </c>
      <c r="O132" s="13">
        <v>36585.08</v>
      </c>
      <c r="P132" s="15">
        <f t="shared" si="26"/>
        <v>-9.1991052090087781E-3</v>
      </c>
      <c r="Q132" s="17">
        <f t="shared" si="21"/>
        <v>1.867241189777484E-2</v>
      </c>
      <c r="R132" s="7">
        <f t="shared" si="27"/>
        <v>25.217176730079959</v>
      </c>
      <c r="S132" s="24">
        <f t="shared" si="28"/>
        <v>6.8927488282326992E-4</v>
      </c>
    </row>
    <row r="133" spans="1:19">
      <c r="A133" t="s">
        <v>20</v>
      </c>
      <c r="B133">
        <v>2013</v>
      </c>
      <c r="C133">
        <v>7</v>
      </c>
      <c r="D133" s="1">
        <f t="shared" si="22"/>
        <v>41456</v>
      </c>
      <c r="E133" s="1" t="str">
        <f>TEXT(D133,"YYYY-MMMM")</f>
        <v>2013-July</v>
      </c>
      <c r="F133" s="7">
        <v>6522552.9199999999</v>
      </c>
      <c r="G133" s="10">
        <f t="shared" si="23"/>
        <v>-3.8667477764212595E-2</v>
      </c>
      <c r="H133" s="12">
        <f t="shared" si="29"/>
        <v>-6.0089823903705708E-2</v>
      </c>
      <c r="I133" s="7">
        <v>162.1</v>
      </c>
      <c r="J133" s="15">
        <f t="shared" si="24"/>
        <v>-9.870450339296696E-3</v>
      </c>
      <c r="K133" s="17">
        <f t="shared" ref="K133:K196" si="30">J131</f>
        <v>1.5752993068683052E-2</v>
      </c>
      <c r="L133" s="7">
        <v>8.4</v>
      </c>
      <c r="M133" s="10">
        <f t="shared" si="25"/>
        <v>3.5714285714285587E-2</v>
      </c>
      <c r="N133" s="12">
        <f t="shared" si="20"/>
        <v>5.8139534883720929E-2</v>
      </c>
      <c r="O133" s="13">
        <v>36248.53</v>
      </c>
      <c r="P133" s="15">
        <f t="shared" si="26"/>
        <v>4.5954967001420551E-2</v>
      </c>
      <c r="Q133" s="17">
        <f t="shared" si="21"/>
        <v>-5.8272131633840478E-2</v>
      </c>
      <c r="R133" s="7">
        <f t="shared" si="27"/>
        <v>26.621228812314559</v>
      </c>
      <c r="S133" s="24">
        <f t="shared" si="28"/>
        <v>7.3440850738814949E-4</v>
      </c>
    </row>
    <row r="134" spans="1:19">
      <c r="A134" t="s">
        <v>20</v>
      </c>
      <c r="B134">
        <v>2013</v>
      </c>
      <c r="C134">
        <v>8</v>
      </c>
      <c r="D134" s="1">
        <f t="shared" si="22"/>
        <v>41487</v>
      </c>
      <c r="E134" s="1" t="str">
        <f>TEXT(D134,"YYYY-MMMM")</f>
        <v>2013-August</v>
      </c>
      <c r="F134" s="7">
        <v>6270342.25</v>
      </c>
      <c r="G134" s="10">
        <f t="shared" si="23"/>
        <v>3.6895083358488841E-3</v>
      </c>
      <c r="H134" s="12">
        <f t="shared" si="29"/>
        <v>-3.8667477764212595E-2</v>
      </c>
      <c r="I134" s="7">
        <v>160.5</v>
      </c>
      <c r="J134" s="15">
        <f t="shared" si="24"/>
        <v>1.2336448598130777E-2</v>
      </c>
      <c r="K134" s="17">
        <f t="shared" si="30"/>
        <v>5.5831265508685217E-3</v>
      </c>
      <c r="L134" s="7">
        <v>8.6999999999999993</v>
      </c>
      <c r="M134" s="10">
        <f t="shared" si="25"/>
        <v>-5.7471264367816098E-2</v>
      </c>
      <c r="N134" s="12">
        <f t="shared" ref="N134:N197" si="31">M131</f>
        <v>-1.098901098901095E-2</v>
      </c>
      <c r="O134" s="13">
        <v>37914.33</v>
      </c>
      <c r="P134" s="15">
        <f t="shared" si="26"/>
        <v>-4.627432424626781E-2</v>
      </c>
      <c r="Q134" s="17">
        <f t="shared" si="21"/>
        <v>-3.3352560388583516E-2</v>
      </c>
      <c r="R134" s="7">
        <f t="shared" si="27"/>
        <v>27.152454613814591</v>
      </c>
      <c r="S134" s="24">
        <f t="shared" si="28"/>
        <v>7.1615282701328463E-4</v>
      </c>
    </row>
    <row r="135" spans="1:19">
      <c r="A135" t="s">
        <v>20</v>
      </c>
      <c r="B135">
        <v>2013</v>
      </c>
      <c r="C135">
        <v>9</v>
      </c>
      <c r="D135" s="1">
        <f t="shared" si="22"/>
        <v>41518</v>
      </c>
      <c r="E135" s="1" t="str">
        <f>TEXT(D135,"YYYY-MMMM")</f>
        <v>2013-September</v>
      </c>
      <c r="F135" s="7">
        <v>6293476.7300000004</v>
      </c>
      <c r="G135" s="10">
        <f t="shared" si="23"/>
        <v>2.6460485538332839E-2</v>
      </c>
      <c r="H135" s="12">
        <f t="shared" si="29"/>
        <v>3.6895083358488841E-3</v>
      </c>
      <c r="I135" s="7">
        <v>162.47999999999999</v>
      </c>
      <c r="J135" s="15">
        <f t="shared" si="24"/>
        <v>-2.6957163958641037E-2</v>
      </c>
      <c r="K135" s="17">
        <f t="shared" si="30"/>
        <v>-9.870450339296696E-3</v>
      </c>
      <c r="L135" s="7">
        <v>8.1999999999999993</v>
      </c>
      <c r="M135" s="10">
        <f t="shared" si="25"/>
        <v>-2.4390243902438939E-2</v>
      </c>
      <c r="N135" s="12">
        <f t="shared" si="31"/>
        <v>-6.6666666666666624E-2</v>
      </c>
      <c r="O135" s="13">
        <v>36159.870000000003</v>
      </c>
      <c r="P135" s="15">
        <f t="shared" si="26"/>
        <v>4.5212551925656735E-2</v>
      </c>
      <c r="Q135" s="17">
        <f t="shared" ref="Q135:Q198" si="32">P131</f>
        <v>-2.7580659994460698E-2</v>
      </c>
      <c r="R135" s="7">
        <f t="shared" si="27"/>
        <v>27.140203372122354</v>
      </c>
      <c r="S135" s="24">
        <f t="shared" si="28"/>
        <v>7.5056141994211685E-4</v>
      </c>
    </row>
    <row r="136" spans="1:19">
      <c r="A136" t="s">
        <v>20</v>
      </c>
      <c r="B136">
        <v>2013</v>
      </c>
      <c r="C136">
        <v>10</v>
      </c>
      <c r="D136" s="1">
        <f t="shared" si="22"/>
        <v>41548</v>
      </c>
      <c r="E136" s="1" t="str">
        <f>TEXT(D136,"YYYY-MMMM")</f>
        <v>2013-October</v>
      </c>
      <c r="F136" s="7">
        <v>6460005.1799999997</v>
      </c>
      <c r="G136" s="10">
        <f t="shared" si="23"/>
        <v>-1.2688279299491154E-2</v>
      </c>
      <c r="H136" s="12">
        <f t="shared" si="29"/>
        <v>2.6460485538332839E-2</v>
      </c>
      <c r="I136" s="7">
        <v>158.1</v>
      </c>
      <c r="J136" s="15">
        <f t="shared" si="24"/>
        <v>-1.2650221378873411E-3</v>
      </c>
      <c r="K136" s="17">
        <f t="shared" si="30"/>
        <v>1.2336448598130777E-2</v>
      </c>
      <c r="L136" s="7">
        <v>8</v>
      </c>
      <c r="M136" s="10">
        <f t="shared" si="25"/>
        <v>-2.5000000000000022E-2</v>
      </c>
      <c r="N136" s="12">
        <f t="shared" si="31"/>
        <v>3.5714285714285587E-2</v>
      </c>
      <c r="O136" s="13">
        <v>37794.75</v>
      </c>
      <c r="P136" s="15">
        <f t="shared" si="26"/>
        <v>-0.11520594791604655</v>
      </c>
      <c r="Q136" s="17">
        <f t="shared" si="32"/>
        <v>-9.1991052090087781E-3</v>
      </c>
      <c r="R136" s="7">
        <f t="shared" si="27"/>
        <v>29.88199715370019</v>
      </c>
      <c r="S136" s="24">
        <f t="shared" si="28"/>
        <v>7.9063883617963321E-4</v>
      </c>
    </row>
    <row r="137" spans="1:19">
      <c r="A137" t="s">
        <v>20</v>
      </c>
      <c r="B137">
        <v>2013</v>
      </c>
      <c r="C137">
        <v>11</v>
      </c>
      <c r="D137" s="1">
        <f t="shared" si="22"/>
        <v>41579</v>
      </c>
      <c r="E137" s="1" t="str">
        <f>TEXT(D137,"YYYY-MMMM")</f>
        <v>2013-November</v>
      </c>
      <c r="F137" s="7">
        <v>6378038.8300000001</v>
      </c>
      <c r="G137" s="10">
        <f t="shared" si="23"/>
        <v>0.10266477477685722</v>
      </c>
      <c r="H137" s="12">
        <f t="shared" si="29"/>
        <v>-1.2688279299491154E-2</v>
      </c>
      <c r="I137" s="7">
        <v>157.9</v>
      </c>
      <c r="J137" s="15">
        <f t="shared" si="24"/>
        <v>3.4832172260923556E-3</v>
      </c>
      <c r="K137" s="17">
        <f t="shared" si="30"/>
        <v>-2.6957163958641037E-2</v>
      </c>
      <c r="L137" s="7">
        <v>7.8</v>
      </c>
      <c r="M137" s="10">
        <f t="shared" si="25"/>
        <v>1.2820512820512889E-2</v>
      </c>
      <c r="N137" s="12">
        <f t="shared" si="31"/>
        <v>-5.7471264367816098E-2</v>
      </c>
      <c r="O137" s="13">
        <v>33440.57</v>
      </c>
      <c r="P137" s="15">
        <f t="shared" si="26"/>
        <v>2.8611952487652063E-3</v>
      </c>
      <c r="Q137" s="17">
        <f t="shared" si="32"/>
        <v>4.5954967001420551E-2</v>
      </c>
      <c r="R137" s="7">
        <f t="shared" si="27"/>
        <v>27.151694516165698</v>
      </c>
      <c r="S137" s="24">
        <f t="shared" si="28"/>
        <v>8.1193874734090054E-4</v>
      </c>
    </row>
    <row r="138" spans="1:19">
      <c r="A138" t="s">
        <v>20</v>
      </c>
      <c r="B138">
        <v>2013</v>
      </c>
      <c r="C138">
        <v>12</v>
      </c>
      <c r="D138" s="1">
        <f t="shared" si="22"/>
        <v>41609</v>
      </c>
      <c r="E138" s="1" t="str">
        <f>TEXT(D138,"YYYY-MMMM")</f>
        <v>2013-December</v>
      </c>
      <c r="F138" s="7">
        <v>7032838.75</v>
      </c>
      <c r="G138" s="10">
        <f t="shared" si="23"/>
        <v>-2.9281683729774174E-2</v>
      </c>
      <c r="H138" s="12">
        <f t="shared" si="29"/>
        <v>0.10266477477685722</v>
      </c>
      <c r="I138" s="7">
        <v>158.44999999999999</v>
      </c>
      <c r="J138" s="15">
        <f t="shared" si="24"/>
        <v>-1.2622278321236266E-3</v>
      </c>
      <c r="K138" s="17">
        <f t="shared" si="30"/>
        <v>-1.2650221378873411E-3</v>
      </c>
      <c r="L138" s="7">
        <v>7.9</v>
      </c>
      <c r="M138" s="10">
        <f t="shared" si="25"/>
        <v>1.2658227848101221E-2</v>
      </c>
      <c r="N138" s="12">
        <f t="shared" si="31"/>
        <v>-2.4390243902438939E-2</v>
      </c>
      <c r="O138" s="13">
        <v>33536.25</v>
      </c>
      <c r="P138" s="15">
        <f t="shared" si="26"/>
        <v>-1.3749599314174977E-2</v>
      </c>
      <c r="Q138" s="17">
        <f t="shared" si="32"/>
        <v>-4.627432424626781E-2</v>
      </c>
      <c r="R138" s="7">
        <f t="shared" si="27"/>
        <v>26.791384895606569</v>
      </c>
      <c r="S138" s="24">
        <f t="shared" si="28"/>
        <v>7.9887837476183446E-4</v>
      </c>
    </row>
    <row r="139" spans="1:19">
      <c r="A139" t="s">
        <v>20</v>
      </c>
      <c r="B139">
        <v>2012</v>
      </c>
      <c r="C139">
        <v>1</v>
      </c>
      <c r="D139" s="1">
        <f t="shared" si="22"/>
        <v>40909</v>
      </c>
      <c r="E139" s="1" t="str">
        <f>TEXT(D139,"YYYY-MMMM")</f>
        <v>2012-January</v>
      </c>
      <c r="F139" s="7">
        <v>6826905.3899999997</v>
      </c>
      <c r="G139" s="10">
        <f t="shared" si="23"/>
        <v>-5.9514863146506836E-2</v>
      </c>
      <c r="H139" s="12">
        <f t="shared" si="29"/>
        <v>-2.9281683729774174E-2</v>
      </c>
      <c r="I139" s="7">
        <v>158.25</v>
      </c>
      <c r="J139" s="15">
        <f t="shared" si="24"/>
        <v>-7.2669826224328951E-3</v>
      </c>
      <c r="K139" s="17">
        <f t="shared" si="30"/>
        <v>3.4832172260923556E-3</v>
      </c>
      <c r="L139" s="7">
        <v>8</v>
      </c>
      <c r="M139" s="10">
        <f t="shared" si="25"/>
        <v>0.57499999999999996</v>
      </c>
      <c r="N139" s="12">
        <f t="shared" si="31"/>
        <v>-2.5000000000000022E-2</v>
      </c>
      <c r="O139" s="13">
        <v>33075.14</v>
      </c>
      <c r="P139" s="15">
        <f t="shared" si="26"/>
        <v>-3.6944665993855229E-2</v>
      </c>
      <c r="Q139" s="17">
        <f t="shared" si="32"/>
        <v>4.5212551925656735E-2</v>
      </c>
      <c r="R139" s="7">
        <f t="shared" si="27"/>
        <v>26.12570300157978</v>
      </c>
      <c r="S139" s="24">
        <f t="shared" si="28"/>
        <v>7.8988941548183253E-4</v>
      </c>
    </row>
    <row r="140" spans="1:19">
      <c r="A140" t="s">
        <v>20</v>
      </c>
      <c r="B140">
        <v>2012</v>
      </c>
      <c r="C140">
        <v>2</v>
      </c>
      <c r="D140" s="1">
        <f t="shared" si="22"/>
        <v>40940</v>
      </c>
      <c r="E140" s="1" t="str">
        <f>TEXT(D140,"YYYY-MMMM")</f>
        <v>2012-February</v>
      </c>
      <c r="F140" s="7">
        <v>6420603.0499999998</v>
      </c>
      <c r="G140" s="10">
        <f t="shared" si="23"/>
        <v>1.5938895334761477E-2</v>
      </c>
      <c r="H140" s="12">
        <f t="shared" si="29"/>
        <v>-5.9514863146506836E-2</v>
      </c>
      <c r="I140" s="7">
        <v>157.1</v>
      </c>
      <c r="J140" s="15">
        <f t="shared" si="24"/>
        <v>-6.3653723742838958E-3</v>
      </c>
      <c r="K140" s="17">
        <f t="shared" si="30"/>
        <v>-1.2622278321236266E-3</v>
      </c>
      <c r="L140" s="7">
        <v>12.6</v>
      </c>
      <c r="M140" s="10">
        <f t="shared" si="25"/>
        <v>-5.5555555555555504E-2</v>
      </c>
      <c r="N140" s="12">
        <f t="shared" si="31"/>
        <v>1.2820512820512889E-2</v>
      </c>
      <c r="O140" s="13">
        <v>31853.19</v>
      </c>
      <c r="P140" s="15">
        <f t="shared" si="26"/>
        <v>-0.11849299866041667</v>
      </c>
      <c r="Q140" s="17">
        <f t="shared" si="32"/>
        <v>-0.11520594791604655</v>
      </c>
      <c r="R140" s="7">
        <f t="shared" si="27"/>
        <v>16.09185838562032</v>
      </c>
      <c r="S140" s="24">
        <f t="shared" si="28"/>
        <v>5.0518828367332512E-4</v>
      </c>
    </row>
    <row r="141" spans="1:19">
      <c r="A141" t="s">
        <v>20</v>
      </c>
      <c r="B141">
        <v>2012</v>
      </c>
      <c r="C141">
        <v>3</v>
      </c>
      <c r="D141" s="1">
        <f t="shared" si="22"/>
        <v>40969</v>
      </c>
      <c r="E141" s="1" t="str">
        <f>TEXT(D141,"YYYY-MMMM")</f>
        <v>2012-March</v>
      </c>
      <c r="F141" s="7">
        <v>6522940.3700000001</v>
      </c>
      <c r="G141" s="10">
        <f t="shared" si="23"/>
        <v>2.236476983155368E-2</v>
      </c>
      <c r="H141" s="12">
        <f t="shared" si="29"/>
        <v>1.5938895334761477E-2</v>
      </c>
      <c r="I141" s="7">
        <v>156.1</v>
      </c>
      <c r="J141" s="15">
        <f t="shared" si="24"/>
        <v>7.6873798846894114E-3</v>
      </c>
      <c r="K141" s="17">
        <f t="shared" si="30"/>
        <v>-7.2669826224328951E-3</v>
      </c>
      <c r="L141" s="7">
        <v>11.9</v>
      </c>
      <c r="M141" s="10">
        <f t="shared" si="25"/>
        <v>1.6806722689075571E-2</v>
      </c>
      <c r="N141" s="12">
        <f t="shared" si="31"/>
        <v>1.2658227848101221E-2</v>
      </c>
      <c r="O141" s="13">
        <v>28078.81</v>
      </c>
      <c r="P141" s="15">
        <f t="shared" si="26"/>
        <v>-5.6402319044147622E-2</v>
      </c>
      <c r="Q141" s="17">
        <f t="shared" si="32"/>
        <v>2.8611952487652063E-3</v>
      </c>
      <c r="R141" s="7">
        <f t="shared" si="27"/>
        <v>15.115719830533111</v>
      </c>
      <c r="S141" s="24">
        <f t="shared" si="28"/>
        <v>5.3833192469813042E-4</v>
      </c>
    </row>
    <row r="142" spans="1:19">
      <c r="A142" t="s">
        <v>20</v>
      </c>
      <c r="B142">
        <v>2012</v>
      </c>
      <c r="C142">
        <v>4</v>
      </c>
      <c r="D142" s="1">
        <f t="shared" si="22"/>
        <v>41000</v>
      </c>
      <c r="E142" s="1" t="str">
        <f>TEXT(D142,"YYYY-MMMM")</f>
        <v>2012-April</v>
      </c>
      <c r="F142" s="7">
        <v>6668824.4299999997</v>
      </c>
      <c r="G142" s="10">
        <f t="shared" si="23"/>
        <v>-2.0141609875910231E-2</v>
      </c>
      <c r="H142" s="12">
        <f t="shared" si="29"/>
        <v>2.236476983155368E-2</v>
      </c>
      <c r="I142" s="7">
        <v>157.30000000000001</v>
      </c>
      <c r="J142" s="15">
        <f t="shared" si="24"/>
        <v>-1.8436109345201554E-3</v>
      </c>
      <c r="K142" s="17">
        <f t="shared" si="30"/>
        <v>-6.3653723742838958E-3</v>
      </c>
      <c r="L142" s="7">
        <v>12.1</v>
      </c>
      <c r="M142" s="10">
        <f t="shared" si="25"/>
        <v>6.61157024793389E-2</v>
      </c>
      <c r="N142" s="12">
        <f t="shared" si="31"/>
        <v>0.57499999999999996</v>
      </c>
      <c r="O142" s="13">
        <v>26495.1</v>
      </c>
      <c r="P142" s="15">
        <f t="shared" si="26"/>
        <v>-2.4223346958494323E-3</v>
      </c>
      <c r="Q142" s="17">
        <f t="shared" si="32"/>
        <v>-1.3749599314174977E-2</v>
      </c>
      <c r="R142" s="7">
        <f t="shared" si="27"/>
        <v>13.920392154802371</v>
      </c>
      <c r="S142" s="24">
        <f t="shared" si="28"/>
        <v>5.2539496566543899E-4</v>
      </c>
    </row>
    <row r="143" spans="1:19">
      <c r="A143" t="s">
        <v>20</v>
      </c>
      <c r="B143">
        <v>2012</v>
      </c>
      <c r="C143">
        <v>5</v>
      </c>
      <c r="D143" s="1">
        <f t="shared" si="22"/>
        <v>41030</v>
      </c>
      <c r="E143" s="1" t="str">
        <f>TEXT(D143,"YYYY-MMMM")</f>
        <v>2012-May</v>
      </c>
      <c r="F143" s="7">
        <v>6534503.5700000003</v>
      </c>
      <c r="G143" s="10">
        <f t="shared" si="23"/>
        <v>9.5221938948301145E-3</v>
      </c>
      <c r="H143" s="12">
        <f t="shared" si="29"/>
        <v>-2.0141609875910231E-2</v>
      </c>
      <c r="I143" s="7">
        <v>157.01</v>
      </c>
      <c r="J143" s="15">
        <f t="shared" si="24"/>
        <v>5.732118973314019E-4</v>
      </c>
      <c r="K143" s="17">
        <f t="shared" si="30"/>
        <v>7.6873798846894114E-3</v>
      </c>
      <c r="L143" s="7">
        <v>12.9</v>
      </c>
      <c r="M143" s="10">
        <f t="shared" si="25"/>
        <v>-1.5503875968992331E-2</v>
      </c>
      <c r="N143" s="12">
        <f t="shared" si="31"/>
        <v>-5.5555555555555504E-2</v>
      </c>
      <c r="O143" s="13">
        <v>26430.92</v>
      </c>
      <c r="P143" s="15">
        <f t="shared" si="26"/>
        <v>-1.5863238964061745E-2</v>
      </c>
      <c r="Q143" s="17">
        <f t="shared" si="32"/>
        <v>-3.6944665993855229E-2</v>
      </c>
      <c r="R143" s="7">
        <f t="shared" si="27"/>
        <v>13.049541603285032</v>
      </c>
      <c r="S143" s="24">
        <f t="shared" si="28"/>
        <v>4.9372256445424651E-4</v>
      </c>
    </row>
    <row r="144" spans="1:19">
      <c r="A144" t="s">
        <v>20</v>
      </c>
      <c r="B144">
        <v>2012</v>
      </c>
      <c r="C144">
        <v>6</v>
      </c>
      <c r="D144" s="1">
        <f t="shared" si="22"/>
        <v>41061</v>
      </c>
      <c r="E144" s="1" t="str">
        <f>TEXT(D144,"YYYY-MMMM")</f>
        <v>2012-June</v>
      </c>
      <c r="F144" s="7">
        <v>6596726.3799999999</v>
      </c>
      <c r="G144" s="10">
        <f t="shared" si="23"/>
        <v>-2.9247661474175058E-2</v>
      </c>
      <c r="H144" s="12">
        <f t="shared" si="29"/>
        <v>9.5221938948301145E-3</v>
      </c>
      <c r="I144" s="7">
        <v>157.1</v>
      </c>
      <c r="J144" s="15">
        <f t="shared" si="24"/>
        <v>5.0922978994271889E-3</v>
      </c>
      <c r="K144" s="17">
        <f t="shared" si="30"/>
        <v>-1.8436109345201554E-3</v>
      </c>
      <c r="L144" s="7">
        <v>12.7</v>
      </c>
      <c r="M144" s="10">
        <f t="shared" si="25"/>
        <v>1.5748031496063079E-2</v>
      </c>
      <c r="N144" s="12">
        <f t="shared" si="31"/>
        <v>1.6806722689075571E-2</v>
      </c>
      <c r="O144" s="13">
        <v>26011.64</v>
      </c>
      <c r="P144" s="15">
        <f t="shared" si="26"/>
        <v>-8.6915703892565005E-2</v>
      </c>
      <c r="Q144" s="17">
        <f t="shared" si="32"/>
        <v>-0.11849299866041667</v>
      </c>
      <c r="R144" s="7">
        <f t="shared" si="27"/>
        <v>13.037305091796689</v>
      </c>
      <c r="S144" s="24">
        <f t="shared" si="28"/>
        <v>5.0121042317196034E-4</v>
      </c>
    </row>
    <row r="145" spans="1:19">
      <c r="A145" t="s">
        <v>20</v>
      </c>
      <c r="B145">
        <v>2012</v>
      </c>
      <c r="C145">
        <v>7</v>
      </c>
      <c r="D145" s="1">
        <f t="shared" si="22"/>
        <v>41091</v>
      </c>
      <c r="E145" s="1" t="str">
        <f>TEXT(D145,"YYYY-MMMM")</f>
        <v>2012-July</v>
      </c>
      <c r="F145" s="7">
        <v>6403787.5599999996</v>
      </c>
      <c r="G145" s="10">
        <f t="shared" si="23"/>
        <v>-2.4896077283363141E-2</v>
      </c>
      <c r="H145" s="12">
        <f t="shared" si="29"/>
        <v>-2.9247661474175058E-2</v>
      </c>
      <c r="I145" s="7">
        <v>157.9</v>
      </c>
      <c r="J145" s="15">
        <f t="shared" si="24"/>
        <v>1.6466117796073428E-2</v>
      </c>
      <c r="K145" s="17">
        <f t="shared" si="30"/>
        <v>5.732118973314019E-4</v>
      </c>
      <c r="L145" s="7">
        <v>12.9</v>
      </c>
      <c r="M145" s="10">
        <f t="shared" si="25"/>
        <v>-7.7519379844960962E-3</v>
      </c>
      <c r="N145" s="12">
        <f t="shared" si="31"/>
        <v>6.61157024793389E-2</v>
      </c>
      <c r="O145" s="13">
        <v>23750.82</v>
      </c>
      <c r="P145" s="15">
        <f t="shared" si="26"/>
        <v>-2.9028050399944032E-2</v>
      </c>
      <c r="Q145" s="17">
        <f t="shared" si="32"/>
        <v>-5.6402319044147622E-2</v>
      </c>
      <c r="R145" s="7">
        <f t="shared" si="27"/>
        <v>11.660220628304637</v>
      </c>
      <c r="S145" s="24">
        <f t="shared" si="28"/>
        <v>4.9093970769449797E-4</v>
      </c>
    </row>
    <row r="146" spans="1:19">
      <c r="A146" t="s">
        <v>20</v>
      </c>
      <c r="B146">
        <v>2012</v>
      </c>
      <c r="C146">
        <v>8</v>
      </c>
      <c r="D146" s="1">
        <f t="shared" si="22"/>
        <v>41122</v>
      </c>
      <c r="E146" s="1" t="str">
        <f>TEXT(D146,"YYYY-MMMM")</f>
        <v>2012-August</v>
      </c>
      <c r="F146" s="7">
        <v>6244358.3700000001</v>
      </c>
      <c r="G146" s="10">
        <f t="shared" si="23"/>
        <v>2.3716848269232184E-2</v>
      </c>
      <c r="H146" s="12">
        <f t="shared" si="29"/>
        <v>-2.4896077283363141E-2</v>
      </c>
      <c r="I146" s="7">
        <v>160.5</v>
      </c>
      <c r="J146" s="15">
        <f t="shared" si="24"/>
        <v>1.2461059190031152E-2</v>
      </c>
      <c r="K146" s="17">
        <f t="shared" si="30"/>
        <v>5.0922978994271889E-3</v>
      </c>
      <c r="L146" s="7">
        <v>12.8</v>
      </c>
      <c r="M146" s="10">
        <f t="shared" si="25"/>
        <v>-8.5937500000000111E-2</v>
      </c>
      <c r="N146" s="12">
        <f t="shared" si="31"/>
        <v>-1.5503875968992331E-2</v>
      </c>
      <c r="O146" s="13">
        <v>23061.38</v>
      </c>
      <c r="P146" s="15">
        <f t="shared" si="26"/>
        <v>-6.3387793792045455E-2</v>
      </c>
      <c r="Q146" s="17">
        <f t="shared" si="32"/>
        <v>-2.4223346958494323E-3</v>
      </c>
      <c r="R146" s="7">
        <f t="shared" si="27"/>
        <v>11.225360202492212</v>
      </c>
      <c r="S146" s="24">
        <f t="shared" si="28"/>
        <v>4.867601246105919E-4</v>
      </c>
    </row>
    <row r="147" spans="1:19">
      <c r="A147" t="s">
        <v>20</v>
      </c>
      <c r="B147">
        <v>2012</v>
      </c>
      <c r="C147">
        <v>9</v>
      </c>
      <c r="D147" s="1">
        <f t="shared" si="22"/>
        <v>41153</v>
      </c>
      <c r="E147" s="1" t="str">
        <f>TEXT(D147,"YYYY-MMMM")</f>
        <v>2012-September</v>
      </c>
      <c r="F147" s="7">
        <v>6392454.8700000001</v>
      </c>
      <c r="G147" s="10">
        <f t="shared" si="23"/>
        <v>2.3409654513524964E-2</v>
      </c>
      <c r="H147" s="12">
        <f t="shared" si="29"/>
        <v>2.3716848269232184E-2</v>
      </c>
      <c r="I147" s="7">
        <v>162.5</v>
      </c>
      <c r="J147" s="15">
        <f t="shared" si="24"/>
        <v>-1.784615384615388E-2</v>
      </c>
      <c r="K147" s="17">
        <f t="shared" si="30"/>
        <v>1.6466117796073428E-2</v>
      </c>
      <c r="L147" s="7">
        <v>11.7</v>
      </c>
      <c r="M147" s="10">
        <f t="shared" si="25"/>
        <v>-3.4188034188034067E-2</v>
      </c>
      <c r="N147" s="12">
        <f t="shared" si="31"/>
        <v>1.5748031496063079E-2</v>
      </c>
      <c r="O147" s="13">
        <v>21599.57</v>
      </c>
      <c r="P147" s="15">
        <f t="shared" si="26"/>
        <v>2.1612930257407983E-2</v>
      </c>
      <c r="Q147" s="17">
        <f t="shared" si="32"/>
        <v>-1.5863238964061745E-2</v>
      </c>
      <c r="R147" s="7">
        <f t="shared" si="27"/>
        <v>11.360720578566733</v>
      </c>
      <c r="S147" s="24">
        <f t="shared" si="28"/>
        <v>5.259697567389876E-4</v>
      </c>
    </row>
    <row r="148" spans="1:19">
      <c r="A148" t="s">
        <v>20</v>
      </c>
      <c r="B148">
        <v>2012</v>
      </c>
      <c r="C148">
        <v>10</v>
      </c>
      <c r="D148" s="1">
        <f t="shared" si="22"/>
        <v>41183</v>
      </c>
      <c r="E148" s="1" t="str">
        <f>TEXT(D148,"YYYY-MMMM")</f>
        <v>2012-October</v>
      </c>
      <c r="F148" s="7">
        <v>6542100.0300000003</v>
      </c>
      <c r="G148" s="10">
        <f t="shared" si="23"/>
        <v>5.1748560622360246E-2</v>
      </c>
      <c r="H148" s="12">
        <f t="shared" si="29"/>
        <v>2.3409654513524964E-2</v>
      </c>
      <c r="I148" s="7">
        <v>159.6</v>
      </c>
      <c r="J148" s="15">
        <f t="shared" si="24"/>
        <v>-1.4411027568922199E-2</v>
      </c>
      <c r="K148" s="17">
        <f t="shared" si="30"/>
        <v>1.2461059190031152E-2</v>
      </c>
      <c r="L148" s="7">
        <v>11.3</v>
      </c>
      <c r="M148" s="10">
        <f t="shared" si="25"/>
        <v>3.539823008849545E-2</v>
      </c>
      <c r="N148" s="12">
        <f t="shared" si="31"/>
        <v>-7.7519379844960962E-3</v>
      </c>
      <c r="O148" s="13">
        <v>22066.400000000001</v>
      </c>
      <c r="P148" s="15">
        <f t="shared" si="26"/>
        <v>-9.3989051227212411E-4</v>
      </c>
      <c r="Q148" s="17">
        <f t="shared" si="32"/>
        <v>-8.6915703892565005E-2</v>
      </c>
      <c r="R148" s="7">
        <f t="shared" si="27"/>
        <v>12.235455896378115</v>
      </c>
      <c r="S148" s="24">
        <f t="shared" si="28"/>
        <v>5.5448355401778785E-4</v>
      </c>
    </row>
    <row r="149" spans="1:19">
      <c r="A149" t="s">
        <v>20</v>
      </c>
      <c r="B149">
        <v>2012</v>
      </c>
      <c r="C149">
        <v>11</v>
      </c>
      <c r="D149" s="1">
        <f t="shared" si="22"/>
        <v>41214</v>
      </c>
      <c r="E149" s="1" t="str">
        <f>TEXT(D149,"YYYY-MMMM")</f>
        <v>2012-November</v>
      </c>
      <c r="F149" s="7">
        <v>6880644.29</v>
      </c>
      <c r="G149" s="10">
        <f t="shared" si="23"/>
        <v>7.8524899301254295E-2</v>
      </c>
      <c r="H149" s="12">
        <f t="shared" si="29"/>
        <v>5.1748560622360246E-2</v>
      </c>
      <c r="I149" s="7">
        <v>157.30000000000001</v>
      </c>
      <c r="J149" s="15">
        <f t="shared" si="24"/>
        <v>2.8607755880482428E-3</v>
      </c>
      <c r="K149" s="17">
        <f t="shared" si="30"/>
        <v>-1.784615384615388E-2</v>
      </c>
      <c r="L149" s="7">
        <v>11.7</v>
      </c>
      <c r="M149" s="10">
        <f t="shared" si="25"/>
        <v>5.1282051282051405E-2</v>
      </c>
      <c r="N149" s="12">
        <f t="shared" si="31"/>
        <v>-8.5937500000000111E-2</v>
      </c>
      <c r="O149" s="13">
        <v>22045.66</v>
      </c>
      <c r="P149" s="15">
        <f t="shared" si="26"/>
        <v>-6.3195658465203516E-2</v>
      </c>
      <c r="Q149" s="17">
        <f t="shared" si="32"/>
        <v>-2.9028050399944032E-2</v>
      </c>
      <c r="R149" s="7">
        <f t="shared" si="27"/>
        <v>11.978667796849614</v>
      </c>
      <c r="S149" s="24">
        <f t="shared" si="28"/>
        <v>5.4335718671383001E-4</v>
      </c>
    </row>
    <row r="150" spans="1:19">
      <c r="A150" t="s">
        <v>20</v>
      </c>
      <c r="B150">
        <v>2012</v>
      </c>
      <c r="C150">
        <v>12</v>
      </c>
      <c r="D150" s="1">
        <f t="shared" si="22"/>
        <v>41244</v>
      </c>
      <c r="E150" s="1" t="str">
        <f>TEXT(D150,"YYYY-MMMM")</f>
        <v>2012-December</v>
      </c>
      <c r="F150" s="7">
        <v>7420946.1900000004</v>
      </c>
      <c r="G150" s="10">
        <f t="shared" si="23"/>
        <v>-0.24981603188258666</v>
      </c>
      <c r="H150" s="12">
        <f t="shared" si="29"/>
        <v>7.8524899301254295E-2</v>
      </c>
      <c r="I150" s="7">
        <v>157.75</v>
      </c>
      <c r="J150" s="15">
        <f t="shared" si="24"/>
        <v>-3.486529318542069E-3</v>
      </c>
      <c r="K150" s="17">
        <f t="shared" si="30"/>
        <v>-1.4411027568922199E-2</v>
      </c>
      <c r="L150" s="7">
        <v>12.3</v>
      </c>
      <c r="M150" s="10">
        <f t="shared" si="25"/>
        <v>-2.4390243902439081E-2</v>
      </c>
      <c r="N150" s="12">
        <f t="shared" si="31"/>
        <v>-3.4188034188034067E-2</v>
      </c>
      <c r="O150" s="13">
        <v>20652.47</v>
      </c>
      <c r="P150" s="15">
        <f t="shared" si="26"/>
        <v>-2.5612432798595167E-2</v>
      </c>
      <c r="Q150" s="17">
        <f t="shared" si="32"/>
        <v>-6.3387793792045455E-2</v>
      </c>
      <c r="R150" s="7">
        <f t="shared" si="27"/>
        <v>10.64381997861183</v>
      </c>
      <c r="S150" s="24">
        <f t="shared" si="28"/>
        <v>5.1537757849844741E-4</v>
      </c>
    </row>
    <row r="151" spans="1:19">
      <c r="A151" t="s">
        <v>20</v>
      </c>
      <c r="B151">
        <v>2011</v>
      </c>
      <c r="C151">
        <v>1</v>
      </c>
      <c r="D151" s="1">
        <f t="shared" si="22"/>
        <v>40544</v>
      </c>
      <c r="E151" s="1" t="str">
        <f>TEXT(D151,"YYYY-MMMM")</f>
        <v>2011-January</v>
      </c>
      <c r="F151" s="7">
        <v>5567074.8600000003</v>
      </c>
      <c r="G151" s="10">
        <f t="shared" si="23"/>
        <v>-3.1963850760936302E-2</v>
      </c>
      <c r="H151" s="12">
        <f t="shared" si="29"/>
        <v>-0.24981603188258666</v>
      </c>
      <c r="I151" s="7">
        <v>157.19999999999999</v>
      </c>
      <c r="J151" s="15">
        <f t="shared" si="24"/>
        <v>2.3536895674300364E-2</v>
      </c>
      <c r="K151" s="17">
        <f t="shared" si="30"/>
        <v>2.8607755880482428E-3</v>
      </c>
      <c r="L151" s="7">
        <v>12</v>
      </c>
      <c r="M151" s="10">
        <f t="shared" si="25"/>
        <v>8.3333333333333037E-3</v>
      </c>
      <c r="N151" s="12">
        <f t="shared" si="31"/>
        <v>3.539823008849545E-2</v>
      </c>
      <c r="O151" s="13">
        <v>20123.509999999998</v>
      </c>
      <c r="P151" s="15">
        <f t="shared" si="26"/>
        <v>3.738512814116441E-2</v>
      </c>
      <c r="Q151" s="17">
        <f t="shared" si="32"/>
        <v>2.1612930257407983E-2</v>
      </c>
      <c r="R151" s="7">
        <f t="shared" si="27"/>
        <v>10.667679177268871</v>
      </c>
      <c r="S151" s="24">
        <f t="shared" si="28"/>
        <v>5.3011026293469049E-4</v>
      </c>
    </row>
    <row r="152" spans="1:19">
      <c r="A152" t="s">
        <v>20</v>
      </c>
      <c r="B152">
        <v>2011</v>
      </c>
      <c r="C152">
        <v>2</v>
      </c>
      <c r="D152" s="1">
        <f t="shared" si="22"/>
        <v>40575</v>
      </c>
      <c r="E152" s="1" t="str">
        <f>TEXT(D152,"YYYY-MMMM")</f>
        <v>2011-February</v>
      </c>
      <c r="F152" s="7">
        <v>5389129.71</v>
      </c>
      <c r="G152" s="10">
        <f t="shared" si="23"/>
        <v>6.5664572768281398E-3</v>
      </c>
      <c r="H152" s="12">
        <f t="shared" si="29"/>
        <v>-3.1963850760936302E-2</v>
      </c>
      <c r="I152" s="7">
        <v>160.9</v>
      </c>
      <c r="J152" s="15">
        <f t="shared" si="24"/>
        <v>8.0795525170912555E-3</v>
      </c>
      <c r="K152" s="17">
        <f t="shared" si="30"/>
        <v>-3.486529318542069E-3</v>
      </c>
      <c r="L152" s="7">
        <v>12.1</v>
      </c>
      <c r="M152" s="10">
        <f t="shared" si="25"/>
        <v>-8.2644628099173556E-2</v>
      </c>
      <c r="N152" s="12">
        <f t="shared" si="31"/>
        <v>5.1282051282051405E-2</v>
      </c>
      <c r="O152" s="13">
        <v>20875.830000000002</v>
      </c>
      <c r="P152" s="15">
        <f t="shared" si="26"/>
        <v>-6.955412072238599E-3</v>
      </c>
      <c r="Q152" s="17">
        <f t="shared" si="32"/>
        <v>-9.3989051227212411E-4</v>
      </c>
      <c r="R152" s="7">
        <f t="shared" si="27"/>
        <v>10.722655106349102</v>
      </c>
      <c r="S152" s="24">
        <f t="shared" si="28"/>
        <v>5.1363970229442854E-4</v>
      </c>
    </row>
    <row r="153" spans="1:19">
      <c r="A153" t="s">
        <v>20</v>
      </c>
      <c r="B153">
        <v>2011</v>
      </c>
      <c r="C153">
        <v>3</v>
      </c>
      <c r="D153" s="1">
        <f t="shared" si="22"/>
        <v>40603</v>
      </c>
      <c r="E153" s="1" t="str">
        <f>TEXT(D153,"YYYY-MMMM")</f>
        <v>2011-March</v>
      </c>
      <c r="F153" s="7">
        <v>5424517.2000000002</v>
      </c>
      <c r="G153" s="10">
        <f t="shared" si="23"/>
        <v>3.5414230044288481E-2</v>
      </c>
      <c r="H153" s="12">
        <f t="shared" si="29"/>
        <v>6.5664572768281398E-3</v>
      </c>
      <c r="I153" s="7">
        <v>162.19999999999999</v>
      </c>
      <c r="J153" s="15">
        <f t="shared" si="24"/>
        <v>-6.1652281134401974E-3</v>
      </c>
      <c r="K153" s="17">
        <f t="shared" si="30"/>
        <v>2.3536895674300364E-2</v>
      </c>
      <c r="L153" s="7">
        <v>11.1</v>
      </c>
      <c r="M153" s="10">
        <f t="shared" si="25"/>
        <v>0.15315315315315325</v>
      </c>
      <c r="N153" s="12">
        <f t="shared" si="31"/>
        <v>-2.4390243902439081E-2</v>
      </c>
      <c r="O153" s="13">
        <v>20730.63</v>
      </c>
      <c r="P153" s="15">
        <f t="shared" si="26"/>
        <v>-3.5081422995828011E-2</v>
      </c>
      <c r="Q153" s="17">
        <f t="shared" si="32"/>
        <v>-6.3195658465203516E-2</v>
      </c>
      <c r="R153" s="7">
        <f t="shared" si="27"/>
        <v>11.514329989669079</v>
      </c>
      <c r="S153" s="24">
        <f t="shared" si="28"/>
        <v>5.5542595616578361E-4</v>
      </c>
    </row>
    <row r="154" spans="1:19">
      <c r="A154" t="s">
        <v>20</v>
      </c>
      <c r="B154">
        <v>2011</v>
      </c>
      <c r="C154">
        <v>4</v>
      </c>
      <c r="D154" s="1">
        <f t="shared" si="22"/>
        <v>40634</v>
      </c>
      <c r="E154" s="1" t="str">
        <f>TEXT(D154,"YYYY-MMMM")</f>
        <v>2011-April</v>
      </c>
      <c r="F154" s="7">
        <v>5616622.2999999998</v>
      </c>
      <c r="G154" s="10">
        <f t="shared" si="23"/>
        <v>-1.1668019763408232E-2</v>
      </c>
      <c r="H154" s="12">
        <f t="shared" si="29"/>
        <v>3.5414230044288481E-2</v>
      </c>
      <c r="I154" s="7">
        <v>161.19999999999999</v>
      </c>
      <c r="J154" s="15">
        <f t="shared" si="24"/>
        <v>-1.2406947890818859E-2</v>
      </c>
      <c r="K154" s="17">
        <f t="shared" si="30"/>
        <v>8.0795525170912555E-3</v>
      </c>
      <c r="L154" s="7">
        <v>12.8</v>
      </c>
      <c r="M154" s="10">
        <f t="shared" si="25"/>
        <v>-0.1171875</v>
      </c>
      <c r="N154" s="12">
        <f t="shared" si="31"/>
        <v>8.3333333333333037E-3</v>
      </c>
      <c r="O154" s="13">
        <v>20003.37</v>
      </c>
      <c r="P154" s="15">
        <f t="shared" si="26"/>
        <v>4.6571652676524015E-2</v>
      </c>
      <c r="Q154" s="17">
        <f t="shared" si="32"/>
        <v>-2.5612432798595167E-2</v>
      </c>
      <c r="R154" s="7">
        <f t="shared" si="27"/>
        <v>9.6945612980769216</v>
      </c>
      <c r="S154" s="24">
        <f t="shared" si="28"/>
        <v>4.8464640198511163E-4</v>
      </c>
    </row>
    <row r="155" spans="1:19">
      <c r="A155" t="s">
        <v>20</v>
      </c>
      <c r="B155">
        <v>2011</v>
      </c>
      <c r="C155">
        <v>5</v>
      </c>
      <c r="D155" s="1">
        <f t="shared" si="22"/>
        <v>40664</v>
      </c>
      <c r="E155" s="1" t="str">
        <f>TEXT(D155,"YYYY-MMMM")</f>
        <v>2011-May</v>
      </c>
      <c r="F155" s="7">
        <v>5551087.4400000004</v>
      </c>
      <c r="G155" s="10">
        <f t="shared" si="23"/>
        <v>1.5524363637118212E-2</v>
      </c>
      <c r="H155" s="12">
        <f t="shared" si="29"/>
        <v>-1.1668019763408232E-2</v>
      </c>
      <c r="I155" s="7">
        <v>159.19999999999999</v>
      </c>
      <c r="J155" s="15">
        <f t="shared" si="24"/>
        <v>4.0829145728643575E-3</v>
      </c>
      <c r="K155" s="17">
        <f t="shared" si="30"/>
        <v>-6.1652281134401974E-3</v>
      </c>
      <c r="L155" s="7">
        <v>11.3</v>
      </c>
      <c r="M155" s="10">
        <f t="shared" si="25"/>
        <v>9.7345132743362789E-2</v>
      </c>
      <c r="N155" s="12">
        <f t="shared" si="31"/>
        <v>-8.2644628099173556E-2</v>
      </c>
      <c r="O155" s="13">
        <v>20934.96</v>
      </c>
      <c r="P155" s="15">
        <f t="shared" si="26"/>
        <v>-2.684313703011609E-2</v>
      </c>
      <c r="Q155" s="17">
        <f t="shared" si="32"/>
        <v>3.738512814116441E-2</v>
      </c>
      <c r="R155" s="7">
        <f t="shared" si="27"/>
        <v>11.637257081869524</v>
      </c>
      <c r="S155" s="24">
        <f t="shared" si="28"/>
        <v>5.5587672877662646E-4</v>
      </c>
    </row>
    <row r="156" spans="1:19">
      <c r="A156" t="s">
        <v>20</v>
      </c>
      <c r="B156">
        <v>2011</v>
      </c>
      <c r="C156">
        <v>6</v>
      </c>
      <c r="D156" s="1">
        <f t="shared" si="22"/>
        <v>40695</v>
      </c>
      <c r="E156" s="1" t="str">
        <f>TEXT(D156,"YYYY-MMMM")</f>
        <v>2011-June</v>
      </c>
      <c r="F156" s="7">
        <v>5637264.54</v>
      </c>
      <c r="G156" s="10">
        <f t="shared" si="23"/>
        <v>4.0986815211620273E-2</v>
      </c>
      <c r="H156" s="12">
        <f t="shared" si="29"/>
        <v>1.5524363637118212E-2</v>
      </c>
      <c r="I156" s="7">
        <v>159.85</v>
      </c>
      <c r="J156" s="15">
        <f t="shared" si="24"/>
        <v>-3.2530497341257361E-2</v>
      </c>
      <c r="K156" s="17">
        <f t="shared" si="30"/>
        <v>-1.2406947890818859E-2</v>
      </c>
      <c r="L156" s="7">
        <v>12.4</v>
      </c>
      <c r="M156" s="10">
        <f t="shared" si="25"/>
        <v>-0.17741935483870977</v>
      </c>
      <c r="N156" s="12">
        <f t="shared" si="31"/>
        <v>0.15315315315315325</v>
      </c>
      <c r="O156" s="13">
        <v>20373</v>
      </c>
      <c r="P156" s="15">
        <f t="shared" si="26"/>
        <v>5.5201001325283494E-2</v>
      </c>
      <c r="Q156" s="17">
        <f t="shared" si="32"/>
        <v>-6.955412072238599E-3</v>
      </c>
      <c r="R156" s="7">
        <f t="shared" si="27"/>
        <v>10.278285085816341</v>
      </c>
      <c r="S156" s="24">
        <f t="shared" si="28"/>
        <v>5.0450523171925298E-4</v>
      </c>
    </row>
    <row r="157" spans="1:19">
      <c r="A157" t="s">
        <v>20</v>
      </c>
      <c r="B157">
        <v>2011</v>
      </c>
      <c r="C157">
        <v>7</v>
      </c>
      <c r="D157" s="1">
        <f t="shared" si="22"/>
        <v>40725</v>
      </c>
      <c r="E157" s="1" t="str">
        <f>TEXT(D157,"YYYY-MMMM")</f>
        <v>2011-July</v>
      </c>
      <c r="F157" s="7">
        <v>5868318.0599999996</v>
      </c>
      <c r="G157" s="10">
        <f t="shared" si="23"/>
        <v>4.9650683044268214E-4</v>
      </c>
      <c r="H157" s="12">
        <f t="shared" si="29"/>
        <v>4.0986815211620273E-2</v>
      </c>
      <c r="I157" s="7">
        <v>154.65</v>
      </c>
      <c r="J157" s="15">
        <f t="shared" si="24"/>
        <v>-1.2609117361784786E-2</v>
      </c>
      <c r="K157" s="17">
        <f t="shared" si="30"/>
        <v>4.0829145728643575E-3</v>
      </c>
      <c r="L157" s="7">
        <v>10.199999999999999</v>
      </c>
      <c r="M157" s="10">
        <f t="shared" si="25"/>
        <v>-7.843137254901951E-2</v>
      </c>
      <c r="N157" s="12">
        <f t="shared" si="31"/>
        <v>-0.1171875</v>
      </c>
      <c r="O157" s="13">
        <v>21497.61</v>
      </c>
      <c r="P157" s="15">
        <f t="shared" si="26"/>
        <v>0.10835530089158753</v>
      </c>
      <c r="Q157" s="17">
        <f t="shared" si="32"/>
        <v>-3.5081422995828011E-2</v>
      </c>
      <c r="R157" s="7">
        <f t="shared" si="27"/>
        <v>13.628249748007837</v>
      </c>
      <c r="S157" s="24">
        <f t="shared" si="28"/>
        <v>6.3394255212592644E-4</v>
      </c>
    </row>
    <row r="158" spans="1:19">
      <c r="A158" t="s">
        <v>20</v>
      </c>
      <c r="B158">
        <v>2011</v>
      </c>
      <c r="C158">
        <v>8</v>
      </c>
      <c r="D158" s="1">
        <f t="shared" si="22"/>
        <v>40756</v>
      </c>
      <c r="E158" s="1" t="str">
        <f>TEXT(D158,"YYYY-MMMM")</f>
        <v>2011-August</v>
      </c>
      <c r="F158" s="7">
        <v>5871231.7199999997</v>
      </c>
      <c r="G158" s="10">
        <f t="shared" si="23"/>
        <v>2.2317022432219752E-2</v>
      </c>
      <c r="H158" s="12">
        <f t="shared" si="29"/>
        <v>4.9650683044268214E-4</v>
      </c>
      <c r="I158" s="7">
        <v>152.69999999999999</v>
      </c>
      <c r="J158" s="15">
        <f t="shared" si="24"/>
        <v>-1.6371971185330716E-3</v>
      </c>
      <c r="K158" s="17">
        <f t="shared" si="30"/>
        <v>-3.2530497341257361E-2</v>
      </c>
      <c r="L158" s="7">
        <v>9.4</v>
      </c>
      <c r="M158" s="10">
        <f t="shared" si="25"/>
        <v>-1.0638297872340387E-2</v>
      </c>
      <c r="N158" s="12">
        <f t="shared" si="31"/>
        <v>9.7345132743362789E-2</v>
      </c>
      <c r="O158" s="13">
        <v>23826.99</v>
      </c>
      <c r="P158" s="15">
        <f t="shared" si="26"/>
        <v>4.8399315230333292E-2</v>
      </c>
      <c r="Q158" s="17">
        <f t="shared" si="32"/>
        <v>4.6571652676524015E-2</v>
      </c>
      <c r="R158" s="7">
        <f t="shared" si="27"/>
        <v>16.599778455879282</v>
      </c>
      <c r="S158" s="24">
        <f t="shared" si="28"/>
        <v>6.9667962490769001E-4</v>
      </c>
    </row>
    <row r="159" spans="1:19">
      <c r="A159" t="s">
        <v>20</v>
      </c>
      <c r="B159">
        <v>2011</v>
      </c>
      <c r="C159">
        <v>9</v>
      </c>
      <c r="D159" s="1">
        <f t="shared" si="22"/>
        <v>40787</v>
      </c>
      <c r="E159" s="1" t="str">
        <f>TEXT(D159,"YYYY-MMMM")</f>
        <v>2011-September</v>
      </c>
      <c r="F159" s="7">
        <v>6002260.1299999999</v>
      </c>
      <c r="G159" s="10">
        <f t="shared" si="23"/>
        <v>-3.399748521062515E-2</v>
      </c>
      <c r="H159" s="12">
        <f t="shared" si="29"/>
        <v>2.2317022432219752E-2</v>
      </c>
      <c r="I159" s="7">
        <v>152.44999999999999</v>
      </c>
      <c r="J159" s="15">
        <f t="shared" si="24"/>
        <v>2.5582158084617945E-2</v>
      </c>
      <c r="K159" s="17">
        <f t="shared" si="30"/>
        <v>-1.2609117361784786E-2</v>
      </c>
      <c r="L159" s="7">
        <v>9.3000000000000007</v>
      </c>
      <c r="M159" s="10">
        <f t="shared" si="25"/>
        <v>0.1075268817204301</v>
      </c>
      <c r="N159" s="12">
        <f t="shared" si="31"/>
        <v>-0.17741935483870977</v>
      </c>
      <c r="O159" s="13">
        <v>24980.2</v>
      </c>
      <c r="P159" s="15">
        <f t="shared" si="26"/>
        <v>3.5484904044002778E-2</v>
      </c>
      <c r="Q159" s="17">
        <f t="shared" si="32"/>
        <v>-2.684313703011609E-2</v>
      </c>
      <c r="R159" s="7">
        <f t="shared" si="27"/>
        <v>17.619173570040591</v>
      </c>
      <c r="S159" s="24">
        <f t="shared" si="28"/>
        <v>7.0532556064565493E-4</v>
      </c>
    </row>
    <row r="160" spans="1:19">
      <c r="A160" t="s">
        <v>20</v>
      </c>
      <c r="B160">
        <v>2011</v>
      </c>
      <c r="C160">
        <v>10</v>
      </c>
      <c r="D160" s="1">
        <f t="shared" si="22"/>
        <v>40817</v>
      </c>
      <c r="E160" s="1" t="str">
        <f>TEXT(D160,"YYYY-MMMM")</f>
        <v>2011-October</v>
      </c>
      <c r="F160" s="7">
        <v>5798198.3799999999</v>
      </c>
      <c r="G160" s="10">
        <f t="shared" si="23"/>
        <v>-4.3076190849475043E-3</v>
      </c>
      <c r="H160" s="12">
        <f t="shared" si="29"/>
        <v>-3.399748521062515E-2</v>
      </c>
      <c r="I160" s="7">
        <v>156.35</v>
      </c>
      <c r="J160" s="15">
        <f t="shared" si="24"/>
        <v>-1.0873041253597625E-2</v>
      </c>
      <c r="K160" s="17">
        <f t="shared" si="30"/>
        <v>-1.6371971185330716E-3</v>
      </c>
      <c r="L160" s="7">
        <v>10.3</v>
      </c>
      <c r="M160" s="10">
        <f t="shared" si="25"/>
        <v>1.9417475728155269E-2</v>
      </c>
      <c r="N160" s="12">
        <f t="shared" si="31"/>
        <v>-7.843137254901951E-2</v>
      </c>
      <c r="O160" s="13">
        <v>25866.62</v>
      </c>
      <c r="P160" s="15">
        <f t="shared" si="26"/>
        <v>-3.1892067846514105E-2</v>
      </c>
      <c r="Q160" s="17">
        <f t="shared" si="32"/>
        <v>5.5201001325283494E-2</v>
      </c>
      <c r="R160" s="7">
        <f t="shared" si="27"/>
        <v>16.062183115427484</v>
      </c>
      <c r="S160" s="24">
        <f t="shared" si="28"/>
        <v>6.2096180774401475E-4</v>
      </c>
    </row>
    <row r="161" spans="1:19">
      <c r="A161" t="s">
        <v>20</v>
      </c>
      <c r="B161">
        <v>2011</v>
      </c>
      <c r="C161">
        <v>11</v>
      </c>
      <c r="D161" s="1">
        <f t="shared" si="22"/>
        <v>40848</v>
      </c>
      <c r="E161" s="1" t="str">
        <f>TEXT(D161,"YYYY-MMMM")</f>
        <v>2011-November</v>
      </c>
      <c r="F161" s="7">
        <v>5773221.9500000002</v>
      </c>
      <c r="G161" s="10">
        <f t="shared" si="23"/>
        <v>0.17292935359950953</v>
      </c>
      <c r="H161" s="12">
        <f t="shared" si="29"/>
        <v>-4.3076190849475043E-3</v>
      </c>
      <c r="I161" s="7">
        <v>154.65</v>
      </c>
      <c r="J161" s="15">
        <f t="shared" si="24"/>
        <v>2.9097963142579284E-3</v>
      </c>
      <c r="K161" s="17">
        <f t="shared" si="30"/>
        <v>2.5582158084617945E-2</v>
      </c>
      <c r="L161" s="7">
        <v>10.5</v>
      </c>
      <c r="M161" s="10">
        <f t="shared" si="25"/>
        <v>0</v>
      </c>
      <c r="N161" s="12">
        <f t="shared" si="31"/>
        <v>-1.0638297872340387E-2</v>
      </c>
      <c r="O161" s="13">
        <v>25041.68</v>
      </c>
      <c r="P161" s="15">
        <f t="shared" si="26"/>
        <v>-1.6790806367623944E-2</v>
      </c>
      <c r="Q161" s="17">
        <f t="shared" si="32"/>
        <v>0.10835530089158753</v>
      </c>
      <c r="R161" s="7">
        <f t="shared" si="27"/>
        <v>15.421415485043031</v>
      </c>
      <c r="S161" s="24">
        <f t="shared" si="28"/>
        <v>6.1582990777947131E-4</v>
      </c>
    </row>
    <row r="162" spans="1:19">
      <c r="A162" t="s">
        <v>20</v>
      </c>
      <c r="B162">
        <v>2011</v>
      </c>
      <c r="C162">
        <v>12</v>
      </c>
      <c r="D162" s="1">
        <f t="shared" si="22"/>
        <v>40878</v>
      </c>
      <c r="E162" s="1" t="str">
        <f>TEXT(D162,"YYYY-MMMM")</f>
        <v>2011-December</v>
      </c>
      <c r="F162" s="7">
        <v>6771581.4900000002</v>
      </c>
      <c r="G162" s="10">
        <f t="shared" si="23"/>
        <v>-0.3146476894867879</v>
      </c>
      <c r="H162" s="12">
        <f t="shared" si="29"/>
        <v>0.17292935359950953</v>
      </c>
      <c r="I162" s="7">
        <v>155.1</v>
      </c>
      <c r="J162" s="15">
        <f t="shared" si="24"/>
        <v>-1.1605415860734901E-2</v>
      </c>
      <c r="K162" s="17">
        <f t="shared" si="30"/>
        <v>-1.0873041253597625E-2</v>
      </c>
      <c r="L162" s="7">
        <v>10.5</v>
      </c>
      <c r="M162" s="10">
        <f t="shared" si="25"/>
        <v>-1.904761904761898E-2</v>
      </c>
      <c r="N162" s="12">
        <f t="shared" si="31"/>
        <v>0.1075268817204301</v>
      </c>
      <c r="O162" s="13">
        <v>24621.21</v>
      </c>
      <c r="P162" s="15">
        <f t="shared" si="26"/>
        <v>5.6684054114318552E-2</v>
      </c>
      <c r="Q162" s="17">
        <f t="shared" si="32"/>
        <v>4.8399315230333292E-2</v>
      </c>
      <c r="R162" s="7">
        <f t="shared" si="27"/>
        <v>15.118485769549599</v>
      </c>
      <c r="S162" s="24">
        <f t="shared" si="28"/>
        <v>6.1404316723465667E-4</v>
      </c>
    </row>
    <row r="163" spans="1:19">
      <c r="A163" t="s">
        <v>20</v>
      </c>
      <c r="B163">
        <v>2010</v>
      </c>
      <c r="C163">
        <v>1</v>
      </c>
      <c r="D163" s="1">
        <f t="shared" si="22"/>
        <v>40179</v>
      </c>
      <c r="E163" s="1" t="str">
        <f>TEXT(D163,"YYYY-MMMM")</f>
        <v>2010-January</v>
      </c>
      <c r="F163" s="7">
        <v>4640919.0199999996</v>
      </c>
      <c r="G163" s="10">
        <f t="shared" si="23"/>
        <v>3.4432320260567778E-2</v>
      </c>
      <c r="H163" s="12">
        <f t="shared" si="29"/>
        <v>-0.3146476894867879</v>
      </c>
      <c r="I163" s="7">
        <v>153.30000000000001</v>
      </c>
      <c r="J163" s="15">
        <f t="shared" si="24"/>
        <v>-7.5016307893020591E-3</v>
      </c>
      <c r="K163" s="17">
        <f t="shared" si="30"/>
        <v>2.9097963142579284E-3</v>
      </c>
      <c r="L163" s="7">
        <v>10.3</v>
      </c>
      <c r="M163" s="10">
        <f t="shared" si="25"/>
        <v>0.3980582524271844</v>
      </c>
      <c r="N163" s="12">
        <f t="shared" si="31"/>
        <v>1.9417475728155269E-2</v>
      </c>
      <c r="O163" s="13">
        <v>26016.84</v>
      </c>
      <c r="P163" s="15">
        <f t="shared" si="26"/>
        <v>3.1150593231153309E-2</v>
      </c>
      <c r="Q163" s="17">
        <f t="shared" si="32"/>
        <v>3.5484904044002778E-2</v>
      </c>
      <c r="R163" s="7">
        <f t="shared" si="27"/>
        <v>16.47688712404765</v>
      </c>
      <c r="S163" s="24">
        <f t="shared" si="28"/>
        <v>6.3331623379502076E-4</v>
      </c>
    </row>
    <row r="164" spans="1:19">
      <c r="A164" t="s">
        <v>20</v>
      </c>
      <c r="B164">
        <v>2010</v>
      </c>
      <c r="C164">
        <v>2</v>
      </c>
      <c r="D164" s="1">
        <f t="shared" si="22"/>
        <v>40210</v>
      </c>
      <c r="E164" s="1" t="str">
        <f>TEXT(D164,"YYYY-MMMM")</f>
        <v>2010-February</v>
      </c>
      <c r="F164" s="7">
        <v>4800716.63</v>
      </c>
      <c r="G164" s="10">
        <f t="shared" si="23"/>
        <v>3.4523437389388303E-2</v>
      </c>
      <c r="H164" s="12">
        <f t="shared" si="29"/>
        <v>3.4432320260567778E-2</v>
      </c>
      <c r="I164" s="7">
        <v>152.15</v>
      </c>
      <c r="J164" s="15">
        <f t="shared" si="24"/>
        <v>-9.8586920801844026E-4</v>
      </c>
      <c r="K164" s="17">
        <f t="shared" si="30"/>
        <v>-1.1605415860734901E-2</v>
      </c>
      <c r="L164" s="7">
        <v>14.4</v>
      </c>
      <c r="M164" s="10">
        <f t="shared" si="25"/>
        <v>8.3333333333333287E-2</v>
      </c>
      <c r="N164" s="12">
        <f t="shared" si="31"/>
        <v>0</v>
      </c>
      <c r="O164" s="13">
        <v>26827.279999999999</v>
      </c>
      <c r="P164" s="15">
        <f t="shared" si="26"/>
        <v>-7.6666736247580761E-2</v>
      </c>
      <c r="Q164" s="17">
        <f t="shared" si="32"/>
        <v>-3.1892067846514105E-2</v>
      </c>
      <c r="R164" s="7">
        <f t="shared" si="27"/>
        <v>12.244532077262933</v>
      </c>
      <c r="S164" s="24">
        <f t="shared" si="28"/>
        <v>4.5642092963814947E-4</v>
      </c>
    </row>
    <row r="165" spans="1:19">
      <c r="A165" t="s">
        <v>20</v>
      </c>
      <c r="B165">
        <v>2010</v>
      </c>
      <c r="C165">
        <v>3</v>
      </c>
      <c r="D165" s="1">
        <f t="shared" si="22"/>
        <v>40238</v>
      </c>
      <c r="E165" s="1" t="str">
        <f>TEXT(D165,"YYYY-MMMM")</f>
        <v>2010-March</v>
      </c>
      <c r="F165" s="7">
        <v>4966453.87</v>
      </c>
      <c r="G165" s="10">
        <f t="shared" si="23"/>
        <v>1.5470760830805884E-2</v>
      </c>
      <c r="H165" s="12">
        <f t="shared" si="29"/>
        <v>3.4523437389388303E-2</v>
      </c>
      <c r="I165" s="7">
        <v>152</v>
      </c>
      <c r="J165" s="15">
        <f t="shared" si="24"/>
        <v>-7.5657894736842479E-3</v>
      </c>
      <c r="K165" s="17">
        <f t="shared" si="30"/>
        <v>-7.5016307893020591E-3</v>
      </c>
      <c r="L165" s="7">
        <v>15.6</v>
      </c>
      <c r="M165" s="10">
        <f t="shared" si="25"/>
        <v>-5.1282051282051218E-2</v>
      </c>
      <c r="N165" s="12">
        <f t="shared" si="31"/>
        <v>-1.904761904761898E-2</v>
      </c>
      <c r="O165" s="13">
        <v>24770.52</v>
      </c>
      <c r="P165" s="15">
        <f t="shared" si="26"/>
        <v>-2.3697524315189917E-4</v>
      </c>
      <c r="Q165" s="17">
        <f t="shared" si="32"/>
        <v>-1.6790806367623944E-2</v>
      </c>
      <c r="R165" s="7">
        <f t="shared" si="27"/>
        <v>10.446406882591095</v>
      </c>
      <c r="S165" s="24">
        <f t="shared" si="28"/>
        <v>4.2172739541160596E-4</v>
      </c>
    </row>
    <row r="166" spans="1:19">
      <c r="A166" t="s">
        <v>20</v>
      </c>
      <c r="B166">
        <v>2010</v>
      </c>
      <c r="C166">
        <v>4</v>
      </c>
      <c r="D166" s="1">
        <f t="shared" si="22"/>
        <v>40269</v>
      </c>
      <c r="E166" s="1" t="str">
        <f>TEXT(D166,"YYYY-MMMM")</f>
        <v>2010-April</v>
      </c>
      <c r="F166" s="7">
        <v>5043288.6900000004</v>
      </c>
      <c r="G166" s="10">
        <f t="shared" si="23"/>
        <v>-4.9607848247134262E-3</v>
      </c>
      <c r="H166" s="12">
        <f t="shared" si="29"/>
        <v>1.5470760830805884E-2</v>
      </c>
      <c r="I166" s="7">
        <v>150.85</v>
      </c>
      <c r="J166" s="15">
        <f t="shared" si="24"/>
        <v>-3.3145508783548523E-4</v>
      </c>
      <c r="K166" s="17">
        <f t="shared" si="30"/>
        <v>-9.8586920801844026E-4</v>
      </c>
      <c r="L166" s="7">
        <v>14.8</v>
      </c>
      <c r="M166" s="10">
        <f t="shared" si="25"/>
        <v>1.3513513513513466E-2</v>
      </c>
      <c r="N166" s="12">
        <f t="shared" si="31"/>
        <v>0.3980582524271844</v>
      </c>
      <c r="O166" s="13">
        <v>24764.65</v>
      </c>
      <c r="P166" s="15">
        <f t="shared" si="26"/>
        <v>1.1205892269828098E-2</v>
      </c>
      <c r="Q166" s="17">
        <f t="shared" si="32"/>
        <v>5.6684054114318552E-2</v>
      </c>
      <c r="R166" s="7">
        <f t="shared" si="27"/>
        <v>11.092390866172769</v>
      </c>
      <c r="S166" s="24">
        <f t="shared" si="28"/>
        <v>4.479122808589166E-4</v>
      </c>
    </row>
    <row r="167" spans="1:19">
      <c r="A167" t="s">
        <v>20</v>
      </c>
      <c r="B167">
        <v>2010</v>
      </c>
      <c r="C167">
        <v>5</v>
      </c>
      <c r="D167" s="1">
        <f t="shared" si="22"/>
        <v>40299</v>
      </c>
      <c r="E167" s="1" t="str">
        <f>TEXT(D167,"YYYY-MMMM")</f>
        <v>2010-May</v>
      </c>
      <c r="F167" s="7">
        <v>5018270.0199999996</v>
      </c>
      <c r="G167" s="10">
        <f t="shared" si="23"/>
        <v>-1.9983002030647932E-2</v>
      </c>
      <c r="H167" s="12">
        <f t="shared" si="29"/>
        <v>-4.9607848247134262E-3</v>
      </c>
      <c r="I167" s="7">
        <v>150.80000000000001</v>
      </c>
      <c r="J167" s="15">
        <f t="shared" si="24"/>
        <v>2.3541114058355322E-2</v>
      </c>
      <c r="K167" s="17">
        <f t="shared" si="30"/>
        <v>-7.5657894736842479E-3</v>
      </c>
      <c r="L167" s="7">
        <v>15</v>
      </c>
      <c r="M167" s="10">
        <f t="shared" si="25"/>
        <v>-0.13999999999999999</v>
      </c>
      <c r="N167" s="12">
        <f t="shared" si="31"/>
        <v>8.3333333333333287E-2</v>
      </c>
      <c r="O167" s="13">
        <v>25042.16</v>
      </c>
      <c r="P167" s="15">
        <f t="shared" si="26"/>
        <v>-7.9528682829276692E-2</v>
      </c>
      <c r="Q167" s="17">
        <f t="shared" si="32"/>
        <v>3.1150593231153309E-2</v>
      </c>
      <c r="R167" s="7">
        <f t="shared" si="27"/>
        <v>11.07080459770115</v>
      </c>
      <c r="S167" s="24">
        <f t="shared" si="28"/>
        <v>4.4208664898320068E-4</v>
      </c>
    </row>
    <row r="168" spans="1:19">
      <c r="A168" t="s">
        <v>20</v>
      </c>
      <c r="B168">
        <v>2010</v>
      </c>
      <c r="C168">
        <v>6</v>
      </c>
      <c r="D168" s="1">
        <f t="shared" si="22"/>
        <v>40330</v>
      </c>
      <c r="E168" s="1" t="str">
        <f>TEXT(D168,"YYYY-MMMM")</f>
        <v>2010-June</v>
      </c>
      <c r="F168" s="7">
        <v>4917989.92</v>
      </c>
      <c r="G168" s="10">
        <f t="shared" si="23"/>
        <v>8.206558097215556E-3</v>
      </c>
      <c r="H168" s="12">
        <f t="shared" si="29"/>
        <v>-1.9983002030647932E-2</v>
      </c>
      <c r="I168" s="7">
        <v>154.35</v>
      </c>
      <c r="J168" s="15">
        <f t="shared" si="24"/>
        <v>-1.7492711370262318E-2</v>
      </c>
      <c r="K168" s="17">
        <f t="shared" si="30"/>
        <v>-3.3145508783548523E-4</v>
      </c>
      <c r="L168" s="7">
        <v>12.9</v>
      </c>
      <c r="M168" s="10">
        <f t="shared" si="25"/>
        <v>9.3023255813953432E-2</v>
      </c>
      <c r="N168" s="12">
        <f t="shared" si="31"/>
        <v>-5.1282051282051218E-2</v>
      </c>
      <c r="O168" s="13">
        <v>23050.59</v>
      </c>
      <c r="P168" s="15">
        <f t="shared" si="26"/>
        <v>5.2825112068715006E-2</v>
      </c>
      <c r="Q168" s="17">
        <f t="shared" si="32"/>
        <v>-7.6666736247580761E-2</v>
      </c>
      <c r="R168" s="7">
        <f t="shared" si="27"/>
        <v>11.576724599031197</v>
      </c>
      <c r="S168" s="24">
        <f t="shared" si="28"/>
        <v>5.0223116193690465E-4</v>
      </c>
    </row>
    <row r="169" spans="1:19">
      <c r="A169" t="s">
        <v>20</v>
      </c>
      <c r="B169">
        <v>2010</v>
      </c>
      <c r="C169">
        <v>7</v>
      </c>
      <c r="D169" s="1">
        <f t="shared" si="22"/>
        <v>40360</v>
      </c>
      <c r="E169" s="1" t="str">
        <f>TEXT(D169,"YYYY-MMMM")</f>
        <v>2010-July</v>
      </c>
      <c r="F169" s="7">
        <v>4958349.6900000004</v>
      </c>
      <c r="G169" s="10">
        <f t="shared" si="23"/>
        <v>9.3610295565902113E-2</v>
      </c>
      <c r="H169" s="12">
        <f t="shared" si="29"/>
        <v>8.206558097215556E-3</v>
      </c>
      <c r="I169" s="7">
        <v>151.65</v>
      </c>
      <c r="J169" s="15">
        <f t="shared" si="24"/>
        <v>-9.8911968348170121E-3</v>
      </c>
      <c r="K169" s="17">
        <f t="shared" si="30"/>
        <v>2.3541114058355322E-2</v>
      </c>
      <c r="L169" s="7">
        <v>14.1</v>
      </c>
      <c r="M169" s="10">
        <f t="shared" si="25"/>
        <v>-7.8014184397163094E-2</v>
      </c>
      <c r="N169" s="12">
        <f t="shared" si="31"/>
        <v>1.3513513513513466E-2</v>
      </c>
      <c r="O169" s="13">
        <v>24268.240000000002</v>
      </c>
      <c r="P169" s="15">
        <f t="shared" si="26"/>
        <v>6.4938372127521349E-2</v>
      </c>
      <c r="Q169" s="17">
        <f t="shared" si="32"/>
        <v>-2.3697524315189917E-4</v>
      </c>
      <c r="R169" s="7">
        <f t="shared" si="27"/>
        <v>11.349500646552229</v>
      </c>
      <c r="S169" s="24">
        <f t="shared" si="28"/>
        <v>4.676688810788186E-4</v>
      </c>
    </row>
    <row r="170" spans="1:19">
      <c r="A170" t="s">
        <v>20</v>
      </c>
      <c r="B170">
        <v>2010</v>
      </c>
      <c r="C170">
        <v>8</v>
      </c>
      <c r="D170" s="1">
        <f t="shared" si="22"/>
        <v>40391</v>
      </c>
      <c r="E170" s="1" t="str">
        <f>TEXT(D170,"YYYY-MMMM")</f>
        <v>2010-August</v>
      </c>
      <c r="F170" s="7">
        <v>5422502.2699999996</v>
      </c>
      <c r="G170" s="10">
        <f t="shared" si="23"/>
        <v>-3.0725938266873191E-2</v>
      </c>
      <c r="H170" s="12">
        <f t="shared" si="29"/>
        <v>9.3610295565902113E-2</v>
      </c>
      <c r="I170" s="7">
        <v>150.15</v>
      </c>
      <c r="J170" s="15">
        <f t="shared" si="24"/>
        <v>3.3300033300021943E-4</v>
      </c>
      <c r="K170" s="17">
        <f t="shared" si="30"/>
        <v>-1.7492711370262318E-2</v>
      </c>
      <c r="L170" s="7">
        <v>13</v>
      </c>
      <c r="M170" s="10">
        <f t="shared" si="25"/>
        <v>5.3846153846153794E-2</v>
      </c>
      <c r="N170" s="12">
        <f t="shared" si="31"/>
        <v>-0.13999999999999999</v>
      </c>
      <c r="O170" s="13">
        <v>25844.18</v>
      </c>
      <c r="P170" s="15">
        <f t="shared" si="26"/>
        <v>-1.7800526075890236E-2</v>
      </c>
      <c r="Q170" s="17">
        <f t="shared" si="32"/>
        <v>1.1205892269828098E-2</v>
      </c>
      <c r="R170" s="7">
        <f t="shared" si="27"/>
        <v>13.240185455570071</v>
      </c>
      <c r="S170" s="24">
        <f t="shared" si="28"/>
        <v>5.1230820461589687E-4</v>
      </c>
    </row>
    <row r="171" spans="1:19">
      <c r="A171" t="s">
        <v>20</v>
      </c>
      <c r="B171">
        <v>2010</v>
      </c>
      <c r="C171">
        <v>9</v>
      </c>
      <c r="D171" s="1">
        <f t="shared" si="22"/>
        <v>40422</v>
      </c>
      <c r="E171" s="1" t="str">
        <f>TEXT(D171,"YYYY-MMMM")</f>
        <v>2010-September</v>
      </c>
      <c r="F171" s="7">
        <v>5255890.8</v>
      </c>
      <c r="G171" s="10">
        <f t="shared" si="23"/>
        <v>1.4623401232004288E-2</v>
      </c>
      <c r="H171" s="12">
        <f t="shared" si="29"/>
        <v>-3.0725938266873191E-2</v>
      </c>
      <c r="I171" s="7">
        <v>150.19999999999999</v>
      </c>
      <c r="J171" s="15">
        <f t="shared" si="24"/>
        <v>6.9906790945406892E-3</v>
      </c>
      <c r="K171" s="17">
        <f t="shared" si="30"/>
        <v>-9.8911968348170121E-3</v>
      </c>
      <c r="L171" s="7">
        <v>13.7</v>
      </c>
      <c r="M171" s="10">
        <f t="shared" si="25"/>
        <v>-7.2992700729926753E-3</v>
      </c>
      <c r="N171" s="12">
        <f t="shared" si="31"/>
        <v>9.3023255813953432E-2</v>
      </c>
      <c r="O171" s="13">
        <v>25384.14</v>
      </c>
      <c r="P171" s="15">
        <f t="shared" si="26"/>
        <v>3.1479104669293496E-2</v>
      </c>
      <c r="Q171" s="17">
        <f t="shared" si="32"/>
        <v>-7.9528682829276692E-2</v>
      </c>
      <c r="R171" s="7">
        <f t="shared" si="27"/>
        <v>12.335931653172899</v>
      </c>
      <c r="S171" s="24">
        <f t="shared" si="28"/>
        <v>4.8597004480643819E-4</v>
      </c>
    </row>
    <row r="172" spans="1:19">
      <c r="A172" t="s">
        <v>20</v>
      </c>
      <c r="B172">
        <v>2010</v>
      </c>
      <c r="C172">
        <v>10</v>
      </c>
      <c r="D172" s="1">
        <f t="shared" si="22"/>
        <v>40452</v>
      </c>
      <c r="E172" s="1" t="str">
        <f>TEXT(D172,"YYYY-MMMM")</f>
        <v>2010-October</v>
      </c>
      <c r="F172" s="7">
        <v>5332749.8</v>
      </c>
      <c r="G172" s="10">
        <f t="shared" si="23"/>
        <v>-1.0971384781637316E-2</v>
      </c>
      <c r="H172" s="12">
        <f t="shared" si="29"/>
        <v>1.4623401232004288E-2</v>
      </c>
      <c r="I172" s="7">
        <v>151.25</v>
      </c>
      <c r="J172" s="15">
        <f t="shared" si="24"/>
        <v>-2.4793388429752068E-3</v>
      </c>
      <c r="K172" s="17">
        <f t="shared" si="30"/>
        <v>3.3300033300021943E-4</v>
      </c>
      <c r="L172" s="7">
        <v>13.6</v>
      </c>
      <c r="M172" s="10">
        <f t="shared" si="25"/>
        <v>-1.4705882352941124E-2</v>
      </c>
      <c r="N172" s="12">
        <f t="shared" si="31"/>
        <v>-7.8014184397163094E-2</v>
      </c>
      <c r="O172" s="13">
        <v>26183.21</v>
      </c>
      <c r="P172" s="15">
        <f t="shared" si="26"/>
        <v>1.0311569895364305E-2</v>
      </c>
      <c r="Q172" s="17">
        <f t="shared" si="32"/>
        <v>5.2825112068715006E-2</v>
      </c>
      <c r="R172" s="7">
        <f t="shared" si="27"/>
        <v>12.728833252309188</v>
      </c>
      <c r="S172" s="24">
        <f t="shared" si="28"/>
        <v>4.8614487117160912E-4</v>
      </c>
    </row>
    <row r="173" spans="1:19">
      <c r="A173" t="s">
        <v>20</v>
      </c>
      <c r="B173">
        <v>2010</v>
      </c>
      <c r="C173">
        <v>11</v>
      </c>
      <c r="D173" s="1">
        <f t="shared" si="22"/>
        <v>40483</v>
      </c>
      <c r="E173" s="1" t="str">
        <f>TEXT(D173,"YYYY-MMMM")</f>
        <v>2010-November</v>
      </c>
      <c r="F173" s="7">
        <v>5274242.1500000004</v>
      </c>
      <c r="G173" s="10">
        <f t="shared" si="23"/>
        <v>5.6316667220142572E-2</v>
      </c>
      <c r="H173" s="12">
        <f t="shared" si="29"/>
        <v>-1.0971384781637316E-2</v>
      </c>
      <c r="I173" s="7">
        <v>150.875</v>
      </c>
      <c r="J173" s="15">
        <f t="shared" si="24"/>
        <v>-5.7995028997514502E-3</v>
      </c>
      <c r="K173" s="17">
        <f t="shared" si="30"/>
        <v>6.9906790945406892E-3</v>
      </c>
      <c r="L173" s="7">
        <v>13.4</v>
      </c>
      <c r="M173" s="10">
        <f t="shared" si="25"/>
        <v>-4.4776119402985044E-2</v>
      </c>
      <c r="N173" s="12">
        <f t="shared" si="31"/>
        <v>5.3846153846153794E-2</v>
      </c>
      <c r="O173" s="13">
        <v>26453.200000000001</v>
      </c>
      <c r="P173" s="15">
        <f t="shared" si="26"/>
        <v>-1.8407980887000467E-2</v>
      </c>
      <c r="Q173" s="17">
        <f t="shared" si="32"/>
        <v>6.4938372127521349E-2</v>
      </c>
      <c r="R173" s="7">
        <f t="shared" si="27"/>
        <v>13.084469945220047</v>
      </c>
      <c r="S173" s="24">
        <f t="shared" si="28"/>
        <v>4.9462711298519822E-4</v>
      </c>
    </row>
    <row r="174" spans="1:19">
      <c r="A174" t="s">
        <v>20</v>
      </c>
      <c r="B174">
        <v>2010</v>
      </c>
      <c r="C174">
        <v>12</v>
      </c>
      <c r="D174" s="1">
        <f t="shared" si="22"/>
        <v>40513</v>
      </c>
      <c r="E174" s="1" t="str">
        <f>TEXT(D174,"YYYY-MMMM")</f>
        <v>2010-December</v>
      </c>
      <c r="F174" s="7">
        <v>5571269.8899999997</v>
      </c>
      <c r="G174" s="10">
        <f t="shared" si="23"/>
        <v>-0.15191929429216716</v>
      </c>
      <c r="H174" s="12">
        <f t="shared" si="29"/>
        <v>5.6316667220142572E-2</v>
      </c>
      <c r="I174" s="7">
        <v>150</v>
      </c>
      <c r="J174" s="15">
        <f t="shared" si="24"/>
        <v>2.3333333333332954E-3</v>
      </c>
      <c r="K174" s="17">
        <f t="shared" si="30"/>
        <v>-2.4793388429752068E-3</v>
      </c>
      <c r="L174" s="7">
        <v>12.8</v>
      </c>
      <c r="M174" s="10">
        <f t="shared" si="25"/>
        <v>-7.8125E-2</v>
      </c>
      <c r="N174" s="12">
        <f t="shared" si="31"/>
        <v>-7.2992700729926753E-3</v>
      </c>
      <c r="O174" s="13">
        <v>25966.25</v>
      </c>
      <c r="P174" s="15">
        <f t="shared" si="26"/>
        <v>-0.11481249699128676</v>
      </c>
      <c r="Q174" s="17">
        <f t="shared" si="32"/>
        <v>-1.7800526075890236E-2</v>
      </c>
      <c r="R174" s="7">
        <f t="shared" si="27"/>
        <v>13.524088541666666</v>
      </c>
      <c r="S174" s="24">
        <f t="shared" si="28"/>
        <v>5.2083333333333333E-4</v>
      </c>
    </row>
    <row r="175" spans="1:19">
      <c r="A175" t="s">
        <v>20</v>
      </c>
      <c r="B175">
        <v>2009</v>
      </c>
      <c r="C175">
        <v>1</v>
      </c>
      <c r="D175" s="1">
        <f t="shared" si="22"/>
        <v>39814</v>
      </c>
      <c r="E175" s="1" t="str">
        <f>TEXT(D175,"YYYY-MMMM")</f>
        <v>2009-January</v>
      </c>
      <c r="F175" s="7">
        <v>4724886.5</v>
      </c>
      <c r="G175" s="10">
        <f t="shared" si="23"/>
        <v>-1.3942916935676695E-2</v>
      </c>
      <c r="H175" s="12">
        <f t="shared" si="29"/>
        <v>-0.15191929429216716</v>
      </c>
      <c r="I175" s="7">
        <v>150.35</v>
      </c>
      <c r="J175" s="15">
        <f t="shared" si="24"/>
        <v>3.857665447289741E-3</v>
      </c>
      <c r="K175" s="17">
        <f t="shared" si="30"/>
        <v>-5.7995028997514502E-3</v>
      </c>
      <c r="L175" s="7">
        <v>11.8</v>
      </c>
      <c r="M175" s="10">
        <f t="shared" si="25"/>
        <v>0.18644067796610161</v>
      </c>
      <c r="N175" s="12">
        <f t="shared" si="31"/>
        <v>-1.4705882352941124E-2</v>
      </c>
      <c r="O175" s="13">
        <v>22985</v>
      </c>
      <c r="P175" s="15">
        <f t="shared" si="26"/>
        <v>-1.6971938220578575E-2</v>
      </c>
      <c r="Q175" s="17">
        <f t="shared" si="32"/>
        <v>3.1479104669293496E-2</v>
      </c>
      <c r="R175" s="7">
        <f t="shared" si="27"/>
        <v>12.955645865861014</v>
      </c>
      <c r="S175" s="24">
        <f t="shared" si="28"/>
        <v>5.6365655278925442E-4</v>
      </c>
    </row>
    <row r="176" spans="1:19">
      <c r="A176" t="s">
        <v>20</v>
      </c>
      <c r="B176">
        <v>2009</v>
      </c>
      <c r="C176">
        <v>2</v>
      </c>
      <c r="D176" s="1">
        <f t="shared" si="22"/>
        <v>39845</v>
      </c>
      <c r="E176" s="1" t="str">
        <f>TEXT(D176,"YYYY-MMMM")</f>
        <v>2009-February</v>
      </c>
      <c r="F176" s="7">
        <v>4659007.8</v>
      </c>
      <c r="G176" s="10">
        <f t="shared" si="23"/>
        <v>1.6542578014143239E-3</v>
      </c>
      <c r="H176" s="12">
        <f t="shared" si="29"/>
        <v>-1.3942916935676695E-2</v>
      </c>
      <c r="I176" s="7">
        <v>150.93</v>
      </c>
      <c r="J176" s="15">
        <f t="shared" si="24"/>
        <v>-9.4745908699397519E-3</v>
      </c>
      <c r="K176" s="17">
        <f t="shared" si="30"/>
        <v>2.3333333333332954E-3</v>
      </c>
      <c r="L176" s="7">
        <v>14</v>
      </c>
      <c r="M176" s="10">
        <f t="shared" si="25"/>
        <v>4.285714285714283E-2</v>
      </c>
      <c r="N176" s="12">
        <f t="shared" si="31"/>
        <v>-4.4776119402985044E-2</v>
      </c>
      <c r="O176" s="13">
        <v>22594.9</v>
      </c>
      <c r="P176" s="15">
        <f t="shared" si="26"/>
        <v>-7.8235796573563193E-2</v>
      </c>
      <c r="Q176" s="17">
        <f t="shared" si="32"/>
        <v>1.0311569895364305E-2</v>
      </c>
      <c r="R176" s="7">
        <f t="shared" si="27"/>
        <v>10.693178483876158</v>
      </c>
      <c r="S176" s="24">
        <f t="shared" si="28"/>
        <v>4.7325628720977557E-4</v>
      </c>
    </row>
    <row r="177" spans="1:19">
      <c r="A177" t="s">
        <v>20</v>
      </c>
      <c r="B177">
        <v>2009</v>
      </c>
      <c r="C177">
        <v>3</v>
      </c>
      <c r="D177" s="1">
        <f t="shared" si="22"/>
        <v>39873</v>
      </c>
      <c r="E177" s="1" t="str">
        <f>TEXT(D177,"YYYY-MMMM")</f>
        <v>2009-March</v>
      </c>
      <c r="F177" s="7">
        <v>4666715</v>
      </c>
      <c r="G177" s="10">
        <f t="shared" si="23"/>
        <v>-2.0796298895475806E-2</v>
      </c>
      <c r="H177" s="12">
        <f t="shared" si="29"/>
        <v>1.6542578014143239E-3</v>
      </c>
      <c r="I177" s="7">
        <v>149.5</v>
      </c>
      <c r="J177" s="15">
        <f t="shared" si="24"/>
        <v>-8.3612040133779261E-3</v>
      </c>
      <c r="K177" s="17">
        <f t="shared" si="30"/>
        <v>3.857665447289741E-3</v>
      </c>
      <c r="L177" s="7">
        <v>14.6</v>
      </c>
      <c r="M177" s="10">
        <f t="shared" si="25"/>
        <v>-1.3698630136986254E-2</v>
      </c>
      <c r="N177" s="12">
        <f t="shared" si="31"/>
        <v>-7.8125E-2</v>
      </c>
      <c r="O177" s="13">
        <v>20827.169999999998</v>
      </c>
      <c r="P177" s="15">
        <f t="shared" si="26"/>
        <v>8.7923611321174527E-3</v>
      </c>
      <c r="Q177" s="17">
        <f t="shared" si="32"/>
        <v>-1.8407980887000467E-2</v>
      </c>
      <c r="R177" s="7">
        <f t="shared" si="27"/>
        <v>9.5419297200714706</v>
      </c>
      <c r="S177" s="24">
        <f t="shared" si="28"/>
        <v>4.5814816511659874E-4</v>
      </c>
    </row>
    <row r="178" spans="1:19">
      <c r="A178" t="s">
        <v>20</v>
      </c>
      <c r="B178">
        <v>2009</v>
      </c>
      <c r="C178">
        <v>4</v>
      </c>
      <c r="D178" s="1">
        <f t="shared" si="22"/>
        <v>39904</v>
      </c>
      <c r="E178" s="1" t="str">
        <f>TEXT(D178,"YYYY-MMMM")</f>
        <v>2009-April</v>
      </c>
      <c r="F178" s="7">
        <v>4569664.5999999996</v>
      </c>
      <c r="G178" s="10">
        <f t="shared" si="23"/>
        <v>-5.4097646466219784E-2</v>
      </c>
      <c r="H178" s="12">
        <f t="shared" si="29"/>
        <v>-2.0796298895475806E-2</v>
      </c>
      <c r="I178" s="7">
        <v>148.25</v>
      </c>
      <c r="J178" s="15">
        <f t="shared" si="24"/>
        <v>1.7875210792580139E-2</v>
      </c>
      <c r="K178" s="17">
        <f t="shared" si="30"/>
        <v>-9.4745908699397519E-3</v>
      </c>
      <c r="L178" s="7">
        <v>14.4</v>
      </c>
      <c r="M178" s="10">
        <f t="shared" si="25"/>
        <v>-7.6388888888888867E-2</v>
      </c>
      <c r="N178" s="12">
        <f t="shared" si="31"/>
        <v>0.18644067796610161</v>
      </c>
      <c r="O178" s="13">
        <v>21010.29</v>
      </c>
      <c r="P178" s="15">
        <f t="shared" si="26"/>
        <v>3.7810044506763008E-2</v>
      </c>
      <c r="Q178" s="17">
        <f t="shared" si="32"/>
        <v>-0.11481249699128676</v>
      </c>
      <c r="R178" s="7">
        <f t="shared" si="27"/>
        <v>9.8418071950534003</v>
      </c>
      <c r="S178" s="24">
        <f t="shared" si="28"/>
        <v>4.6842795578040094E-4</v>
      </c>
    </row>
    <row r="179" spans="1:19">
      <c r="A179" t="s">
        <v>20</v>
      </c>
      <c r="B179">
        <v>2009</v>
      </c>
      <c r="C179">
        <v>5</v>
      </c>
      <c r="D179" s="1">
        <f t="shared" si="22"/>
        <v>39934</v>
      </c>
      <c r="E179" s="1" t="str">
        <f>TEXT(D179,"YYYY-MMMM")</f>
        <v>2009-May</v>
      </c>
      <c r="F179" s="7">
        <v>4322456.5</v>
      </c>
      <c r="G179" s="10">
        <f t="shared" si="23"/>
        <v>3.7515519242356792E-2</v>
      </c>
      <c r="H179" s="12">
        <f t="shared" si="29"/>
        <v>-5.4097646466219784E-2</v>
      </c>
      <c r="I179" s="7">
        <v>150.9</v>
      </c>
      <c r="J179" s="15">
        <f t="shared" si="24"/>
        <v>-2.4188204108681284E-2</v>
      </c>
      <c r="K179" s="17">
        <f t="shared" si="30"/>
        <v>-8.3612040133779261E-3</v>
      </c>
      <c r="L179" s="7">
        <v>13.3</v>
      </c>
      <c r="M179" s="10">
        <f t="shared" si="25"/>
        <v>-7.5187969924813093E-3</v>
      </c>
      <c r="N179" s="12">
        <f t="shared" si="31"/>
        <v>4.285714285714283E-2</v>
      </c>
      <c r="O179" s="13">
        <v>21804.69</v>
      </c>
      <c r="P179" s="15">
        <f t="shared" si="26"/>
        <v>1.1938257319870235E-2</v>
      </c>
      <c r="Q179" s="17">
        <f t="shared" si="32"/>
        <v>-1.6971938220578575E-2</v>
      </c>
      <c r="R179" s="7">
        <f t="shared" si="27"/>
        <v>10.864482279256787</v>
      </c>
      <c r="S179" s="24">
        <f t="shared" si="28"/>
        <v>4.9826355152294253E-4</v>
      </c>
    </row>
    <row r="180" spans="1:19">
      <c r="A180" t="s">
        <v>20</v>
      </c>
      <c r="B180">
        <v>2009</v>
      </c>
      <c r="C180">
        <v>6</v>
      </c>
      <c r="D180" s="1">
        <f t="shared" si="22"/>
        <v>39965</v>
      </c>
      <c r="E180" s="1" t="str">
        <f>TEXT(D180,"YYYY-MMMM")</f>
        <v>2009-June</v>
      </c>
      <c r="F180" s="7">
        <v>4484615.7</v>
      </c>
      <c r="G180" s="10">
        <f t="shared" si="23"/>
        <v>-4.0321648965373005E-2</v>
      </c>
      <c r="H180" s="12">
        <f t="shared" si="29"/>
        <v>3.7515519242356792E-2</v>
      </c>
      <c r="I180" s="7">
        <v>147.25</v>
      </c>
      <c r="J180" s="15">
        <f t="shared" si="24"/>
        <v>4.6349745331069531E-2</v>
      </c>
      <c r="K180" s="17">
        <f t="shared" si="30"/>
        <v>1.7875210792580139E-2</v>
      </c>
      <c r="L180" s="7">
        <v>13.2</v>
      </c>
      <c r="M180" s="10">
        <f t="shared" si="25"/>
        <v>-0.15151515151515152</v>
      </c>
      <c r="N180" s="12">
        <f t="shared" si="31"/>
        <v>-1.3698630136986254E-2</v>
      </c>
      <c r="O180" s="13">
        <v>22065</v>
      </c>
      <c r="P180" s="15">
        <f t="shared" si="26"/>
        <v>4.278721957851795E-2</v>
      </c>
      <c r="Q180" s="17">
        <f t="shared" si="32"/>
        <v>-7.8235796573563193E-2</v>
      </c>
      <c r="R180" s="7">
        <f t="shared" si="27"/>
        <v>11.35206050316407</v>
      </c>
      <c r="S180" s="24">
        <f t="shared" si="28"/>
        <v>5.1448268765756037E-4</v>
      </c>
    </row>
    <row r="181" spans="1:19">
      <c r="A181" t="s">
        <v>20</v>
      </c>
      <c r="B181">
        <v>2009</v>
      </c>
      <c r="C181">
        <v>7</v>
      </c>
      <c r="D181" s="1">
        <f t="shared" si="22"/>
        <v>39995</v>
      </c>
      <c r="E181" s="1" t="str">
        <f>TEXT(D181,"YYYY-MMMM")</f>
        <v>2009-July</v>
      </c>
      <c r="F181" s="7">
        <v>4303788.5999999996</v>
      </c>
      <c r="G181" s="10">
        <f t="shared" si="23"/>
        <v>4.9157014821778276E-2</v>
      </c>
      <c r="H181" s="12">
        <f t="shared" si="29"/>
        <v>-4.0321648965373005E-2</v>
      </c>
      <c r="I181" s="7">
        <v>154.07499999999999</v>
      </c>
      <c r="J181" s="15">
        <f t="shared" si="24"/>
        <v>1.8010709070258028E-2</v>
      </c>
      <c r="K181" s="17">
        <f t="shared" si="30"/>
        <v>-2.4188204108681284E-2</v>
      </c>
      <c r="L181" s="7">
        <v>11.2</v>
      </c>
      <c r="M181" s="10">
        <f t="shared" si="25"/>
        <v>-8.9285714285713969E-3</v>
      </c>
      <c r="N181" s="12">
        <f t="shared" si="31"/>
        <v>-7.6388888888888867E-2</v>
      </c>
      <c r="O181" s="13">
        <v>23009.1</v>
      </c>
      <c r="P181" s="15">
        <f t="shared" si="26"/>
        <v>9.8983011069533458E-2</v>
      </c>
      <c r="Q181" s="17">
        <f t="shared" si="32"/>
        <v>8.7923611321174527E-3</v>
      </c>
      <c r="R181" s="7">
        <f t="shared" si="27"/>
        <v>13.333661713914838</v>
      </c>
      <c r="S181" s="24">
        <f t="shared" si="28"/>
        <v>5.7949514383069472E-4</v>
      </c>
    </row>
    <row r="182" spans="1:19">
      <c r="A182" t="s">
        <v>20</v>
      </c>
      <c r="B182">
        <v>2009</v>
      </c>
      <c r="C182">
        <v>8</v>
      </c>
      <c r="D182" s="1">
        <f t="shared" si="22"/>
        <v>40026</v>
      </c>
      <c r="E182" s="1" t="str">
        <f>TEXT(D182,"YYYY-MMMM")</f>
        <v>2009-August</v>
      </c>
      <c r="F182" s="7">
        <v>4515350</v>
      </c>
      <c r="G182" s="10">
        <f t="shared" si="23"/>
        <v>-4.0273710786539331E-2</v>
      </c>
      <c r="H182" s="12">
        <f t="shared" si="29"/>
        <v>4.9157014821778276E-2</v>
      </c>
      <c r="I182" s="7">
        <v>156.85</v>
      </c>
      <c r="J182" s="15">
        <f t="shared" si="24"/>
        <v>-5.5467006694293844E-2</v>
      </c>
      <c r="K182" s="17">
        <f t="shared" si="30"/>
        <v>4.6349745331069531E-2</v>
      </c>
      <c r="L182" s="7">
        <v>11.1</v>
      </c>
      <c r="M182" s="10">
        <f t="shared" si="25"/>
        <v>-9.0090090090089777E-3</v>
      </c>
      <c r="N182" s="12">
        <f t="shared" si="31"/>
        <v>-7.5187969924813093E-3</v>
      </c>
      <c r="O182" s="13">
        <v>25286.61</v>
      </c>
      <c r="P182" s="15">
        <f t="shared" si="26"/>
        <v>6.2283556396053034E-2</v>
      </c>
      <c r="Q182" s="17">
        <f t="shared" si="32"/>
        <v>3.7810044506763008E-2</v>
      </c>
      <c r="R182" s="7">
        <f t="shared" si="27"/>
        <v>14.523895269193327</v>
      </c>
      <c r="S182" s="24">
        <f t="shared" si="28"/>
        <v>5.7437099196742177E-4</v>
      </c>
    </row>
    <row r="183" spans="1:19">
      <c r="A183" t="s">
        <v>20</v>
      </c>
      <c r="B183">
        <v>2009</v>
      </c>
      <c r="C183">
        <v>9</v>
      </c>
      <c r="D183" s="1">
        <f t="shared" si="22"/>
        <v>40057</v>
      </c>
      <c r="E183" s="1" t="str">
        <f>TEXT(D183,"YYYY-MMMM")</f>
        <v>2009-September</v>
      </c>
      <c r="F183" s="7">
        <v>4333500.0999999996</v>
      </c>
      <c r="G183" s="10">
        <f t="shared" si="23"/>
        <v>1.3187100191828945E-2</v>
      </c>
      <c r="H183" s="12">
        <f t="shared" si="29"/>
        <v>-4.0273710786539331E-2</v>
      </c>
      <c r="I183" s="7">
        <v>148.15</v>
      </c>
      <c r="J183" s="15">
        <f t="shared" si="24"/>
        <v>-1.0124873439082394E-3</v>
      </c>
      <c r="K183" s="17">
        <f t="shared" si="30"/>
        <v>1.8010709070258028E-2</v>
      </c>
      <c r="L183" s="7">
        <v>11</v>
      </c>
      <c r="M183" s="10">
        <f t="shared" si="25"/>
        <v>-5.4545454545454515E-2</v>
      </c>
      <c r="N183" s="12">
        <f t="shared" si="31"/>
        <v>-0.15151515151515152</v>
      </c>
      <c r="O183" s="13">
        <v>26861.55</v>
      </c>
      <c r="P183" s="15">
        <f t="shared" si="26"/>
        <v>0.1056785628528511</v>
      </c>
      <c r="Q183" s="17">
        <f t="shared" si="32"/>
        <v>1.1938257319870235E-2</v>
      </c>
      <c r="R183" s="7">
        <f t="shared" si="27"/>
        <v>16.483017825913539</v>
      </c>
      <c r="S183" s="24">
        <f t="shared" si="28"/>
        <v>6.1362869327769758E-4</v>
      </c>
    </row>
    <row r="184" spans="1:19">
      <c r="A184" t="s">
        <v>20</v>
      </c>
      <c r="B184">
        <v>2009</v>
      </c>
      <c r="C184">
        <v>10</v>
      </c>
      <c r="D184" s="1">
        <f t="shared" si="22"/>
        <v>40087</v>
      </c>
      <c r="E184" s="1" t="str">
        <f>TEXT(D184,"YYYY-MMMM")</f>
        <v>2009-October</v>
      </c>
      <c r="F184" s="7">
        <v>4390646.4000000004</v>
      </c>
      <c r="G184" s="10">
        <f t="shared" si="23"/>
        <v>7.5444540466752183E-2</v>
      </c>
      <c r="H184" s="12">
        <f t="shared" si="29"/>
        <v>1.3187100191828945E-2</v>
      </c>
      <c r="I184" s="7">
        <v>148</v>
      </c>
      <c r="J184" s="15">
        <f t="shared" si="24"/>
        <v>1.047297297297305E-2</v>
      </c>
      <c r="K184" s="17">
        <f t="shared" si="30"/>
        <v>-5.5467006694293844E-2</v>
      </c>
      <c r="L184" s="7">
        <v>10.4</v>
      </c>
      <c r="M184" s="10">
        <f t="shared" si="25"/>
        <v>0.11538461538461531</v>
      </c>
      <c r="N184" s="12">
        <f t="shared" si="31"/>
        <v>-8.9285714285713969E-3</v>
      </c>
      <c r="O184" s="13">
        <v>29700.240000000002</v>
      </c>
      <c r="P184" s="15">
        <f t="shared" si="26"/>
        <v>-0.27639944997077465</v>
      </c>
      <c r="Q184" s="17">
        <f t="shared" si="32"/>
        <v>4.278721957851795E-2</v>
      </c>
      <c r="R184" s="7">
        <f t="shared" si="27"/>
        <v>19.295893970893971</v>
      </c>
      <c r="S184" s="24">
        <f t="shared" si="28"/>
        <v>6.4968814968814962E-4</v>
      </c>
    </row>
    <row r="185" spans="1:19">
      <c r="A185" t="s">
        <v>20</v>
      </c>
      <c r="B185">
        <v>2009</v>
      </c>
      <c r="C185">
        <v>11</v>
      </c>
      <c r="D185" s="1">
        <f t="shared" si="22"/>
        <v>40118</v>
      </c>
      <c r="E185" s="1" t="str">
        <f>TEXT(D185,"YYYY-MMMM")</f>
        <v>2009-November</v>
      </c>
      <c r="F185" s="7">
        <v>4721896.7</v>
      </c>
      <c r="G185" s="10">
        <f t="shared" si="23"/>
        <v>6.2521323264017936E-2</v>
      </c>
      <c r="H185" s="12">
        <f t="shared" si="29"/>
        <v>7.5444540466752183E-2</v>
      </c>
      <c r="I185" s="7">
        <v>149.55000000000001</v>
      </c>
      <c r="J185" s="15">
        <f t="shared" si="24"/>
        <v>-5.3493814777667084E-3</v>
      </c>
      <c r="K185" s="17">
        <f t="shared" si="30"/>
        <v>-1.0124873439082394E-3</v>
      </c>
      <c r="L185" s="7">
        <v>11.6</v>
      </c>
      <c r="M185" s="10">
        <f t="shared" si="25"/>
        <v>6.8965517241379379E-2</v>
      </c>
      <c r="N185" s="12">
        <f t="shared" si="31"/>
        <v>-9.0090090090089777E-3</v>
      </c>
      <c r="O185" s="13">
        <v>21491.11</v>
      </c>
      <c r="P185" s="15">
        <f t="shared" si="26"/>
        <v>-7.6274329245906852E-2</v>
      </c>
      <c r="Q185" s="17">
        <f t="shared" si="32"/>
        <v>9.8983011069533458E-2</v>
      </c>
      <c r="R185" s="7">
        <f t="shared" si="27"/>
        <v>12.38837777700919</v>
      </c>
      <c r="S185" s="24">
        <f t="shared" si="28"/>
        <v>5.7644196958692173E-4</v>
      </c>
    </row>
    <row r="186" spans="1:19">
      <c r="A186" t="s">
        <v>20</v>
      </c>
      <c r="B186">
        <v>2009</v>
      </c>
      <c r="C186">
        <v>12</v>
      </c>
      <c r="D186" s="1">
        <f t="shared" si="22"/>
        <v>40148</v>
      </c>
      <c r="E186" s="1" t="str">
        <f>TEXT(D186,"YYYY-MMMM")</f>
        <v>2009-December</v>
      </c>
      <c r="F186" s="7">
        <v>5017115.93</v>
      </c>
      <c r="G186" s="10">
        <f t="shared" si="23"/>
        <v>-0.30794750441415447</v>
      </c>
      <c r="H186" s="12">
        <f t="shared" si="29"/>
        <v>6.2521323264017936E-2</v>
      </c>
      <c r="I186" s="7">
        <v>148.75</v>
      </c>
      <c r="J186" s="15">
        <f t="shared" si="24"/>
        <v>-5.0420168067226894E-3</v>
      </c>
      <c r="K186" s="17">
        <f t="shared" si="30"/>
        <v>1.047297297297305E-2</v>
      </c>
      <c r="L186" s="7">
        <v>12.4</v>
      </c>
      <c r="M186" s="10">
        <f t="shared" si="25"/>
        <v>0.12096774193548386</v>
      </c>
      <c r="N186" s="12">
        <f t="shared" si="31"/>
        <v>-5.4545454545454515E-2</v>
      </c>
      <c r="O186" s="13">
        <v>19851.89</v>
      </c>
      <c r="P186" s="15">
        <f t="shared" si="26"/>
        <v>0.17757755055060248</v>
      </c>
      <c r="Q186" s="17">
        <f t="shared" si="32"/>
        <v>6.2283556396053034E-2</v>
      </c>
      <c r="R186" s="7">
        <f t="shared" si="27"/>
        <v>10.762748712388181</v>
      </c>
      <c r="S186" s="24">
        <f t="shared" si="28"/>
        <v>5.4215234480889125E-4</v>
      </c>
    </row>
    <row r="187" spans="1:19">
      <c r="A187" t="s">
        <v>20</v>
      </c>
      <c r="B187">
        <v>2008</v>
      </c>
      <c r="C187">
        <v>1</v>
      </c>
      <c r="D187" s="1">
        <f t="shared" si="22"/>
        <v>39448</v>
      </c>
      <c r="E187" s="1" t="str">
        <f>TEXT(D187,"YYYY-MMMM")</f>
        <v>2008-January</v>
      </c>
      <c r="F187" s="7">
        <v>3472107.6</v>
      </c>
      <c r="G187" s="10">
        <f t="shared" si="23"/>
        <v>8.9641346368413213E-2</v>
      </c>
      <c r="H187" s="12">
        <f t="shared" si="29"/>
        <v>-0.30794750441415447</v>
      </c>
      <c r="I187" s="7">
        <v>148</v>
      </c>
      <c r="J187" s="15">
        <f t="shared" si="24"/>
        <v>5.9121621621621625E-3</v>
      </c>
      <c r="K187" s="17">
        <f t="shared" si="30"/>
        <v>-5.3493814777667084E-3</v>
      </c>
      <c r="L187" s="7">
        <v>13.9</v>
      </c>
      <c r="M187" s="10">
        <f t="shared" si="25"/>
        <v>-0.38129496402877699</v>
      </c>
      <c r="N187" s="12">
        <f t="shared" si="31"/>
        <v>0.11538461538461531</v>
      </c>
      <c r="O187" s="13">
        <v>23377.14</v>
      </c>
      <c r="P187" s="15">
        <f t="shared" si="26"/>
        <v>-6.6876444252804285E-2</v>
      </c>
      <c r="Q187" s="17">
        <f t="shared" si="32"/>
        <v>0.1056785628528511</v>
      </c>
      <c r="R187" s="7">
        <f t="shared" si="27"/>
        <v>11.36357184522652</v>
      </c>
      <c r="S187" s="24">
        <f t="shared" si="28"/>
        <v>4.8609760839976661E-4</v>
      </c>
    </row>
    <row r="188" spans="1:19">
      <c r="A188" t="s">
        <v>20</v>
      </c>
      <c r="B188">
        <v>2008</v>
      </c>
      <c r="C188">
        <v>2</v>
      </c>
      <c r="D188" s="1">
        <f t="shared" si="22"/>
        <v>39479</v>
      </c>
      <c r="E188" s="1" t="str">
        <f>TEXT(D188,"YYYY-MMMM")</f>
        <v>2008-February</v>
      </c>
      <c r="F188" s="7">
        <v>3783352</v>
      </c>
      <c r="G188" s="10">
        <f t="shared" si="23"/>
        <v>0.20161660876386855</v>
      </c>
      <c r="H188" s="12">
        <f t="shared" si="29"/>
        <v>8.9641346368413213E-2</v>
      </c>
      <c r="I188" s="7">
        <v>148.875</v>
      </c>
      <c r="J188" s="15">
        <f t="shared" si="24"/>
        <v>-7.3047858942065488E-2</v>
      </c>
      <c r="K188" s="17">
        <f t="shared" si="30"/>
        <v>-5.0420168067226894E-3</v>
      </c>
      <c r="L188" s="7">
        <v>8.6</v>
      </c>
      <c r="M188" s="10">
        <f t="shared" si="25"/>
        <v>-6.9767441860465074E-2</v>
      </c>
      <c r="N188" s="12">
        <f t="shared" si="31"/>
        <v>6.8965517241379379E-2</v>
      </c>
      <c r="O188" s="13">
        <v>21813.759999999998</v>
      </c>
      <c r="P188" s="15">
        <f t="shared" si="26"/>
        <v>0.44178628535383174</v>
      </c>
      <c r="Q188" s="17">
        <f t="shared" si="32"/>
        <v>-0.27639944997077465</v>
      </c>
      <c r="R188" s="7">
        <f t="shared" si="27"/>
        <v>17.037674028078808</v>
      </c>
      <c r="S188" s="24">
        <f t="shared" si="28"/>
        <v>7.8105168609532731E-4</v>
      </c>
    </row>
    <row r="189" spans="1:19">
      <c r="A189" t="s">
        <v>20</v>
      </c>
      <c r="B189">
        <v>2008</v>
      </c>
      <c r="C189">
        <v>3</v>
      </c>
      <c r="D189" s="1">
        <f t="shared" si="22"/>
        <v>39508</v>
      </c>
      <c r="E189" s="1" t="str">
        <f>TEXT(D189,"YYYY-MMMM")</f>
        <v>2008-March</v>
      </c>
      <c r="F189" s="7">
        <v>4546138.5999999996</v>
      </c>
      <c r="G189" s="10">
        <f t="shared" si="23"/>
        <v>-0.1079028914780556</v>
      </c>
      <c r="H189" s="12">
        <f t="shared" si="29"/>
        <v>0.20161660876386855</v>
      </c>
      <c r="I189" s="7">
        <v>138</v>
      </c>
      <c r="J189" s="15">
        <f t="shared" si="24"/>
        <v>-0.13333333333333339</v>
      </c>
      <c r="K189" s="17">
        <f t="shared" si="30"/>
        <v>5.9121621621621625E-3</v>
      </c>
      <c r="L189" s="7">
        <v>8</v>
      </c>
      <c r="M189" s="10">
        <f t="shared" si="25"/>
        <v>-2.5000000000000022E-2</v>
      </c>
      <c r="N189" s="12">
        <f t="shared" si="31"/>
        <v>0.12096774193548386</v>
      </c>
      <c r="O189" s="13">
        <v>31450.78</v>
      </c>
      <c r="P189" s="15">
        <f t="shared" si="26"/>
        <v>5.0077295380273598E-2</v>
      </c>
      <c r="Q189" s="17">
        <f t="shared" si="32"/>
        <v>-7.6274329245906852E-2</v>
      </c>
      <c r="R189" s="7">
        <f t="shared" si="27"/>
        <v>28.48802536231884</v>
      </c>
      <c r="S189" s="24">
        <f t="shared" si="28"/>
        <v>9.0579710144927537E-4</v>
      </c>
    </row>
    <row r="190" spans="1:19">
      <c r="A190" t="s">
        <v>20</v>
      </c>
      <c r="B190">
        <v>2008</v>
      </c>
      <c r="C190">
        <v>4</v>
      </c>
      <c r="D190" s="1">
        <f t="shared" si="22"/>
        <v>39539</v>
      </c>
      <c r="E190" s="1" t="str">
        <f>TEXT(D190,"YYYY-MMMM")</f>
        <v>2008-April</v>
      </c>
      <c r="F190" s="7">
        <v>4055597.1</v>
      </c>
      <c r="G190" s="10">
        <f t="shared" si="23"/>
        <v>-1.5367527509081215E-2</v>
      </c>
      <c r="H190" s="12">
        <f t="shared" si="29"/>
        <v>-0.1079028914780556</v>
      </c>
      <c r="I190" s="7">
        <v>119.6</v>
      </c>
      <c r="J190" s="15">
        <f t="shared" si="24"/>
        <v>-1.5886287625417991E-2</v>
      </c>
      <c r="K190" s="17">
        <f t="shared" si="30"/>
        <v>-7.3047858942065488E-2</v>
      </c>
      <c r="L190" s="7">
        <v>7.8</v>
      </c>
      <c r="M190" s="10">
        <f t="shared" si="25"/>
        <v>5.1282051282051218E-2</v>
      </c>
      <c r="N190" s="12">
        <f t="shared" si="31"/>
        <v>-0.38129496402877699</v>
      </c>
      <c r="O190" s="13">
        <v>33025.75</v>
      </c>
      <c r="P190" s="15">
        <f t="shared" si="26"/>
        <v>9.9925361271129359E-2</v>
      </c>
      <c r="Q190" s="17">
        <f t="shared" si="32"/>
        <v>0.17757755055060248</v>
      </c>
      <c r="R190" s="7">
        <f t="shared" si="27"/>
        <v>35.401927364720009</v>
      </c>
      <c r="S190" s="24">
        <f t="shared" si="28"/>
        <v>1.0719492324843497E-3</v>
      </c>
    </row>
    <row r="191" spans="1:19">
      <c r="A191" t="s">
        <v>20</v>
      </c>
      <c r="B191">
        <v>2008</v>
      </c>
      <c r="C191">
        <v>5</v>
      </c>
      <c r="D191" s="1">
        <f t="shared" si="22"/>
        <v>39569</v>
      </c>
      <c r="E191" s="1" t="str">
        <f>TEXT(D191,"YYYY-MMMM")</f>
        <v>2008-May</v>
      </c>
      <c r="F191" s="7">
        <v>3993272.6</v>
      </c>
      <c r="G191" s="10">
        <f t="shared" si="23"/>
        <v>8.3950967935422213E-2</v>
      </c>
      <c r="H191" s="12">
        <f t="shared" si="29"/>
        <v>-1.5367527509081215E-2</v>
      </c>
      <c r="I191" s="7">
        <v>117.7</v>
      </c>
      <c r="J191" s="15">
        <f t="shared" si="24"/>
        <v>-6.3721325403570802E-4</v>
      </c>
      <c r="K191" s="17">
        <f t="shared" si="30"/>
        <v>-0.13333333333333339</v>
      </c>
      <c r="L191" s="7">
        <v>8.1999999999999993</v>
      </c>
      <c r="M191" s="10">
        <f t="shared" si="25"/>
        <v>0.18292682926829271</v>
      </c>
      <c r="N191" s="12">
        <f t="shared" si="31"/>
        <v>-6.9767441860465074E-2</v>
      </c>
      <c r="O191" s="13">
        <v>36325.86</v>
      </c>
      <c r="P191" s="15">
        <f t="shared" si="26"/>
        <v>0.27226526777342636</v>
      </c>
      <c r="Q191" s="17">
        <f t="shared" si="32"/>
        <v>-6.6876444252804285E-2</v>
      </c>
      <c r="R191" s="7">
        <f t="shared" si="27"/>
        <v>37.637917815032019</v>
      </c>
      <c r="S191" s="24">
        <f t="shared" si="28"/>
        <v>1.0361191122531446E-3</v>
      </c>
    </row>
    <row r="192" spans="1:19">
      <c r="A192" t="s">
        <v>20</v>
      </c>
      <c r="B192">
        <v>2008</v>
      </c>
      <c r="C192">
        <v>6</v>
      </c>
      <c r="D192" s="1">
        <f t="shared" si="22"/>
        <v>39600</v>
      </c>
      <c r="E192" s="1" t="str">
        <f>TEXT(D192,"YYYY-MMMM")</f>
        <v>2008-June</v>
      </c>
      <c r="F192" s="7">
        <v>4328511.7</v>
      </c>
      <c r="G192" s="10">
        <f t="shared" si="23"/>
        <v>-5.3031969394930822E-2</v>
      </c>
      <c r="H192" s="12">
        <f t="shared" si="29"/>
        <v>8.3950967935422213E-2</v>
      </c>
      <c r="I192" s="7">
        <v>117.625</v>
      </c>
      <c r="J192" s="15">
        <f t="shared" si="24"/>
        <v>0</v>
      </c>
      <c r="K192" s="17">
        <f t="shared" si="30"/>
        <v>-1.5886287625417991E-2</v>
      </c>
      <c r="L192" s="7">
        <v>9.6999999999999993</v>
      </c>
      <c r="M192" s="10">
        <f t="shared" si="25"/>
        <v>0.23711340206185577</v>
      </c>
      <c r="N192" s="12">
        <f t="shared" si="31"/>
        <v>-2.5000000000000022E-2</v>
      </c>
      <c r="O192" s="13">
        <v>46216.13</v>
      </c>
      <c r="P192" s="15">
        <f t="shared" si="26"/>
        <v>3.4037250630894446E-2</v>
      </c>
      <c r="Q192" s="17">
        <f t="shared" si="32"/>
        <v>0.44178628535383174</v>
      </c>
      <c r="R192" s="7">
        <f t="shared" si="27"/>
        <v>40.506265543346082</v>
      </c>
      <c r="S192" s="24">
        <f t="shared" si="28"/>
        <v>8.7645299473032643E-4</v>
      </c>
    </row>
    <row r="193" spans="1:19">
      <c r="A193" t="s">
        <v>20</v>
      </c>
      <c r="B193">
        <v>2008</v>
      </c>
      <c r="C193">
        <v>7</v>
      </c>
      <c r="D193" s="1">
        <f t="shared" si="22"/>
        <v>39630</v>
      </c>
      <c r="E193" s="1" t="str">
        <f>TEXT(D193,"YYYY-MMMM")</f>
        <v>2008-July</v>
      </c>
      <c r="F193" s="7">
        <v>4098962.2</v>
      </c>
      <c r="G193" s="10">
        <f t="shared" si="23"/>
        <v>4.0473269063081241E-2</v>
      </c>
      <c r="H193" s="12">
        <f t="shared" si="29"/>
        <v>-5.3031969394930822E-2</v>
      </c>
      <c r="I193" s="7">
        <v>117.625</v>
      </c>
      <c r="J193" s="15">
        <f t="shared" si="24"/>
        <v>1.2752391073326732E-3</v>
      </c>
      <c r="K193" s="17">
        <f t="shared" si="30"/>
        <v>-6.3721325403570802E-4</v>
      </c>
      <c r="L193" s="7">
        <v>12</v>
      </c>
      <c r="M193" s="10">
        <f t="shared" si="25"/>
        <v>0.16666666666666666</v>
      </c>
      <c r="N193" s="12">
        <f t="shared" si="31"/>
        <v>5.1282051282051218E-2</v>
      </c>
      <c r="O193" s="13">
        <v>47789.2</v>
      </c>
      <c r="P193" s="15">
        <f t="shared" si="26"/>
        <v>0.1113580055744814</v>
      </c>
      <c r="Q193" s="17">
        <f t="shared" si="32"/>
        <v>5.0077295380273598E-2</v>
      </c>
      <c r="R193" s="7">
        <f t="shared" si="27"/>
        <v>33.857031526744599</v>
      </c>
      <c r="S193" s="24">
        <f t="shared" si="28"/>
        <v>7.0846617074034714E-4</v>
      </c>
    </row>
    <row r="194" spans="1:19">
      <c r="A194" t="s">
        <v>20</v>
      </c>
      <c r="B194">
        <v>2008</v>
      </c>
      <c r="C194">
        <v>8</v>
      </c>
      <c r="D194" s="1">
        <f t="shared" si="22"/>
        <v>39661</v>
      </c>
      <c r="E194" s="1" t="str">
        <f>TEXT(D194,"YYYY-MMMM")</f>
        <v>2008-August</v>
      </c>
      <c r="F194" s="7">
        <v>4264860.5999999996</v>
      </c>
      <c r="G194" s="10">
        <f t="shared" si="23"/>
        <v>6.0243399280154715E-2</v>
      </c>
      <c r="H194" s="12">
        <f t="shared" si="29"/>
        <v>4.0473269063081241E-2</v>
      </c>
      <c r="I194" s="7">
        <v>117.77500000000001</v>
      </c>
      <c r="J194" s="15">
        <f t="shared" si="24"/>
        <v>8.4907662916573388E-4</v>
      </c>
      <c r="K194" s="17">
        <f t="shared" si="30"/>
        <v>0</v>
      </c>
      <c r="L194" s="7">
        <v>14</v>
      </c>
      <c r="M194" s="10">
        <f t="shared" si="25"/>
        <v>-0.11428571428571425</v>
      </c>
      <c r="N194" s="12">
        <f t="shared" si="31"/>
        <v>0.18292682926829271</v>
      </c>
      <c r="O194" s="13">
        <v>53110.91</v>
      </c>
      <c r="P194" s="15">
        <f t="shared" si="26"/>
        <v>5.3437043349473703E-2</v>
      </c>
      <c r="Q194" s="17">
        <f t="shared" si="32"/>
        <v>9.9925361271129359E-2</v>
      </c>
      <c r="R194" s="7">
        <f t="shared" si="27"/>
        <v>32.21088031051945</v>
      </c>
      <c r="S194" s="24">
        <f t="shared" si="28"/>
        <v>6.0648330654698723E-4</v>
      </c>
    </row>
    <row r="195" spans="1:19">
      <c r="A195" t="s">
        <v>20</v>
      </c>
      <c r="B195">
        <v>2008</v>
      </c>
      <c r="C195">
        <v>9</v>
      </c>
      <c r="D195" s="1">
        <f t="shared" ref="D195:D246" si="33">DATE(B195,C195, 1)</f>
        <v>39692</v>
      </c>
      <c r="E195" s="1" t="str">
        <f>TEXT(D195,"YYYY-MMMM")</f>
        <v>2008-September</v>
      </c>
      <c r="F195" s="7">
        <v>4521790.3</v>
      </c>
      <c r="G195" s="10">
        <f t="shared" ref="G195:G246" si="34">(F196-F195)/F195</f>
        <v>-6.3244706416394375E-2</v>
      </c>
      <c r="H195" s="12">
        <f t="shared" si="29"/>
        <v>6.0243399280154715E-2</v>
      </c>
      <c r="I195" s="7">
        <v>117.875</v>
      </c>
      <c r="J195" s="15">
        <f t="shared" ref="J195:J246" si="35">(I196-I195)/I195</f>
        <v>-4.2417815482500242E-4</v>
      </c>
      <c r="K195" s="17">
        <f t="shared" si="30"/>
        <v>1.2752391073326732E-3</v>
      </c>
      <c r="L195" s="7">
        <v>12.4</v>
      </c>
      <c r="M195" s="10">
        <f t="shared" ref="M195:M246" si="36">(L196-L195)/L195</f>
        <v>4.8387096774193519E-2</v>
      </c>
      <c r="N195" s="12">
        <f t="shared" si="31"/>
        <v>0.23711340206185577</v>
      </c>
      <c r="O195" s="13">
        <v>55949</v>
      </c>
      <c r="P195" s="15">
        <f t="shared" ref="P195:P246" si="37">(O196-O195)/O195</f>
        <v>5.3263150369086076E-2</v>
      </c>
      <c r="Q195" s="17">
        <f t="shared" si="32"/>
        <v>0.27226526777342636</v>
      </c>
      <c r="R195" s="7">
        <f t="shared" ref="R195:R246" si="38">O195/(I195*L195)</f>
        <v>38.277973523073236</v>
      </c>
      <c r="S195" s="24">
        <f t="shared" ref="S195:S246" si="39">1/(I195*L195)</f>
        <v>6.8415831423391366E-4</v>
      </c>
    </row>
    <row r="196" spans="1:19">
      <c r="A196" t="s">
        <v>20</v>
      </c>
      <c r="B196">
        <v>2008</v>
      </c>
      <c r="C196">
        <v>10</v>
      </c>
      <c r="D196" s="1">
        <f t="shared" si="33"/>
        <v>39722</v>
      </c>
      <c r="E196" s="1" t="str">
        <f>TEXT(D196,"YYYY-MMMM")</f>
        <v>2008-October</v>
      </c>
      <c r="F196" s="7">
        <v>4235811</v>
      </c>
      <c r="G196" s="10">
        <f t="shared" si="34"/>
        <v>7.8315345042544084E-3</v>
      </c>
      <c r="H196" s="12">
        <f t="shared" ref="H196:H246" si="40">G195</f>
        <v>-6.3244706416394375E-2</v>
      </c>
      <c r="I196" s="7">
        <v>117.825</v>
      </c>
      <c r="J196" s="15">
        <f t="shared" si="35"/>
        <v>5.9410142159977233E-4</v>
      </c>
      <c r="K196" s="17">
        <f t="shared" si="30"/>
        <v>8.4907662916573388E-4</v>
      </c>
      <c r="L196" s="7">
        <v>13</v>
      </c>
      <c r="M196" s="10">
        <f t="shared" si="36"/>
        <v>0.13076923076923072</v>
      </c>
      <c r="N196" s="12">
        <f t="shared" si="31"/>
        <v>0.16666666666666666</v>
      </c>
      <c r="O196" s="13">
        <v>58929.02</v>
      </c>
      <c r="P196" s="15">
        <f t="shared" si="37"/>
        <v>8.6865520587311087E-3</v>
      </c>
      <c r="Q196" s="17">
        <f t="shared" si="32"/>
        <v>3.4037250630894446E-2</v>
      </c>
      <c r="R196" s="7">
        <f t="shared" si="38"/>
        <v>38.472323687345963</v>
      </c>
      <c r="S196" s="24">
        <f t="shared" si="39"/>
        <v>6.5285870505475848E-4</v>
      </c>
    </row>
    <row r="197" spans="1:19">
      <c r="A197" t="s">
        <v>20</v>
      </c>
      <c r="B197">
        <v>2008</v>
      </c>
      <c r="C197">
        <v>11</v>
      </c>
      <c r="D197" s="1">
        <f t="shared" si="33"/>
        <v>39753</v>
      </c>
      <c r="E197" s="1" t="str">
        <f>TEXT(D197,"YYYY-MMMM")</f>
        <v>2008-November</v>
      </c>
      <c r="F197" s="7">
        <v>4268983.9000000004</v>
      </c>
      <c r="G197" s="10">
        <f t="shared" si="34"/>
        <v>0.13781459798899681</v>
      </c>
      <c r="H197" s="12">
        <f t="shared" si="40"/>
        <v>7.8315345042544084E-3</v>
      </c>
      <c r="I197" s="7">
        <v>117.895</v>
      </c>
      <c r="J197" s="15">
        <f t="shared" si="35"/>
        <v>-7.0401628567793237E-3</v>
      </c>
      <c r="K197" s="17">
        <f t="shared" ref="K197:K246" si="41">J195</f>
        <v>-4.2417815482500242E-4</v>
      </c>
      <c r="L197" s="7">
        <v>14.7</v>
      </c>
      <c r="M197" s="10">
        <f t="shared" si="36"/>
        <v>6.802721088435471E-3</v>
      </c>
      <c r="N197" s="12">
        <f t="shared" si="31"/>
        <v>-0.11428571428571425</v>
      </c>
      <c r="O197" s="13">
        <v>59440.91</v>
      </c>
      <c r="P197" s="15">
        <f t="shared" si="37"/>
        <v>6.0154698169997634E-2</v>
      </c>
      <c r="Q197" s="17">
        <f t="shared" si="32"/>
        <v>0.1113580055744814</v>
      </c>
      <c r="R197" s="7">
        <f t="shared" si="38"/>
        <v>34.298310528248791</v>
      </c>
      <c r="S197" s="24">
        <f t="shared" si="39"/>
        <v>5.7701523291364134E-4</v>
      </c>
    </row>
    <row r="198" spans="1:19">
      <c r="A198" t="s">
        <v>20</v>
      </c>
      <c r="B198">
        <v>2008</v>
      </c>
      <c r="C198">
        <v>12</v>
      </c>
      <c r="D198" s="1">
        <f t="shared" si="33"/>
        <v>39783</v>
      </c>
      <c r="E198" s="1" t="str">
        <f>TEXT(D198,"YYYY-MMMM")</f>
        <v>2008-December</v>
      </c>
      <c r="F198" s="7">
        <v>4857312.2</v>
      </c>
      <c r="G198" s="10">
        <f t="shared" si="34"/>
        <v>-0.55176461583012926</v>
      </c>
      <c r="H198" s="12">
        <f t="shared" si="40"/>
        <v>0.13781459798899681</v>
      </c>
      <c r="I198" s="7">
        <v>117.065</v>
      </c>
      <c r="J198" s="15">
        <f t="shared" si="35"/>
        <v>-3.4169051381704215E-4</v>
      </c>
      <c r="K198" s="17">
        <f t="shared" si="41"/>
        <v>5.9410142159977233E-4</v>
      </c>
      <c r="L198" s="7">
        <v>14.8</v>
      </c>
      <c r="M198" s="10">
        <f t="shared" si="36"/>
        <v>2.0270270270270199E-2</v>
      </c>
      <c r="N198" s="12">
        <f t="shared" ref="N198:N246" si="42">M195</f>
        <v>4.8387096774193519E-2</v>
      </c>
      <c r="O198" s="13">
        <v>63016.56</v>
      </c>
      <c r="P198" s="15">
        <f t="shared" si="37"/>
        <v>4.1827418062807729E-2</v>
      </c>
      <c r="Q198" s="17">
        <f t="shared" si="32"/>
        <v>5.3437043349473703E-2</v>
      </c>
      <c r="R198" s="7">
        <f t="shared" si="38"/>
        <v>36.371893184774912</v>
      </c>
      <c r="S198" s="24">
        <f t="shared" si="39"/>
        <v>5.7717992198836167E-4</v>
      </c>
    </row>
    <row r="199" spans="1:19">
      <c r="A199" t="s">
        <v>20</v>
      </c>
      <c r="B199">
        <v>2007</v>
      </c>
      <c r="C199">
        <v>1</v>
      </c>
      <c r="D199" s="1">
        <f t="shared" si="33"/>
        <v>39083</v>
      </c>
      <c r="E199" s="1" t="str">
        <f>TEXT(D199,"YYYY-MMMM")</f>
        <v>2007-January</v>
      </c>
      <c r="F199" s="7">
        <v>2177219.2000000002</v>
      </c>
      <c r="G199" s="10">
        <f t="shared" si="34"/>
        <v>3.4804028919090915E-2</v>
      </c>
      <c r="H199" s="12">
        <f t="shared" si="40"/>
        <v>-0.55176461583012926</v>
      </c>
      <c r="I199" s="7">
        <v>117.02500000000001</v>
      </c>
      <c r="J199" s="15">
        <f t="shared" si="35"/>
        <v>7.9042939542832476E-3</v>
      </c>
      <c r="K199" s="17">
        <f t="shared" si="41"/>
        <v>-7.0401628567793237E-3</v>
      </c>
      <c r="L199" s="7">
        <v>15.1</v>
      </c>
      <c r="M199" s="10">
        <f t="shared" si="36"/>
        <v>-0.47019867549668876</v>
      </c>
      <c r="N199" s="12">
        <f t="shared" si="42"/>
        <v>0.13076923076923072</v>
      </c>
      <c r="O199" s="13">
        <v>65652.38</v>
      </c>
      <c r="P199" s="15">
        <f t="shared" si="37"/>
        <v>-0.10786859516745625</v>
      </c>
      <c r="Q199" s="17">
        <f t="shared" ref="Q199:Q246" si="43">P195</f>
        <v>5.3263150369086076E-2</v>
      </c>
      <c r="R199" s="7">
        <f t="shared" si="38"/>
        <v>37.153084683608952</v>
      </c>
      <c r="S199" s="24">
        <f t="shared" si="39"/>
        <v>5.6590613597875584E-4</v>
      </c>
    </row>
    <row r="200" spans="1:19">
      <c r="A200" t="s">
        <v>20</v>
      </c>
      <c r="B200">
        <v>2007</v>
      </c>
      <c r="C200">
        <v>2</v>
      </c>
      <c r="D200" s="1">
        <f t="shared" si="33"/>
        <v>39114</v>
      </c>
      <c r="E200" s="1" t="str">
        <f>TEXT(D200,"YYYY-MMMM")</f>
        <v>2007-February</v>
      </c>
      <c r="F200" s="7">
        <v>2252995.2000000002</v>
      </c>
      <c r="G200" s="10">
        <f t="shared" si="34"/>
        <v>0.15509895449399969</v>
      </c>
      <c r="H200" s="12">
        <f t="shared" si="40"/>
        <v>3.4804028919090915E-2</v>
      </c>
      <c r="I200" s="7">
        <v>117.95</v>
      </c>
      <c r="J200" s="15">
        <f t="shared" si="35"/>
        <v>4.2390843577787196E-3</v>
      </c>
      <c r="K200" s="17">
        <f t="shared" si="41"/>
        <v>-3.4169051381704215E-4</v>
      </c>
      <c r="L200" s="7">
        <v>8</v>
      </c>
      <c r="M200" s="10">
        <f t="shared" si="36"/>
        <v>-0.11250000000000004</v>
      </c>
      <c r="N200" s="12">
        <f t="shared" si="42"/>
        <v>6.802721088435471E-3</v>
      </c>
      <c r="O200" s="13">
        <v>58570.55</v>
      </c>
      <c r="P200" s="15">
        <f t="shared" si="37"/>
        <v>-9.908221794058647E-3</v>
      </c>
      <c r="Q200" s="17">
        <f t="shared" si="43"/>
        <v>8.6865520587311087E-3</v>
      </c>
      <c r="R200" s="7">
        <f t="shared" si="38"/>
        <v>62.071375582874104</v>
      </c>
      <c r="S200" s="24">
        <f t="shared" si="39"/>
        <v>1.0597710894446799E-3</v>
      </c>
    </row>
    <row r="201" spans="1:19">
      <c r="A201" t="s">
        <v>20</v>
      </c>
      <c r="B201">
        <v>2007</v>
      </c>
      <c r="C201">
        <v>3</v>
      </c>
      <c r="D201" s="1">
        <f t="shared" si="33"/>
        <v>39142</v>
      </c>
      <c r="E201" s="1" t="str">
        <f>TEXT(D201,"YYYY-MMMM")</f>
        <v>2007-March</v>
      </c>
      <c r="F201" s="7">
        <v>2602432.4</v>
      </c>
      <c r="G201" s="10">
        <f t="shared" si="34"/>
        <v>9.4902369029835329E-2</v>
      </c>
      <c r="H201" s="12">
        <f t="shared" si="40"/>
        <v>0.15509895449399969</v>
      </c>
      <c r="I201" s="7">
        <v>118.45</v>
      </c>
      <c r="J201" s="15">
        <f t="shared" si="35"/>
        <v>5.9096665259603448E-3</v>
      </c>
      <c r="K201" s="17">
        <f t="shared" si="41"/>
        <v>7.9042939542832476E-3</v>
      </c>
      <c r="L201" s="7">
        <v>7.1</v>
      </c>
      <c r="M201" s="10">
        <f t="shared" si="36"/>
        <v>-0.26760563380281682</v>
      </c>
      <c r="N201" s="12">
        <f t="shared" si="42"/>
        <v>2.0270270270270199E-2</v>
      </c>
      <c r="O201" s="13">
        <v>57990.22</v>
      </c>
      <c r="P201" s="15">
        <f t="shared" si="37"/>
        <v>-6.5533464091014015E-2</v>
      </c>
      <c r="Q201" s="17">
        <f t="shared" si="43"/>
        <v>6.0154698169997634E-2</v>
      </c>
      <c r="R201" s="7">
        <f t="shared" si="38"/>
        <v>68.954298182510001</v>
      </c>
      <c r="S201" s="24">
        <f t="shared" si="39"/>
        <v>1.1890677114608291E-3</v>
      </c>
    </row>
    <row r="202" spans="1:19">
      <c r="A202" t="s">
        <v>20</v>
      </c>
      <c r="B202">
        <v>2007</v>
      </c>
      <c r="C202">
        <v>4</v>
      </c>
      <c r="D202" s="1">
        <f t="shared" si="33"/>
        <v>39173</v>
      </c>
      <c r="E202" s="1" t="str">
        <f>TEXT(D202,"YYYY-MMMM")</f>
        <v>2007-April</v>
      </c>
      <c r="F202" s="7">
        <v>2849409.4</v>
      </c>
      <c r="G202" s="10">
        <f t="shared" si="34"/>
        <v>-0.10202882744754051</v>
      </c>
      <c r="H202" s="12">
        <f t="shared" si="40"/>
        <v>9.4902369029835329E-2</v>
      </c>
      <c r="I202" s="7">
        <v>119.15</v>
      </c>
      <c r="J202" s="15">
        <f t="shared" si="35"/>
        <v>1.7205203524968501E-2</v>
      </c>
      <c r="K202" s="17">
        <f t="shared" si="41"/>
        <v>4.2390843577787196E-3</v>
      </c>
      <c r="L202" s="7">
        <v>5.2</v>
      </c>
      <c r="M202" s="10">
        <f t="shared" si="36"/>
        <v>-0.19230769230769229</v>
      </c>
      <c r="N202" s="12">
        <f t="shared" si="42"/>
        <v>-0.47019867549668876</v>
      </c>
      <c r="O202" s="13">
        <v>54189.919999999998</v>
      </c>
      <c r="P202" s="15">
        <f t="shared" si="37"/>
        <v>-7.3594867827817406E-2</v>
      </c>
      <c r="Q202" s="17">
        <f t="shared" si="43"/>
        <v>4.1827418062807729E-2</v>
      </c>
      <c r="R202" s="7">
        <f t="shared" si="38"/>
        <v>87.462345459827617</v>
      </c>
      <c r="S202" s="24">
        <f t="shared" si="39"/>
        <v>1.6139965783272538E-3</v>
      </c>
    </row>
    <row r="203" spans="1:19">
      <c r="A203" t="s">
        <v>20</v>
      </c>
      <c r="B203">
        <v>2007</v>
      </c>
      <c r="C203">
        <v>5</v>
      </c>
      <c r="D203" s="1">
        <f t="shared" si="33"/>
        <v>39203</v>
      </c>
      <c r="E203" s="1" t="str">
        <f>TEXT(D203,"YYYY-MMMM")</f>
        <v>2007-May</v>
      </c>
      <c r="F203" s="7">
        <v>2558687.5</v>
      </c>
      <c r="G203" s="10">
        <f t="shared" si="34"/>
        <v>3.1412003224309336E-2</v>
      </c>
      <c r="H203" s="12">
        <f t="shared" si="40"/>
        <v>-0.10202882744754051</v>
      </c>
      <c r="I203" s="7">
        <v>121.2</v>
      </c>
      <c r="J203" s="15">
        <f t="shared" si="35"/>
        <v>3.259075907590761E-2</v>
      </c>
      <c r="K203" s="17">
        <f t="shared" si="41"/>
        <v>5.9096665259603448E-3</v>
      </c>
      <c r="L203" s="7">
        <v>4.2</v>
      </c>
      <c r="M203" s="10">
        <f t="shared" si="36"/>
        <v>9.5238095238095108E-2</v>
      </c>
      <c r="N203" s="12">
        <f t="shared" si="42"/>
        <v>-0.11250000000000004</v>
      </c>
      <c r="O203" s="13">
        <v>50201.82</v>
      </c>
      <c r="P203" s="15">
        <f t="shared" si="37"/>
        <v>5.4141463397144353E-4</v>
      </c>
      <c r="Q203" s="17">
        <f t="shared" si="43"/>
        <v>-0.10786859516745625</v>
      </c>
      <c r="R203" s="7">
        <f t="shared" si="38"/>
        <v>98.620579915134371</v>
      </c>
      <c r="S203" s="24">
        <f t="shared" si="39"/>
        <v>1.9644821625019646E-3</v>
      </c>
    </row>
    <row r="204" spans="1:19">
      <c r="A204" t="s">
        <v>20</v>
      </c>
      <c r="B204">
        <v>2007</v>
      </c>
      <c r="C204">
        <v>6</v>
      </c>
      <c r="D204" s="1">
        <f t="shared" si="33"/>
        <v>39234</v>
      </c>
      <c r="E204" s="1" t="str">
        <f>TEXT(D204,"YYYY-MMMM")</f>
        <v>2007-June</v>
      </c>
      <c r="F204" s="7">
        <v>2639061</v>
      </c>
      <c r="G204" s="10">
        <f t="shared" si="34"/>
        <v>4.2229224712880833E-2</v>
      </c>
      <c r="H204" s="12">
        <f t="shared" si="40"/>
        <v>3.1412003224309336E-2</v>
      </c>
      <c r="I204" s="7">
        <v>125.15</v>
      </c>
      <c r="J204" s="15">
        <f t="shared" si="35"/>
        <v>8.1901717938473138E-3</v>
      </c>
      <c r="K204" s="17">
        <f t="shared" si="41"/>
        <v>1.7205203524968501E-2</v>
      </c>
      <c r="L204" s="7">
        <v>4.5999999999999996</v>
      </c>
      <c r="M204" s="10">
        <f t="shared" si="36"/>
        <v>0.39130434782608714</v>
      </c>
      <c r="N204" s="12">
        <f t="shared" si="42"/>
        <v>-0.26760563380281682</v>
      </c>
      <c r="O204" s="13">
        <v>50229</v>
      </c>
      <c r="P204" s="15">
        <f t="shared" si="37"/>
        <v>1.2361384857352627E-3</v>
      </c>
      <c r="Q204" s="17">
        <f t="shared" si="43"/>
        <v>-9.908221794058647E-3</v>
      </c>
      <c r="R204" s="7">
        <f t="shared" si="38"/>
        <v>87.250082509684034</v>
      </c>
      <c r="S204" s="24">
        <f t="shared" si="39"/>
        <v>1.7370459796070803E-3</v>
      </c>
    </row>
    <row r="205" spans="1:19">
      <c r="A205" t="s">
        <v>20</v>
      </c>
      <c r="B205">
        <v>2007</v>
      </c>
      <c r="C205">
        <v>7</v>
      </c>
      <c r="D205" s="1">
        <f t="shared" si="33"/>
        <v>39264</v>
      </c>
      <c r="E205" s="1" t="str">
        <f>TEXT(D205,"YYYY-MMMM")</f>
        <v>2007-July</v>
      </c>
      <c r="F205" s="7">
        <v>2750506.5</v>
      </c>
      <c r="G205" s="10">
        <f t="shared" si="34"/>
        <v>4.4268319307734706E-2</v>
      </c>
      <c r="H205" s="12">
        <f t="shared" si="40"/>
        <v>4.2229224712880833E-2</v>
      </c>
      <c r="I205" s="7">
        <v>126.175</v>
      </c>
      <c r="J205" s="15">
        <f t="shared" si="35"/>
        <v>6.9348127600554789E-3</v>
      </c>
      <c r="K205" s="17">
        <f t="shared" si="41"/>
        <v>3.259075907590761E-2</v>
      </c>
      <c r="L205" s="7">
        <v>6.4</v>
      </c>
      <c r="M205" s="10">
        <f t="shared" si="36"/>
        <v>-0.25000000000000006</v>
      </c>
      <c r="N205" s="12">
        <f t="shared" si="42"/>
        <v>-0.19230769230769229</v>
      </c>
      <c r="O205" s="13">
        <v>50291.09</v>
      </c>
      <c r="P205" s="15">
        <f t="shared" si="37"/>
        <v>5.4295701286251781E-2</v>
      </c>
      <c r="Q205" s="17">
        <f t="shared" si="43"/>
        <v>-6.5533464091014015E-2</v>
      </c>
      <c r="R205" s="7">
        <f t="shared" si="38"/>
        <v>62.278445115910436</v>
      </c>
      <c r="S205" s="24">
        <f t="shared" si="39"/>
        <v>1.2383594214384784E-3</v>
      </c>
    </row>
    <row r="206" spans="1:19">
      <c r="A206" t="s">
        <v>20</v>
      </c>
      <c r="B206">
        <v>2007</v>
      </c>
      <c r="C206">
        <v>8</v>
      </c>
      <c r="D206" s="1">
        <f t="shared" si="33"/>
        <v>39295</v>
      </c>
      <c r="E206" s="1" t="str">
        <f>TEXT(D206,"YYYY-MMMM")</f>
        <v>2007-August</v>
      </c>
      <c r="F206" s="7">
        <v>2872266.8</v>
      </c>
      <c r="G206" s="10">
        <f t="shared" si="34"/>
        <v>5.7912830381913027E-2</v>
      </c>
      <c r="H206" s="12">
        <f t="shared" si="40"/>
        <v>4.4268319307734706E-2</v>
      </c>
      <c r="I206" s="7">
        <v>127.05</v>
      </c>
      <c r="J206" s="15">
        <f t="shared" si="35"/>
        <v>1.574183392365233E-3</v>
      </c>
      <c r="K206" s="17">
        <f t="shared" si="41"/>
        <v>8.1901717938473138E-3</v>
      </c>
      <c r="L206" s="7">
        <v>4.8</v>
      </c>
      <c r="M206" s="10">
        <f t="shared" si="36"/>
        <v>-0.12499999999999993</v>
      </c>
      <c r="N206" s="12">
        <f t="shared" si="42"/>
        <v>9.5238095238095108E-2</v>
      </c>
      <c r="O206" s="13">
        <v>53021.68</v>
      </c>
      <c r="P206" s="15">
        <f t="shared" si="37"/>
        <v>-3.1896763738908332E-2</v>
      </c>
      <c r="Q206" s="17">
        <f t="shared" si="43"/>
        <v>-7.3594867827817406E-2</v>
      </c>
      <c r="R206" s="7">
        <f t="shared" si="38"/>
        <v>86.94359176177359</v>
      </c>
      <c r="S206" s="24">
        <f t="shared" si="39"/>
        <v>1.6397743670470946E-3</v>
      </c>
    </row>
    <row r="207" spans="1:19">
      <c r="A207" t="s">
        <v>20</v>
      </c>
      <c r="B207">
        <v>2007</v>
      </c>
      <c r="C207">
        <v>9</v>
      </c>
      <c r="D207" s="1">
        <f t="shared" si="33"/>
        <v>39326</v>
      </c>
      <c r="E207" s="1" t="str">
        <f>TEXT(D207,"YYYY-MMMM")</f>
        <v>2007-September</v>
      </c>
      <c r="F207" s="7">
        <v>3038607.9</v>
      </c>
      <c r="G207" s="10">
        <f t="shared" si="34"/>
        <v>-3.2822530343582602E-2</v>
      </c>
      <c r="H207" s="12">
        <f t="shared" si="40"/>
        <v>5.7912830381913027E-2</v>
      </c>
      <c r="I207" s="7">
        <v>127.25</v>
      </c>
      <c r="J207" s="15">
        <f t="shared" si="35"/>
        <v>3.1434184675835416E-3</v>
      </c>
      <c r="K207" s="17">
        <f t="shared" si="41"/>
        <v>6.9348127600554789E-3</v>
      </c>
      <c r="L207" s="7">
        <v>4.2</v>
      </c>
      <c r="M207" s="10">
        <f t="shared" si="36"/>
        <v>-2.3809523809523937E-2</v>
      </c>
      <c r="N207" s="12">
        <f t="shared" si="42"/>
        <v>0.39130434782608714</v>
      </c>
      <c r="O207" s="13">
        <v>51330.46</v>
      </c>
      <c r="P207" s="15">
        <f t="shared" si="37"/>
        <v>-2.7279513957209751E-2</v>
      </c>
      <c r="Q207" s="17">
        <f t="shared" si="43"/>
        <v>5.4141463397144353E-4</v>
      </c>
      <c r="R207" s="7">
        <f t="shared" si="38"/>
        <v>96.043521377116647</v>
      </c>
      <c r="S207" s="24">
        <f t="shared" si="39"/>
        <v>1.8710824211806529E-3</v>
      </c>
    </row>
    <row r="208" spans="1:19">
      <c r="A208" t="s">
        <v>20</v>
      </c>
      <c r="B208">
        <v>2007</v>
      </c>
      <c r="C208">
        <v>10</v>
      </c>
      <c r="D208" s="1">
        <f t="shared" si="33"/>
        <v>39356</v>
      </c>
      <c r="E208" s="1" t="str">
        <f>TEXT(D208,"YYYY-MMMM")</f>
        <v>2007-October</v>
      </c>
      <c r="F208" s="7">
        <v>2938873.1</v>
      </c>
      <c r="G208" s="10">
        <f t="shared" si="34"/>
        <v>5.5226950765584265E-3</v>
      </c>
      <c r="H208" s="12">
        <f t="shared" si="40"/>
        <v>-3.2822530343582602E-2</v>
      </c>
      <c r="I208" s="7">
        <v>127.65</v>
      </c>
      <c r="J208" s="15">
        <f t="shared" si="35"/>
        <v>-1.5667841754798499E-3</v>
      </c>
      <c r="K208" s="17">
        <f t="shared" si="41"/>
        <v>1.574183392365233E-3</v>
      </c>
      <c r="L208" s="7">
        <v>4.0999999999999996</v>
      </c>
      <c r="M208" s="10">
        <f t="shared" si="36"/>
        <v>0.12195121951219513</v>
      </c>
      <c r="N208" s="12">
        <f t="shared" si="42"/>
        <v>-0.25000000000000006</v>
      </c>
      <c r="O208" s="13">
        <v>49930.19</v>
      </c>
      <c r="P208" s="15">
        <f t="shared" si="37"/>
        <v>-5.6202469888458353E-2</v>
      </c>
      <c r="Q208" s="17">
        <f t="shared" si="43"/>
        <v>1.2361384857352627E-3</v>
      </c>
      <c r="R208" s="7">
        <f t="shared" si="38"/>
        <v>95.402233622806264</v>
      </c>
      <c r="S208" s="24">
        <f t="shared" si="39"/>
        <v>1.910712409121741E-3</v>
      </c>
    </row>
    <row r="209" spans="1:19">
      <c r="A209" t="s">
        <v>20</v>
      </c>
      <c r="B209">
        <v>2007</v>
      </c>
      <c r="C209">
        <v>11</v>
      </c>
      <c r="D209" s="1">
        <f t="shared" si="33"/>
        <v>39387</v>
      </c>
      <c r="E209" s="1" t="str">
        <f>TEXT(D209,"YYYY-MMMM")</f>
        <v>2007-November</v>
      </c>
      <c r="F209" s="7">
        <v>2955103.6</v>
      </c>
      <c r="G209" s="10">
        <f t="shared" si="34"/>
        <v>5.453903545039842E-2</v>
      </c>
      <c r="H209" s="12">
        <f t="shared" si="40"/>
        <v>5.5226950765584265E-3</v>
      </c>
      <c r="I209" s="7">
        <v>127.45</v>
      </c>
      <c r="J209" s="15">
        <f t="shared" si="35"/>
        <v>3.9231071008238522E-3</v>
      </c>
      <c r="K209" s="17">
        <f t="shared" si="41"/>
        <v>3.1434184675835416E-3</v>
      </c>
      <c r="L209" s="7">
        <v>4.5999999999999996</v>
      </c>
      <c r="M209" s="10">
        <f t="shared" si="36"/>
        <v>0.13043478260869579</v>
      </c>
      <c r="N209" s="12">
        <f t="shared" si="42"/>
        <v>-0.12499999999999993</v>
      </c>
      <c r="O209" s="13">
        <v>47123.99</v>
      </c>
      <c r="P209" s="15">
        <f t="shared" si="37"/>
        <v>-7.7834028909691197E-2</v>
      </c>
      <c r="Q209" s="17">
        <f t="shared" si="43"/>
        <v>5.4295701286251781E-2</v>
      </c>
      <c r="R209" s="7">
        <f t="shared" si="38"/>
        <v>80.379330342674876</v>
      </c>
      <c r="S209" s="24">
        <f t="shared" si="39"/>
        <v>1.7056987394886316E-3</v>
      </c>
    </row>
    <row r="210" spans="1:19">
      <c r="A210" t="s">
        <v>20</v>
      </c>
      <c r="B210">
        <v>2007</v>
      </c>
      <c r="C210">
        <v>12</v>
      </c>
      <c r="D210" s="1">
        <f t="shared" si="33"/>
        <v>39417</v>
      </c>
      <c r="E210" s="1" t="str">
        <f>TEXT(D210,"YYYY-MMMM")</f>
        <v>2007-December</v>
      </c>
      <c r="F210" s="7">
        <v>3116272.1</v>
      </c>
      <c r="G210" s="10">
        <f t="shared" si="34"/>
        <v>-0.44785367105780016</v>
      </c>
      <c r="H210" s="12">
        <f t="shared" si="40"/>
        <v>5.453903545039842E-2</v>
      </c>
      <c r="I210" s="7">
        <v>127.95</v>
      </c>
      <c r="J210" s="15">
        <f t="shared" si="35"/>
        <v>2.3446658851113493E-3</v>
      </c>
      <c r="K210" s="17">
        <f t="shared" si="41"/>
        <v>-1.5667841754798499E-3</v>
      </c>
      <c r="L210" s="7">
        <v>5.2</v>
      </c>
      <c r="M210" s="10">
        <f t="shared" si="36"/>
        <v>0.26923076923076911</v>
      </c>
      <c r="N210" s="12">
        <f t="shared" si="42"/>
        <v>-2.3809523809523937E-2</v>
      </c>
      <c r="O210" s="13">
        <v>43456.14</v>
      </c>
      <c r="P210" s="15">
        <f t="shared" si="37"/>
        <v>-6.2716799053022201E-2</v>
      </c>
      <c r="Q210" s="17">
        <f t="shared" si="43"/>
        <v>-3.1896763738908332E-2</v>
      </c>
      <c r="R210" s="7">
        <f t="shared" si="38"/>
        <v>65.314185228604913</v>
      </c>
      <c r="S210" s="24">
        <f t="shared" si="39"/>
        <v>1.502990951994469E-3</v>
      </c>
    </row>
    <row r="211" spans="1:19">
      <c r="A211" t="s">
        <v>20</v>
      </c>
      <c r="B211">
        <v>2006</v>
      </c>
      <c r="C211">
        <v>1</v>
      </c>
      <c r="D211" s="1">
        <f t="shared" si="33"/>
        <v>38718</v>
      </c>
      <c r="E211" s="1" t="str">
        <f>TEXT(D211,"YYYY-MMMM")</f>
        <v>2006-January</v>
      </c>
      <c r="F211" s="7">
        <v>1720638.2</v>
      </c>
      <c r="G211" s="10">
        <f t="shared" si="34"/>
        <v>-0.1894951536005651</v>
      </c>
      <c r="H211" s="12">
        <f t="shared" si="40"/>
        <v>-0.44785367105780016</v>
      </c>
      <c r="I211" s="7">
        <v>128.25</v>
      </c>
      <c r="J211" s="15">
        <f t="shared" si="35"/>
        <v>-3.8986354775837322E-4</v>
      </c>
      <c r="K211" s="17">
        <f t="shared" si="41"/>
        <v>3.9231071008238522E-3</v>
      </c>
      <c r="L211" s="7">
        <v>6.6</v>
      </c>
      <c r="M211" s="10">
        <f t="shared" si="36"/>
        <v>0.62121212121212122</v>
      </c>
      <c r="N211" s="12">
        <f t="shared" si="42"/>
        <v>0.12195121951219513</v>
      </c>
      <c r="O211" s="13">
        <v>40730.71</v>
      </c>
      <c r="P211" s="15">
        <f t="shared" si="37"/>
        <v>-9.6885126726246537E-2</v>
      </c>
      <c r="Q211" s="17">
        <f t="shared" si="43"/>
        <v>-2.7279513957209751E-2</v>
      </c>
      <c r="R211" s="7">
        <f t="shared" si="38"/>
        <v>48.11945182822376</v>
      </c>
      <c r="S211" s="24">
        <f t="shared" si="39"/>
        <v>1.1814046901766201E-3</v>
      </c>
    </row>
    <row r="212" spans="1:19">
      <c r="A212" t="s">
        <v>20</v>
      </c>
      <c r="B212">
        <v>2006</v>
      </c>
      <c r="C212">
        <v>2</v>
      </c>
      <c r="D212" s="1">
        <f t="shared" si="33"/>
        <v>38749</v>
      </c>
      <c r="E212" s="1" t="str">
        <f>TEXT(D212,"YYYY-MMMM")</f>
        <v>2006-February</v>
      </c>
      <c r="F212" s="7">
        <v>1394585.6000000001</v>
      </c>
      <c r="G212" s="10">
        <f t="shared" si="34"/>
        <v>0.31757448234084718</v>
      </c>
      <c r="H212" s="12">
        <f t="shared" si="40"/>
        <v>-0.1894951536005651</v>
      </c>
      <c r="I212" s="7">
        <v>128.19999999999999</v>
      </c>
      <c r="J212" s="15">
        <f t="shared" si="35"/>
        <v>4.6801872074884775E-3</v>
      </c>
      <c r="K212" s="17">
        <f t="shared" si="41"/>
        <v>2.3446658851113493E-3</v>
      </c>
      <c r="L212" s="7">
        <v>10.7</v>
      </c>
      <c r="M212" s="10">
        <f t="shared" si="36"/>
        <v>9.3457943925234974E-3</v>
      </c>
      <c r="N212" s="12">
        <f t="shared" si="42"/>
        <v>0.13043478260869579</v>
      </c>
      <c r="O212" s="13">
        <v>36784.51</v>
      </c>
      <c r="P212" s="15">
        <f t="shared" si="37"/>
        <v>-9.773706378037926E-2</v>
      </c>
      <c r="Q212" s="17">
        <f t="shared" si="43"/>
        <v>-5.6202469888458353E-2</v>
      </c>
      <c r="R212" s="7">
        <f t="shared" si="38"/>
        <v>26.815949086561599</v>
      </c>
      <c r="S212" s="24">
        <f t="shared" si="39"/>
        <v>7.2900112266172904E-4</v>
      </c>
    </row>
    <row r="213" spans="1:19">
      <c r="A213" t="s">
        <v>20</v>
      </c>
      <c r="B213">
        <v>2006</v>
      </c>
      <c r="C213">
        <v>3</v>
      </c>
      <c r="D213" s="1">
        <f t="shared" si="33"/>
        <v>38777</v>
      </c>
      <c r="E213" s="1" t="str">
        <f>TEXT(D213,"YYYY-MMMM")</f>
        <v>2006-March</v>
      </c>
      <c r="F213" s="7">
        <v>1837470.4</v>
      </c>
      <c r="G213" s="10">
        <f t="shared" si="34"/>
        <v>0.10264295958182518</v>
      </c>
      <c r="H213" s="12">
        <f t="shared" si="40"/>
        <v>0.31757448234084718</v>
      </c>
      <c r="I213" s="7">
        <v>128.80000000000001</v>
      </c>
      <c r="J213" s="15">
        <f t="shared" si="35"/>
        <v>-4.2701863354038146E-3</v>
      </c>
      <c r="K213" s="17">
        <f t="shared" si="41"/>
        <v>-3.8986354775837322E-4</v>
      </c>
      <c r="L213" s="7">
        <v>10.8</v>
      </c>
      <c r="M213" s="10">
        <f t="shared" si="36"/>
        <v>0.11111111111111104</v>
      </c>
      <c r="N213" s="12">
        <f t="shared" si="42"/>
        <v>0.26923076923076911</v>
      </c>
      <c r="O213" s="13">
        <v>33189.300000000003</v>
      </c>
      <c r="P213" s="15">
        <f t="shared" si="37"/>
        <v>-4.690547857291362E-2</v>
      </c>
      <c r="Q213" s="17">
        <f t="shared" si="43"/>
        <v>-7.7834028909691197E-2</v>
      </c>
      <c r="R213" s="7">
        <f t="shared" si="38"/>
        <v>23.859342650103518</v>
      </c>
      <c r="S213" s="24">
        <f t="shared" si="39"/>
        <v>7.188865884518058E-4</v>
      </c>
    </row>
    <row r="214" spans="1:19">
      <c r="A214" t="s">
        <v>20</v>
      </c>
      <c r="B214">
        <v>2006</v>
      </c>
      <c r="C214">
        <v>4</v>
      </c>
      <c r="D214" s="1">
        <f t="shared" si="33"/>
        <v>38808</v>
      </c>
      <c r="E214" s="1" t="str">
        <f>TEXT(D214,"YYYY-MMMM")</f>
        <v>2006-April</v>
      </c>
      <c r="F214" s="7">
        <v>2026073.8</v>
      </c>
      <c r="G214" s="10">
        <f t="shared" si="34"/>
        <v>2.5911395725071763E-2</v>
      </c>
      <c r="H214" s="12">
        <f t="shared" si="40"/>
        <v>0.10264295958182518</v>
      </c>
      <c r="I214" s="7">
        <v>128.25</v>
      </c>
      <c r="J214" s="15">
        <f t="shared" si="35"/>
        <v>0</v>
      </c>
      <c r="K214" s="17">
        <f t="shared" si="41"/>
        <v>4.6801872074884775E-3</v>
      </c>
      <c r="L214" s="7">
        <v>12</v>
      </c>
      <c r="M214" s="10">
        <f t="shared" si="36"/>
        <v>4.9999999999999968E-2</v>
      </c>
      <c r="N214" s="12">
        <f t="shared" si="42"/>
        <v>0.62121212121212122</v>
      </c>
      <c r="O214" s="13">
        <v>31632.54</v>
      </c>
      <c r="P214" s="15">
        <f t="shared" si="37"/>
        <v>3.1965185217500691E-2</v>
      </c>
      <c r="Q214" s="17">
        <f t="shared" si="43"/>
        <v>-6.2716799053022201E-2</v>
      </c>
      <c r="R214" s="7">
        <f t="shared" si="38"/>
        <v>20.553957115009748</v>
      </c>
      <c r="S214" s="24">
        <f t="shared" si="39"/>
        <v>6.4977257959714096E-4</v>
      </c>
    </row>
    <row r="215" spans="1:19">
      <c r="A215" t="s">
        <v>20</v>
      </c>
      <c r="B215">
        <v>2006</v>
      </c>
      <c r="C215">
        <v>5</v>
      </c>
      <c r="D215" s="1">
        <f t="shared" si="33"/>
        <v>38838</v>
      </c>
      <c r="E215" s="1" t="str">
        <f>TEXT(D215,"YYYY-MMMM")</f>
        <v>2006-May</v>
      </c>
      <c r="F215" s="7">
        <v>2078572.2</v>
      </c>
      <c r="G215" s="10">
        <f t="shared" si="34"/>
        <v>6.6564586979466031E-2</v>
      </c>
      <c r="H215" s="12">
        <f t="shared" si="40"/>
        <v>2.5911395725071763E-2</v>
      </c>
      <c r="I215" s="7">
        <v>128.25</v>
      </c>
      <c r="J215" s="15">
        <f t="shared" si="35"/>
        <v>7.7972709551652484E-4</v>
      </c>
      <c r="K215" s="17">
        <f t="shared" si="41"/>
        <v>-4.2701863354038146E-3</v>
      </c>
      <c r="L215" s="7">
        <v>12.6</v>
      </c>
      <c r="M215" s="10">
        <f t="shared" si="36"/>
        <v>-0.16666666666666663</v>
      </c>
      <c r="N215" s="12">
        <f t="shared" si="42"/>
        <v>9.3457943925234974E-3</v>
      </c>
      <c r="O215" s="13">
        <v>32643.68</v>
      </c>
      <c r="P215" s="15">
        <f t="shared" si="37"/>
        <v>-2.7288590011910955E-3</v>
      </c>
      <c r="Q215" s="17">
        <f t="shared" si="43"/>
        <v>-9.6885126726246537E-2</v>
      </c>
      <c r="R215" s="7">
        <f t="shared" si="38"/>
        <v>20.200922058231999</v>
      </c>
      <c r="S215" s="24">
        <f t="shared" si="39"/>
        <v>6.1883102818775326E-4</v>
      </c>
    </row>
    <row r="216" spans="1:19">
      <c r="A216" t="s">
        <v>20</v>
      </c>
      <c r="B216">
        <v>2006</v>
      </c>
      <c r="C216">
        <v>6</v>
      </c>
      <c r="D216" s="1">
        <f t="shared" si="33"/>
        <v>38869</v>
      </c>
      <c r="E216" s="1" t="str">
        <f>TEXT(D216,"YYYY-MMMM")</f>
        <v>2006-June</v>
      </c>
      <c r="F216" s="7">
        <v>2216931.5</v>
      </c>
      <c r="G216" s="10">
        <f t="shared" si="34"/>
        <v>1.7239098276153282E-2</v>
      </c>
      <c r="H216" s="12">
        <f t="shared" si="40"/>
        <v>6.6564586979466031E-2</v>
      </c>
      <c r="I216" s="7">
        <v>128.35</v>
      </c>
      <c r="J216" s="15">
        <f t="shared" si="35"/>
        <v>-1.5582391897155329E-3</v>
      </c>
      <c r="K216" s="17">
        <f t="shared" si="41"/>
        <v>0</v>
      </c>
      <c r="L216" s="7">
        <v>10.5</v>
      </c>
      <c r="M216" s="10">
        <f t="shared" si="36"/>
        <v>-0.19047619047619047</v>
      </c>
      <c r="N216" s="12">
        <f t="shared" si="42"/>
        <v>0.11111111111111104</v>
      </c>
      <c r="O216" s="13">
        <v>32554.6</v>
      </c>
      <c r="P216" s="15">
        <f t="shared" si="37"/>
        <v>1.6641887782371894E-2</v>
      </c>
      <c r="Q216" s="17">
        <f t="shared" si="43"/>
        <v>-9.773706378037926E-2</v>
      </c>
      <c r="R216" s="7">
        <f t="shared" si="38"/>
        <v>24.156120726436271</v>
      </c>
      <c r="S216" s="24">
        <f t="shared" si="39"/>
        <v>7.4201866176934353E-4</v>
      </c>
    </row>
    <row r="217" spans="1:19">
      <c r="A217" t="s">
        <v>20</v>
      </c>
      <c r="B217">
        <v>2006</v>
      </c>
      <c r="C217">
        <v>7</v>
      </c>
      <c r="D217" s="1">
        <f t="shared" si="33"/>
        <v>38899</v>
      </c>
      <c r="E217" s="1" t="str">
        <f>TEXT(D217,"YYYY-MMMM")</f>
        <v>2006-July</v>
      </c>
      <c r="F217" s="7">
        <v>2255149.4</v>
      </c>
      <c r="G217" s="10">
        <f t="shared" si="34"/>
        <v>-8.2338225573879934E-3</v>
      </c>
      <c r="H217" s="12">
        <f t="shared" si="40"/>
        <v>1.7239098276153282E-2</v>
      </c>
      <c r="I217" s="7">
        <v>128.15</v>
      </c>
      <c r="J217" s="15">
        <f t="shared" si="35"/>
        <v>7.803355442839977E-4</v>
      </c>
      <c r="K217" s="17">
        <f t="shared" si="41"/>
        <v>7.7972709551652484E-4</v>
      </c>
      <c r="L217" s="7">
        <v>8.5</v>
      </c>
      <c r="M217" s="10">
        <f t="shared" si="36"/>
        <v>-0.6470588235294118</v>
      </c>
      <c r="N217" s="12">
        <f t="shared" si="42"/>
        <v>4.9999999999999968E-2</v>
      </c>
      <c r="O217" s="13">
        <v>33096.370000000003</v>
      </c>
      <c r="P217" s="15">
        <f t="shared" si="37"/>
        <v>-0.15759643731321599</v>
      </c>
      <c r="Q217" s="17">
        <f t="shared" si="43"/>
        <v>-4.690547857291362E-2</v>
      </c>
      <c r="R217" s="7">
        <f t="shared" si="38"/>
        <v>30.383851644442405</v>
      </c>
      <c r="S217" s="24">
        <f t="shared" si="39"/>
        <v>9.1804181680475543E-4</v>
      </c>
    </row>
    <row r="218" spans="1:19">
      <c r="A218" t="s">
        <v>20</v>
      </c>
      <c r="B218">
        <v>2006</v>
      </c>
      <c r="C218">
        <v>8</v>
      </c>
      <c r="D218" s="1">
        <f t="shared" si="33"/>
        <v>38930</v>
      </c>
      <c r="E218" s="1" t="str">
        <f>TEXT(D218,"YYYY-MMMM")</f>
        <v>2006-August</v>
      </c>
      <c r="F218" s="7">
        <v>2236580.9</v>
      </c>
      <c r="G218" s="10">
        <f t="shared" si="34"/>
        <v>4.1318514344819895E-2</v>
      </c>
      <c r="H218" s="12">
        <f t="shared" si="40"/>
        <v>-8.2338225573879934E-3</v>
      </c>
      <c r="I218" s="7">
        <v>128.25</v>
      </c>
      <c r="J218" s="15">
        <f t="shared" si="35"/>
        <v>0</v>
      </c>
      <c r="K218" s="17">
        <f t="shared" si="41"/>
        <v>-1.5582391897155329E-3</v>
      </c>
      <c r="L218" s="7">
        <v>3</v>
      </c>
      <c r="M218" s="10">
        <f t="shared" si="36"/>
        <v>0.23333333333333339</v>
      </c>
      <c r="N218" s="12">
        <f t="shared" si="42"/>
        <v>-0.16666666666666663</v>
      </c>
      <c r="O218" s="13">
        <v>27880.5</v>
      </c>
      <c r="P218" s="15">
        <f t="shared" si="37"/>
        <v>-6.1668549703197524E-2</v>
      </c>
      <c r="Q218" s="17">
        <f t="shared" si="43"/>
        <v>3.1965185217500691E-2</v>
      </c>
      <c r="R218" s="7">
        <f t="shared" si="38"/>
        <v>72.463937621832358</v>
      </c>
      <c r="S218" s="24">
        <f t="shared" si="39"/>
        <v>2.5990903183885639E-3</v>
      </c>
    </row>
    <row r="219" spans="1:19">
      <c r="A219" t="s">
        <v>20</v>
      </c>
      <c r="B219">
        <v>2006</v>
      </c>
      <c r="C219">
        <v>9</v>
      </c>
      <c r="D219" s="1">
        <f t="shared" si="33"/>
        <v>38961</v>
      </c>
      <c r="E219" s="1" t="str">
        <f>TEXT(D219,"YYYY-MMMM")</f>
        <v>2006-September</v>
      </c>
      <c r="F219" s="7">
        <v>2328993.1</v>
      </c>
      <c r="G219" s="10">
        <f t="shared" si="34"/>
        <v>0.10276586907878774</v>
      </c>
      <c r="H219" s="12">
        <f t="shared" si="40"/>
        <v>4.1318514344819895E-2</v>
      </c>
      <c r="I219" s="7">
        <v>128.25</v>
      </c>
      <c r="J219" s="15">
        <f t="shared" si="35"/>
        <v>3.8986354775828458E-3</v>
      </c>
      <c r="K219" s="17">
        <f t="shared" si="41"/>
        <v>7.803355442839977E-4</v>
      </c>
      <c r="L219" s="7">
        <v>3.7</v>
      </c>
      <c r="M219" s="10">
        <f t="shared" si="36"/>
        <v>0.70270270270270252</v>
      </c>
      <c r="N219" s="12">
        <f t="shared" si="42"/>
        <v>-0.19047619047619047</v>
      </c>
      <c r="O219" s="13">
        <v>26161.15</v>
      </c>
      <c r="P219" s="15">
        <f t="shared" si="37"/>
        <v>-5.4106566416231759E-2</v>
      </c>
      <c r="Q219" s="17">
        <f t="shared" si="43"/>
        <v>-2.7288590011910955E-3</v>
      </c>
      <c r="R219" s="7">
        <f t="shared" si="38"/>
        <v>55.131236499657554</v>
      </c>
      <c r="S219" s="24">
        <f t="shared" si="39"/>
        <v>2.1073705284231597E-3</v>
      </c>
    </row>
    <row r="220" spans="1:19">
      <c r="A220" t="s">
        <v>20</v>
      </c>
      <c r="B220">
        <v>2006</v>
      </c>
      <c r="C220">
        <v>10</v>
      </c>
      <c r="D220" s="1">
        <f t="shared" si="33"/>
        <v>38991</v>
      </c>
      <c r="E220" s="1" t="str">
        <f>TEXT(D220,"YYYY-MMMM")</f>
        <v>2006-October</v>
      </c>
      <c r="F220" s="7">
        <v>2568334.1</v>
      </c>
      <c r="G220" s="10">
        <f t="shared" si="34"/>
        <v>-5.1821256432331091E-2</v>
      </c>
      <c r="H220" s="12">
        <f t="shared" si="40"/>
        <v>0.10276586907878774</v>
      </c>
      <c r="I220" s="7">
        <v>128.75</v>
      </c>
      <c r="J220" s="15">
        <f t="shared" si="35"/>
        <v>-2.9126213592233011E-3</v>
      </c>
      <c r="K220" s="17">
        <f t="shared" si="41"/>
        <v>0</v>
      </c>
      <c r="L220" s="7">
        <v>6.3</v>
      </c>
      <c r="M220" s="10">
        <f t="shared" si="36"/>
        <v>-3.1746031746031772E-2</v>
      </c>
      <c r="N220" s="12">
        <f t="shared" si="42"/>
        <v>-0.6470588235294118</v>
      </c>
      <c r="O220" s="13">
        <v>24745.66</v>
      </c>
      <c r="P220" s="15">
        <f t="shared" si="37"/>
        <v>-5.8371447760940651E-2</v>
      </c>
      <c r="Q220" s="17">
        <f t="shared" si="43"/>
        <v>1.6641887782371894E-2</v>
      </c>
      <c r="R220" s="7">
        <f t="shared" si="38"/>
        <v>30.507825550932345</v>
      </c>
      <c r="S220" s="24">
        <f t="shared" si="39"/>
        <v>1.2328556017876407E-3</v>
      </c>
    </row>
    <row r="221" spans="1:19">
      <c r="A221" t="s">
        <v>20</v>
      </c>
      <c r="B221">
        <v>2006</v>
      </c>
      <c r="C221">
        <v>11</v>
      </c>
      <c r="D221" s="1">
        <f t="shared" si="33"/>
        <v>39022</v>
      </c>
      <c r="E221" s="1" t="str">
        <f>TEXT(D221,"YYYY-MMMM")</f>
        <v>2006-November</v>
      </c>
      <c r="F221" s="7">
        <v>2435239.7999999998</v>
      </c>
      <c r="G221" s="10">
        <f t="shared" si="34"/>
        <v>-6.3480770969659706E-2</v>
      </c>
      <c r="H221" s="12">
        <f t="shared" si="40"/>
        <v>-5.1821256432331091E-2</v>
      </c>
      <c r="I221" s="7">
        <v>128.375</v>
      </c>
      <c r="J221" s="15">
        <f t="shared" si="35"/>
        <v>-2.9211295034079843E-3</v>
      </c>
      <c r="K221" s="17">
        <f t="shared" si="41"/>
        <v>3.8986354775828458E-3</v>
      </c>
      <c r="L221" s="7">
        <v>6.1</v>
      </c>
      <c r="M221" s="10">
        <f t="shared" si="36"/>
        <v>0.27868852459016397</v>
      </c>
      <c r="N221" s="12">
        <f t="shared" si="42"/>
        <v>0.23333333333333339</v>
      </c>
      <c r="O221" s="13">
        <v>23301.22</v>
      </c>
      <c r="P221" s="15">
        <f t="shared" si="37"/>
        <v>1.5183754327025528E-3</v>
      </c>
      <c r="Q221" s="17">
        <f t="shared" si="43"/>
        <v>-0.15759643731321599</v>
      </c>
      <c r="R221" s="7">
        <f t="shared" si="38"/>
        <v>29.755576484109376</v>
      </c>
      <c r="S221" s="24">
        <f t="shared" si="39"/>
        <v>1.2769965042220698E-3</v>
      </c>
    </row>
    <row r="222" spans="1:19">
      <c r="A222" t="s">
        <v>20</v>
      </c>
      <c r="B222">
        <v>2006</v>
      </c>
      <c r="C222">
        <v>12</v>
      </c>
      <c r="D222" s="1">
        <f t="shared" si="33"/>
        <v>39052</v>
      </c>
      <c r="E222" s="1" t="str">
        <f>TEXT(D222,"YYYY-MMMM")</f>
        <v>2006-December</v>
      </c>
      <c r="F222" s="7">
        <v>2280648.9</v>
      </c>
      <c r="G222" s="10">
        <f t="shared" si="34"/>
        <v>-0.39794148060229695</v>
      </c>
      <c r="H222" s="12">
        <f t="shared" si="40"/>
        <v>-6.3480770969659706E-2</v>
      </c>
      <c r="I222" s="7">
        <v>128</v>
      </c>
      <c r="J222" s="15">
        <f t="shared" si="35"/>
        <v>1.953125E-3</v>
      </c>
      <c r="K222" s="17">
        <f t="shared" si="41"/>
        <v>-2.9126213592233011E-3</v>
      </c>
      <c r="L222" s="7">
        <v>7.8</v>
      </c>
      <c r="M222" s="10">
        <f t="shared" si="36"/>
        <v>8.9743589743589772E-2</v>
      </c>
      <c r="N222" s="12">
        <f t="shared" si="42"/>
        <v>0.70270270270270252</v>
      </c>
      <c r="O222" s="13">
        <v>23336.6</v>
      </c>
      <c r="P222" s="15">
        <f t="shared" si="37"/>
        <v>2.1699390656736761E-2</v>
      </c>
      <c r="Q222" s="17">
        <f t="shared" si="43"/>
        <v>-6.1668549703197524E-2</v>
      </c>
      <c r="R222" s="7">
        <f t="shared" si="38"/>
        <v>23.373998397435898</v>
      </c>
      <c r="S222" s="24">
        <f t="shared" si="39"/>
        <v>1.0016025641025642E-3</v>
      </c>
    </row>
    <row r="223" spans="1:19">
      <c r="A223" t="s">
        <v>20</v>
      </c>
      <c r="B223">
        <v>2005</v>
      </c>
      <c r="C223">
        <v>1</v>
      </c>
      <c r="D223" s="1">
        <f t="shared" si="33"/>
        <v>38353</v>
      </c>
      <c r="E223" s="1" t="str">
        <f>TEXT(D223,"YYYY-MMMM")</f>
        <v>2005-January</v>
      </c>
      <c r="F223" s="7">
        <v>1373084.1</v>
      </c>
      <c r="G223" s="10">
        <f t="shared" si="34"/>
        <v>1.5940320043032984E-2</v>
      </c>
      <c r="H223" s="12">
        <f t="shared" si="40"/>
        <v>-0.39794148060229695</v>
      </c>
      <c r="I223" s="7">
        <v>128.25</v>
      </c>
      <c r="J223" s="15">
        <f t="shared" si="35"/>
        <v>7.7972709551656916E-3</v>
      </c>
      <c r="K223" s="17">
        <f t="shared" si="41"/>
        <v>-2.9211295034079843E-3</v>
      </c>
      <c r="L223" s="7">
        <v>8.5</v>
      </c>
      <c r="M223" s="10">
        <f t="shared" si="36"/>
        <v>0.15294117647058833</v>
      </c>
      <c r="N223" s="12">
        <f t="shared" si="42"/>
        <v>-3.1746031746031772E-2</v>
      </c>
      <c r="O223" s="13">
        <v>23842.99</v>
      </c>
      <c r="P223" s="15">
        <f t="shared" si="37"/>
        <v>-6.8594584823465053E-3</v>
      </c>
      <c r="Q223" s="17">
        <f t="shared" si="43"/>
        <v>-5.4106566416231759E-2</v>
      </c>
      <c r="R223" s="7">
        <f t="shared" si="38"/>
        <v>21.871794518977183</v>
      </c>
      <c r="S223" s="24">
        <f t="shared" si="39"/>
        <v>9.173259947253755E-4</v>
      </c>
    </row>
    <row r="224" spans="1:19">
      <c r="A224" t="s">
        <v>20</v>
      </c>
      <c r="B224">
        <v>2005</v>
      </c>
      <c r="C224">
        <v>2</v>
      </c>
      <c r="D224" s="1">
        <f t="shared" si="33"/>
        <v>38384</v>
      </c>
      <c r="E224" s="1" t="str">
        <f>TEXT(D224,"YYYY-MMMM")</f>
        <v>2005-February</v>
      </c>
      <c r="F224" s="7">
        <v>1394971.5</v>
      </c>
      <c r="G224" s="10">
        <f t="shared" si="34"/>
        <v>5.3483816694462866E-2</v>
      </c>
      <c r="H224" s="12">
        <f t="shared" si="40"/>
        <v>1.5940320043032984E-2</v>
      </c>
      <c r="I224" s="7">
        <v>129.25</v>
      </c>
      <c r="J224" s="15">
        <f t="shared" si="35"/>
        <v>8.7040618955512572E-3</v>
      </c>
      <c r="K224" s="17">
        <f t="shared" si="41"/>
        <v>1.953125E-3</v>
      </c>
      <c r="L224" s="7">
        <v>9.8000000000000007</v>
      </c>
      <c r="M224" s="10">
        <f t="shared" si="36"/>
        <v>0.11224489795918363</v>
      </c>
      <c r="N224" s="12">
        <f t="shared" si="42"/>
        <v>0.27868852459016397</v>
      </c>
      <c r="O224" s="13">
        <v>23679.439999999999</v>
      </c>
      <c r="P224" s="15">
        <f t="shared" si="37"/>
        <v>1.7159189575429137E-2</v>
      </c>
      <c r="Q224" s="17">
        <f t="shared" si="43"/>
        <v>-5.8371447760940651E-2</v>
      </c>
      <c r="R224" s="7">
        <f t="shared" si="38"/>
        <v>18.694540717641019</v>
      </c>
      <c r="S224" s="24">
        <f t="shared" si="39"/>
        <v>7.8948407215884413E-4</v>
      </c>
    </row>
    <row r="225" spans="1:19">
      <c r="A225" t="s">
        <v>20</v>
      </c>
      <c r="B225">
        <v>2005</v>
      </c>
      <c r="C225">
        <v>3</v>
      </c>
      <c r="D225" s="1">
        <f t="shared" si="33"/>
        <v>38412</v>
      </c>
      <c r="E225" s="1" t="str">
        <f>TEXT(D225,"YYYY-MMMM")</f>
        <v>2005-March</v>
      </c>
      <c r="F225" s="7">
        <v>1469579.9</v>
      </c>
      <c r="G225" s="10">
        <f t="shared" si="34"/>
        <v>-4.4017817608964276E-2</v>
      </c>
      <c r="H225" s="12">
        <f t="shared" si="40"/>
        <v>5.3483816694462866E-2</v>
      </c>
      <c r="I225" s="7">
        <v>130.375</v>
      </c>
      <c r="J225" s="15">
        <f t="shared" si="35"/>
        <v>-4.7938638542665392E-3</v>
      </c>
      <c r="K225" s="17">
        <f t="shared" si="41"/>
        <v>7.7972709551656916E-3</v>
      </c>
      <c r="L225" s="7">
        <v>10.9</v>
      </c>
      <c r="M225" s="10">
        <f t="shared" si="36"/>
        <v>0.49541284403669728</v>
      </c>
      <c r="N225" s="12">
        <f t="shared" si="42"/>
        <v>8.9743589743589772E-2</v>
      </c>
      <c r="O225" s="13">
        <v>24085.759999999998</v>
      </c>
      <c r="P225" s="15">
        <f t="shared" si="37"/>
        <v>1.1213679784237663E-2</v>
      </c>
      <c r="Q225" s="17">
        <f t="shared" si="43"/>
        <v>1.5183754327025528E-3</v>
      </c>
      <c r="R225" s="7">
        <f t="shared" si="38"/>
        <v>16.948822644629551</v>
      </c>
      <c r="S225" s="24">
        <f t="shared" si="39"/>
        <v>7.0368643732352854E-4</v>
      </c>
    </row>
    <row r="226" spans="1:19">
      <c r="A226" t="s">
        <v>20</v>
      </c>
      <c r="B226">
        <v>2005</v>
      </c>
      <c r="C226">
        <v>4</v>
      </c>
      <c r="D226" s="1">
        <f t="shared" si="33"/>
        <v>38443</v>
      </c>
      <c r="E226" s="1" t="str">
        <f>TEXT(D226,"YYYY-MMMM")</f>
        <v>2005-April</v>
      </c>
      <c r="F226" s="7">
        <v>1404892.2</v>
      </c>
      <c r="G226" s="10">
        <f t="shared" si="34"/>
        <v>2.6922635060540687E-2</v>
      </c>
      <c r="H226" s="12">
        <f t="shared" si="40"/>
        <v>-4.4017817608964276E-2</v>
      </c>
      <c r="I226" s="7">
        <v>129.75</v>
      </c>
      <c r="J226" s="15">
        <f t="shared" si="35"/>
        <v>3.8535645472061657E-3</v>
      </c>
      <c r="K226" s="17">
        <f t="shared" si="41"/>
        <v>8.7040618955512572E-3</v>
      </c>
      <c r="L226" s="7">
        <v>16.3</v>
      </c>
      <c r="M226" s="10">
        <f t="shared" si="36"/>
        <v>9.8159509202453851E-2</v>
      </c>
      <c r="N226" s="12">
        <f t="shared" si="42"/>
        <v>0.15294117647058833</v>
      </c>
      <c r="O226" s="13">
        <v>24355.85</v>
      </c>
      <c r="P226" s="15">
        <f t="shared" si="37"/>
        <v>6.2324246536253215E-2</v>
      </c>
      <c r="Q226" s="17">
        <f t="shared" si="43"/>
        <v>2.1699390656736761E-2</v>
      </c>
      <c r="R226" s="7">
        <f t="shared" si="38"/>
        <v>11.516176696573163</v>
      </c>
      <c r="S226" s="24">
        <f t="shared" si="39"/>
        <v>4.7283000579216751E-4</v>
      </c>
    </row>
    <row r="227" spans="1:19">
      <c r="A227" t="s">
        <v>20</v>
      </c>
      <c r="B227">
        <v>2005</v>
      </c>
      <c r="C227">
        <v>5</v>
      </c>
      <c r="D227" s="1">
        <f t="shared" si="33"/>
        <v>38473</v>
      </c>
      <c r="E227" s="1" t="str">
        <f>TEXT(D227,"YYYY-MMMM")</f>
        <v>2005-May</v>
      </c>
      <c r="F227" s="7">
        <v>1442715.6</v>
      </c>
      <c r="G227" s="10">
        <f t="shared" si="34"/>
        <v>7.9828623188104436E-3</v>
      </c>
      <c r="H227" s="12">
        <f t="shared" si="40"/>
        <v>2.6922635060540687E-2</v>
      </c>
      <c r="I227" s="7">
        <v>130.25</v>
      </c>
      <c r="J227" s="15">
        <f t="shared" si="35"/>
        <v>-1.9193857965451055E-3</v>
      </c>
      <c r="K227" s="17">
        <f t="shared" si="41"/>
        <v>-4.7938638542665392E-3</v>
      </c>
      <c r="L227" s="7">
        <v>17.899999999999999</v>
      </c>
      <c r="M227" s="10">
        <f t="shared" si="36"/>
        <v>-6.1452513966480334E-2</v>
      </c>
      <c r="N227" s="12">
        <f t="shared" si="42"/>
        <v>0.11224489795918363</v>
      </c>
      <c r="O227" s="13">
        <v>25873.81</v>
      </c>
      <c r="P227" s="15">
        <f t="shared" si="37"/>
        <v>-4.7843746243788655E-2</v>
      </c>
      <c r="Q227" s="17">
        <f t="shared" si="43"/>
        <v>-6.8594584823465053E-3</v>
      </c>
      <c r="R227" s="7">
        <f t="shared" si="38"/>
        <v>11.097614171286418</v>
      </c>
      <c r="S227" s="24">
        <f t="shared" si="39"/>
        <v>4.2891302716091745E-4</v>
      </c>
    </row>
    <row r="228" spans="1:19">
      <c r="A228" t="s">
        <v>20</v>
      </c>
      <c r="B228">
        <v>2005</v>
      </c>
      <c r="C228">
        <v>6</v>
      </c>
      <c r="D228" s="1">
        <f t="shared" si="33"/>
        <v>38504</v>
      </c>
      <c r="E228" s="1" t="str">
        <f>TEXT(D228,"YYYY-MMMM")</f>
        <v>2005-June</v>
      </c>
      <c r="F228" s="7">
        <v>1454232.6</v>
      </c>
      <c r="G228" s="10">
        <f t="shared" si="34"/>
        <v>4.1790219803902039E-2</v>
      </c>
      <c r="H228" s="12">
        <f t="shared" si="40"/>
        <v>7.9828623188104436E-3</v>
      </c>
      <c r="I228" s="7">
        <v>130</v>
      </c>
      <c r="J228" s="15">
        <f t="shared" si="35"/>
        <v>1.3461538461538462E-2</v>
      </c>
      <c r="K228" s="17">
        <f t="shared" si="41"/>
        <v>3.8535645472061657E-3</v>
      </c>
      <c r="L228" s="7">
        <v>16.8</v>
      </c>
      <c r="M228" s="10">
        <f t="shared" si="36"/>
        <v>0.10714285714285718</v>
      </c>
      <c r="N228" s="12">
        <f t="shared" si="42"/>
        <v>0.49541284403669728</v>
      </c>
      <c r="O228" s="13">
        <v>24635.91</v>
      </c>
      <c r="P228" s="15">
        <f t="shared" si="37"/>
        <v>-6.9027285779173539E-2</v>
      </c>
      <c r="Q228" s="17">
        <f t="shared" si="43"/>
        <v>1.7159189575429137E-2</v>
      </c>
      <c r="R228" s="7">
        <f t="shared" si="38"/>
        <v>11.280178571428571</v>
      </c>
      <c r="S228" s="24">
        <f t="shared" si="39"/>
        <v>4.5787545787545788E-4</v>
      </c>
    </row>
    <row r="229" spans="1:19">
      <c r="A229" t="s">
        <v>20</v>
      </c>
      <c r="B229">
        <v>2005</v>
      </c>
      <c r="C229">
        <v>7</v>
      </c>
      <c r="D229" s="1">
        <f t="shared" si="33"/>
        <v>38534</v>
      </c>
      <c r="E229" s="1" t="str">
        <f>TEXT(D229,"YYYY-MMMM")</f>
        <v>2005-July</v>
      </c>
      <c r="F229" s="7">
        <v>1515005.3</v>
      </c>
      <c r="G229" s="10">
        <f t="shared" si="34"/>
        <v>1.3042330610988591E-2</v>
      </c>
      <c r="H229" s="12">
        <f t="shared" si="40"/>
        <v>4.1790219803902039E-2</v>
      </c>
      <c r="I229" s="7">
        <v>131.75</v>
      </c>
      <c r="J229" s="15">
        <f t="shared" si="35"/>
        <v>3.6053130929791274E-2</v>
      </c>
      <c r="K229" s="17">
        <f t="shared" si="41"/>
        <v>-1.9193857965451055E-3</v>
      </c>
      <c r="L229" s="7">
        <v>18.600000000000001</v>
      </c>
      <c r="M229" s="10">
        <f t="shared" si="36"/>
        <v>0.40322580645161288</v>
      </c>
      <c r="N229" s="12">
        <f t="shared" si="42"/>
        <v>9.8159509202453851E-2</v>
      </c>
      <c r="O229" s="13">
        <v>22935.360000000001</v>
      </c>
      <c r="P229" s="15">
        <f t="shared" si="37"/>
        <v>-4.4662913509968913E-2</v>
      </c>
      <c r="Q229" s="17">
        <f t="shared" si="43"/>
        <v>1.1213679784237663E-2</v>
      </c>
      <c r="R229" s="7">
        <f t="shared" si="38"/>
        <v>9.3592703678765989</v>
      </c>
      <c r="S229" s="24">
        <f t="shared" si="39"/>
        <v>4.0807165738303644E-4</v>
      </c>
    </row>
    <row r="230" spans="1:19">
      <c r="A230" t="s">
        <v>20</v>
      </c>
      <c r="B230">
        <v>2005</v>
      </c>
      <c r="C230">
        <v>8</v>
      </c>
      <c r="D230" s="1">
        <f t="shared" si="33"/>
        <v>38565</v>
      </c>
      <c r="E230" s="1" t="str">
        <f>TEXT(D230,"YYYY-MMMM")</f>
        <v>2005-August</v>
      </c>
      <c r="F230" s="7">
        <v>1534764.5</v>
      </c>
      <c r="G230" s="10">
        <f t="shared" si="34"/>
        <v>1.4492516604339032E-2</v>
      </c>
      <c r="H230" s="12">
        <f t="shared" si="40"/>
        <v>1.3042330610988591E-2</v>
      </c>
      <c r="I230" s="7">
        <v>136.5</v>
      </c>
      <c r="J230" s="15">
        <f t="shared" si="35"/>
        <v>-2.4908424908424952E-2</v>
      </c>
      <c r="K230" s="17">
        <f t="shared" si="41"/>
        <v>1.3461538461538462E-2</v>
      </c>
      <c r="L230" s="7">
        <v>26.1</v>
      </c>
      <c r="M230" s="10">
        <f t="shared" si="36"/>
        <v>8.0459770114942444E-2</v>
      </c>
      <c r="N230" s="12">
        <f t="shared" si="42"/>
        <v>-6.1452513966480334E-2</v>
      </c>
      <c r="O230" s="13">
        <v>21911</v>
      </c>
      <c r="P230" s="15">
        <f t="shared" si="37"/>
        <v>-1.5801195746428787E-2</v>
      </c>
      <c r="Q230" s="17">
        <f t="shared" si="43"/>
        <v>6.2324246536253215E-2</v>
      </c>
      <c r="R230" s="7">
        <f t="shared" si="38"/>
        <v>6.1501971846799428</v>
      </c>
      <c r="S230" s="24">
        <f t="shared" si="39"/>
        <v>2.8068993586234967E-4</v>
      </c>
    </row>
    <row r="231" spans="1:19">
      <c r="A231" t="s">
        <v>20</v>
      </c>
      <c r="B231">
        <v>2005</v>
      </c>
      <c r="C231">
        <v>9</v>
      </c>
      <c r="D231" s="1">
        <f t="shared" si="33"/>
        <v>38596</v>
      </c>
      <c r="E231" s="1" t="str">
        <f>TEXT(D231,"YYYY-MMMM")</f>
        <v>2005-September</v>
      </c>
      <c r="F231" s="7">
        <v>1557007.1</v>
      </c>
      <c r="G231" s="10">
        <f t="shared" si="34"/>
        <v>-2.7290691224208317E-2</v>
      </c>
      <c r="H231" s="12">
        <f t="shared" si="40"/>
        <v>1.4492516604339032E-2</v>
      </c>
      <c r="I231" s="7">
        <v>133.1</v>
      </c>
      <c r="J231" s="15">
        <f t="shared" si="35"/>
        <v>-9.3914350112697231E-3</v>
      </c>
      <c r="K231" s="17">
        <f t="shared" si="41"/>
        <v>3.6053130929791274E-2</v>
      </c>
      <c r="L231" s="7">
        <v>28.2</v>
      </c>
      <c r="M231" s="10">
        <f t="shared" si="36"/>
        <v>-0.13829787234042548</v>
      </c>
      <c r="N231" s="12">
        <f t="shared" si="42"/>
        <v>0.10714285714285718</v>
      </c>
      <c r="O231" s="13">
        <v>21564.78</v>
      </c>
      <c r="P231" s="15">
        <f t="shared" si="37"/>
        <v>-3.8349568138416942E-3</v>
      </c>
      <c r="Q231" s="17">
        <f t="shared" si="43"/>
        <v>-4.7843746243788655E-2</v>
      </c>
      <c r="R231" s="7">
        <f t="shared" si="38"/>
        <v>5.7453682241795487</v>
      </c>
      <c r="S231" s="24">
        <f t="shared" si="39"/>
        <v>2.6642368826297087E-4</v>
      </c>
    </row>
    <row r="232" spans="1:19">
      <c r="A232" t="s">
        <v>20</v>
      </c>
      <c r="B232">
        <v>2005</v>
      </c>
      <c r="C232">
        <v>10</v>
      </c>
      <c r="D232" s="1">
        <f t="shared" si="33"/>
        <v>38626</v>
      </c>
      <c r="E232" s="1" t="str">
        <f>TEXT(D232,"YYYY-MMMM")</f>
        <v>2005-October</v>
      </c>
      <c r="F232" s="7">
        <v>1514515.3</v>
      </c>
      <c r="G232" s="10">
        <f t="shared" si="34"/>
        <v>-2.2503437238303267E-2</v>
      </c>
      <c r="H232" s="12">
        <f t="shared" si="40"/>
        <v>-2.7290691224208317E-2</v>
      </c>
      <c r="I232" s="7">
        <v>131.85</v>
      </c>
      <c r="J232" s="15">
        <f t="shared" si="35"/>
        <v>-7.5843761850583481E-4</v>
      </c>
      <c r="K232" s="17">
        <f t="shared" si="41"/>
        <v>-2.4908424908424952E-2</v>
      </c>
      <c r="L232" s="7">
        <v>24.3</v>
      </c>
      <c r="M232" s="10">
        <f t="shared" si="36"/>
        <v>-0.23456790123456786</v>
      </c>
      <c r="N232" s="12">
        <f t="shared" si="42"/>
        <v>0.40322580645161288</v>
      </c>
      <c r="O232" s="13">
        <v>21482.080000000002</v>
      </c>
      <c r="P232" s="15">
        <f t="shared" si="37"/>
        <v>3.3608011887116956E-2</v>
      </c>
      <c r="Q232" s="17">
        <f t="shared" si="43"/>
        <v>-6.9027285779173539E-2</v>
      </c>
      <c r="R232" s="7">
        <f t="shared" si="38"/>
        <v>6.7048632081287041</v>
      </c>
      <c r="S232" s="24">
        <f t="shared" si="39"/>
        <v>3.121142462987152E-4</v>
      </c>
    </row>
    <row r="233" spans="1:19">
      <c r="A233" t="s">
        <v>20</v>
      </c>
      <c r="B233">
        <v>2005</v>
      </c>
      <c r="C233">
        <v>11</v>
      </c>
      <c r="D233" s="1">
        <f t="shared" si="33"/>
        <v>38657</v>
      </c>
      <c r="E233" s="1" t="str">
        <f>TEXT(D233,"YYYY-MMMM")</f>
        <v>2005-November</v>
      </c>
      <c r="F233" s="7">
        <v>1480433.5</v>
      </c>
      <c r="G233" s="10">
        <f t="shared" si="34"/>
        <v>0.16546660150557255</v>
      </c>
      <c r="H233" s="12">
        <f t="shared" si="40"/>
        <v>-2.2503437238303267E-2</v>
      </c>
      <c r="I233" s="7">
        <v>131.75</v>
      </c>
      <c r="J233" s="15">
        <f t="shared" si="35"/>
        <v>-7.5901328273240466E-4</v>
      </c>
      <c r="K233" s="17">
        <f t="shared" si="41"/>
        <v>-9.3914350112697231E-3</v>
      </c>
      <c r="L233" s="7">
        <v>18.600000000000001</v>
      </c>
      <c r="M233" s="10">
        <f t="shared" si="36"/>
        <v>-0.18817204301075277</v>
      </c>
      <c r="N233" s="12">
        <f t="shared" si="42"/>
        <v>8.0459770114942444E-2</v>
      </c>
      <c r="O233" s="13">
        <v>22204.05</v>
      </c>
      <c r="P233" s="15">
        <f t="shared" si="37"/>
        <v>-6.8531641750041117E-2</v>
      </c>
      <c r="Q233" s="17">
        <f t="shared" si="43"/>
        <v>-4.4662913509968913E-2</v>
      </c>
      <c r="R233" s="7">
        <f t="shared" si="38"/>
        <v>9.060843484115809</v>
      </c>
      <c r="S233" s="24">
        <f t="shared" si="39"/>
        <v>4.0807165738303644E-4</v>
      </c>
    </row>
    <row r="234" spans="1:19">
      <c r="A234" t="s">
        <v>20</v>
      </c>
      <c r="B234">
        <v>2005</v>
      </c>
      <c r="C234">
        <v>12</v>
      </c>
      <c r="D234" s="1">
        <f t="shared" si="33"/>
        <v>38687</v>
      </c>
      <c r="E234" s="1" t="str">
        <f>TEXT(D234,"YYYY-MMMM")</f>
        <v>2005-December</v>
      </c>
      <c r="F234" s="7">
        <v>1725395.8</v>
      </c>
      <c r="G234" s="10">
        <f t="shared" si="34"/>
        <v>-0.3501638290762038</v>
      </c>
      <c r="H234" s="12">
        <f t="shared" si="40"/>
        <v>0.16546660150557255</v>
      </c>
      <c r="I234" s="7">
        <v>131.65</v>
      </c>
      <c r="J234" s="15">
        <f t="shared" si="35"/>
        <v>7.5958982149634878E-4</v>
      </c>
      <c r="K234" s="17">
        <f t="shared" si="41"/>
        <v>-7.5843761850583481E-4</v>
      </c>
      <c r="L234" s="7">
        <v>15.1</v>
      </c>
      <c r="M234" s="10">
        <f t="shared" si="36"/>
        <v>-0.23178807947019869</v>
      </c>
      <c r="N234" s="12">
        <f t="shared" si="42"/>
        <v>-0.13829787234042548</v>
      </c>
      <c r="O234" s="13">
        <v>20682.37</v>
      </c>
      <c r="P234" s="15">
        <f t="shared" si="37"/>
        <v>6.1459590946298763E-2</v>
      </c>
      <c r="Q234" s="17">
        <f t="shared" si="43"/>
        <v>-1.5801195746428787E-2</v>
      </c>
      <c r="R234" s="7">
        <f t="shared" si="38"/>
        <v>10.404051481074392</v>
      </c>
      <c r="S234" s="24">
        <f t="shared" si="39"/>
        <v>5.0303961688502781E-4</v>
      </c>
    </row>
    <row r="235" spans="1:19">
      <c r="A235" t="s">
        <v>20</v>
      </c>
      <c r="B235">
        <v>2004</v>
      </c>
      <c r="C235">
        <v>1</v>
      </c>
      <c r="D235" s="1">
        <f t="shared" si="33"/>
        <v>37987</v>
      </c>
      <c r="E235" s="1" t="str">
        <f>TEXT(D235,"YYYY-MMMM")</f>
        <v>2004-January</v>
      </c>
      <c r="F235" s="7">
        <v>1121224.6000000001</v>
      </c>
      <c r="G235" s="10">
        <f t="shared" si="34"/>
        <v>5.9599209649877333E-2</v>
      </c>
      <c r="H235" s="12">
        <f t="shared" si="40"/>
        <v>-0.3501638290762038</v>
      </c>
      <c r="I235" s="7">
        <v>131.75</v>
      </c>
      <c r="J235" s="15">
        <f t="shared" si="35"/>
        <v>3.7950664136622392E-3</v>
      </c>
      <c r="K235" s="17">
        <f t="shared" si="41"/>
        <v>-7.5901328273240466E-4</v>
      </c>
      <c r="L235" s="7">
        <v>11.6</v>
      </c>
      <c r="M235" s="10">
        <f t="shared" si="36"/>
        <v>0.93103448275862066</v>
      </c>
      <c r="N235" s="12">
        <f t="shared" si="42"/>
        <v>-0.23456790123456786</v>
      </c>
      <c r="O235" s="13">
        <v>21953.5</v>
      </c>
      <c r="P235" s="15">
        <f t="shared" si="37"/>
        <v>5.0402897032363878E-2</v>
      </c>
      <c r="Q235" s="17">
        <f t="shared" si="43"/>
        <v>-3.8349568138416942E-3</v>
      </c>
      <c r="R235" s="7">
        <f t="shared" si="38"/>
        <v>14.364653536609305</v>
      </c>
      <c r="S235" s="24">
        <f t="shared" si="39"/>
        <v>6.5432179545900674E-4</v>
      </c>
    </row>
    <row r="236" spans="1:19">
      <c r="A236" t="s">
        <v>20</v>
      </c>
      <c r="B236">
        <v>2004</v>
      </c>
      <c r="C236">
        <v>2</v>
      </c>
      <c r="D236" s="1">
        <f t="shared" si="33"/>
        <v>38018</v>
      </c>
      <c r="E236" s="1" t="str">
        <f>TEXT(D236,"YYYY-MMMM")</f>
        <v>2004-February</v>
      </c>
      <c r="F236" s="7">
        <v>1188048.7</v>
      </c>
      <c r="G236" s="10">
        <f t="shared" si="34"/>
        <v>1.1356015961298557E-2</v>
      </c>
      <c r="H236" s="12">
        <f t="shared" si="40"/>
        <v>5.9599209649877333E-2</v>
      </c>
      <c r="I236" s="7">
        <v>132.25</v>
      </c>
      <c r="J236" s="15">
        <f t="shared" si="35"/>
        <v>-1.890359168241966E-3</v>
      </c>
      <c r="K236" s="17">
        <f t="shared" si="41"/>
        <v>7.5958982149634878E-4</v>
      </c>
      <c r="L236" s="7">
        <v>22.4</v>
      </c>
      <c r="M236" s="10">
        <f t="shared" si="36"/>
        <v>0.10714285714285725</v>
      </c>
      <c r="N236" s="12">
        <f t="shared" si="42"/>
        <v>-0.18817204301075277</v>
      </c>
      <c r="O236" s="13">
        <v>23060.02</v>
      </c>
      <c r="P236" s="15">
        <f t="shared" si="37"/>
        <v>3.4016882899494463E-2</v>
      </c>
      <c r="Q236" s="17">
        <f t="shared" si="43"/>
        <v>3.3608011887116956E-2</v>
      </c>
      <c r="R236" s="7">
        <f t="shared" si="38"/>
        <v>7.7842357547934116</v>
      </c>
      <c r="S236" s="24">
        <f t="shared" si="39"/>
        <v>3.375641371860654E-4</v>
      </c>
    </row>
    <row r="237" spans="1:19">
      <c r="A237" t="s">
        <v>20</v>
      </c>
      <c r="B237">
        <v>2004</v>
      </c>
      <c r="C237">
        <v>3</v>
      </c>
      <c r="D237" s="1">
        <f t="shared" si="33"/>
        <v>38047</v>
      </c>
      <c r="E237" s="1" t="str">
        <f>TEXT(D237,"YYYY-MMMM")</f>
        <v>2004-March</v>
      </c>
      <c r="F237" s="7">
        <v>1201540.2</v>
      </c>
      <c r="G237" s="10">
        <f t="shared" si="34"/>
        <v>-1.9201355060779451E-2</v>
      </c>
      <c r="H237" s="12">
        <f t="shared" si="40"/>
        <v>1.1356015961298557E-2</v>
      </c>
      <c r="I237" s="7">
        <v>132</v>
      </c>
      <c r="J237" s="15">
        <f t="shared" si="35"/>
        <v>4.1666666666667525E-3</v>
      </c>
      <c r="K237" s="17">
        <f t="shared" si="41"/>
        <v>3.7950664136622392E-3</v>
      </c>
      <c r="L237" s="7">
        <v>24.8</v>
      </c>
      <c r="M237" s="10">
        <f t="shared" si="36"/>
        <v>-9.2741935483870996E-2</v>
      </c>
      <c r="N237" s="12">
        <f t="shared" si="42"/>
        <v>-0.23178807947019869</v>
      </c>
      <c r="O237" s="13">
        <v>23844.45</v>
      </c>
      <c r="P237" s="15">
        <f t="shared" si="37"/>
        <v>-2.4072687774303873E-2</v>
      </c>
      <c r="Q237" s="17">
        <f t="shared" si="43"/>
        <v>-6.8531641750041117E-2</v>
      </c>
      <c r="R237" s="7">
        <f t="shared" si="38"/>
        <v>7.2838618035190619</v>
      </c>
      <c r="S237" s="24">
        <f t="shared" si="39"/>
        <v>3.0547409579667644E-4</v>
      </c>
    </row>
    <row r="238" spans="1:19">
      <c r="A238" t="s">
        <v>20</v>
      </c>
      <c r="B238">
        <v>2004</v>
      </c>
      <c r="C238">
        <v>4</v>
      </c>
      <c r="D238" s="1">
        <f t="shared" si="33"/>
        <v>38078</v>
      </c>
      <c r="E238" s="1" t="str">
        <f>TEXT(D238,"YYYY-MMMM")</f>
        <v>2004-April</v>
      </c>
      <c r="F238" s="7">
        <v>1178469</v>
      </c>
      <c r="G238" s="10">
        <f t="shared" si="34"/>
        <v>7.3057500876137537E-3</v>
      </c>
      <c r="H238" s="12">
        <f t="shared" si="40"/>
        <v>-1.9201355060779451E-2</v>
      </c>
      <c r="I238" s="7">
        <v>132.55000000000001</v>
      </c>
      <c r="J238" s="15">
        <f t="shared" si="35"/>
        <v>-2.2632968691060833E-3</v>
      </c>
      <c r="K238" s="17">
        <f t="shared" si="41"/>
        <v>-1.890359168241966E-3</v>
      </c>
      <c r="L238" s="7">
        <v>22.5</v>
      </c>
      <c r="M238" s="10">
        <f t="shared" si="36"/>
        <v>-0.22222222222222221</v>
      </c>
      <c r="N238" s="12">
        <f t="shared" si="42"/>
        <v>0.93103448275862066</v>
      </c>
      <c r="O238" s="13">
        <v>23270.45</v>
      </c>
      <c r="P238" s="15">
        <f t="shared" si="37"/>
        <v>3.62648766998487E-3</v>
      </c>
      <c r="Q238" s="17">
        <f t="shared" si="43"/>
        <v>6.1459590946298763E-2</v>
      </c>
      <c r="R238" s="7">
        <f t="shared" si="38"/>
        <v>7.8026572781759498</v>
      </c>
      <c r="S238" s="24">
        <f t="shared" si="39"/>
        <v>3.3530323986755519E-4</v>
      </c>
    </row>
    <row r="239" spans="1:19">
      <c r="A239" t="s">
        <v>20</v>
      </c>
      <c r="B239">
        <v>2004</v>
      </c>
      <c r="C239">
        <v>5</v>
      </c>
      <c r="D239" s="1">
        <f t="shared" si="33"/>
        <v>38108</v>
      </c>
      <c r="E239" s="1" t="str">
        <f>TEXT(D239,"YYYY-MMMM")</f>
        <v>2004-May</v>
      </c>
      <c r="F239" s="7">
        <v>1187078.6000000001</v>
      </c>
      <c r="G239" s="10">
        <f t="shared" si="34"/>
        <v>2.3382023734569733E-2</v>
      </c>
      <c r="H239" s="12">
        <f t="shared" si="40"/>
        <v>7.3057500876137537E-3</v>
      </c>
      <c r="I239" s="7">
        <v>132.25</v>
      </c>
      <c r="J239" s="15">
        <f t="shared" si="35"/>
        <v>0</v>
      </c>
      <c r="K239" s="17">
        <f t="shared" si="41"/>
        <v>4.1666666666667525E-3</v>
      </c>
      <c r="L239" s="7">
        <v>17.5</v>
      </c>
      <c r="M239" s="10">
        <f t="shared" si="36"/>
        <v>0.13142857142857148</v>
      </c>
      <c r="N239" s="12">
        <f t="shared" si="42"/>
        <v>0.10714285714285725</v>
      </c>
      <c r="O239" s="13">
        <v>23354.84</v>
      </c>
      <c r="P239" s="15">
        <f t="shared" si="37"/>
        <v>-2.6339722301672794E-2</v>
      </c>
      <c r="Q239" s="17">
        <f t="shared" si="43"/>
        <v>5.0402897032363878E-2</v>
      </c>
      <c r="R239" s="7">
        <f t="shared" si="38"/>
        <v>10.091208209559817</v>
      </c>
      <c r="S239" s="24">
        <f t="shared" si="39"/>
        <v>4.3208209559816364E-4</v>
      </c>
    </row>
    <row r="240" spans="1:19">
      <c r="A240" t="s">
        <v>20</v>
      </c>
      <c r="B240">
        <v>2004</v>
      </c>
      <c r="C240">
        <v>6</v>
      </c>
      <c r="D240" s="1">
        <f t="shared" si="33"/>
        <v>38139</v>
      </c>
      <c r="E240" s="1" t="str">
        <f>TEXT(D240,"YYYY-MMMM")</f>
        <v>2004-June</v>
      </c>
      <c r="F240" s="7">
        <v>1214834.8999999999</v>
      </c>
      <c r="G240" s="10">
        <f t="shared" si="34"/>
        <v>9.5081232849007283E-3</v>
      </c>
      <c r="H240" s="12">
        <f t="shared" si="40"/>
        <v>2.3382023734569733E-2</v>
      </c>
      <c r="I240" s="7">
        <v>132.25</v>
      </c>
      <c r="J240" s="15">
        <f t="shared" si="35"/>
        <v>0</v>
      </c>
      <c r="K240" s="17">
        <f t="shared" si="41"/>
        <v>-2.2632968691060833E-3</v>
      </c>
      <c r="L240" s="7">
        <v>19.8</v>
      </c>
      <c r="M240" s="10">
        <f t="shared" si="36"/>
        <v>-0.2878787878787879</v>
      </c>
      <c r="N240" s="12">
        <f t="shared" si="42"/>
        <v>-9.2741935483870996E-2</v>
      </c>
      <c r="O240" s="13">
        <v>22739.68</v>
      </c>
      <c r="P240" s="15">
        <f t="shared" si="37"/>
        <v>4.5497122211042552E-2</v>
      </c>
      <c r="Q240" s="17">
        <f t="shared" si="43"/>
        <v>3.4016882899494463E-2</v>
      </c>
      <c r="R240" s="7">
        <f t="shared" si="38"/>
        <v>8.6840732466441342</v>
      </c>
      <c r="S240" s="24">
        <f t="shared" si="39"/>
        <v>3.8189074105898302E-4</v>
      </c>
    </row>
    <row r="241" spans="1:19">
      <c r="A241" t="s">
        <v>20</v>
      </c>
      <c r="B241">
        <v>2004</v>
      </c>
      <c r="C241">
        <v>7</v>
      </c>
      <c r="D241" s="1">
        <f t="shared" si="33"/>
        <v>38169</v>
      </c>
      <c r="E241" s="1" t="str">
        <f>TEXT(D241,"YYYY-MMMM")</f>
        <v>2004-July</v>
      </c>
      <c r="F241" s="7">
        <v>1226385.7</v>
      </c>
      <c r="G241" s="10">
        <f t="shared" si="34"/>
        <v>1.3559600376945072E-2</v>
      </c>
      <c r="H241" s="12">
        <f t="shared" si="40"/>
        <v>9.5081232849007283E-3</v>
      </c>
      <c r="I241" s="7">
        <v>132.25</v>
      </c>
      <c r="J241" s="15">
        <f t="shared" si="35"/>
        <v>1.890359168241966E-3</v>
      </c>
      <c r="K241" s="17">
        <f t="shared" si="41"/>
        <v>0</v>
      </c>
      <c r="L241" s="7">
        <v>14.1</v>
      </c>
      <c r="M241" s="10">
        <f t="shared" si="36"/>
        <v>-0.24113475177304969</v>
      </c>
      <c r="N241" s="12">
        <f t="shared" si="42"/>
        <v>-0.22222222222222221</v>
      </c>
      <c r="O241" s="13">
        <v>23774.27</v>
      </c>
      <c r="P241" s="15">
        <f t="shared" si="37"/>
        <v>0.1382948877084344</v>
      </c>
      <c r="Q241" s="17">
        <f t="shared" si="43"/>
        <v>-2.4072687774303873E-2</v>
      </c>
      <c r="R241" s="7">
        <f t="shared" si="38"/>
        <v>12.749477805038277</v>
      </c>
      <c r="S241" s="24">
        <f t="shared" si="39"/>
        <v>5.3627210446580598E-4</v>
      </c>
    </row>
    <row r="242" spans="1:19">
      <c r="A242" t="s">
        <v>20</v>
      </c>
      <c r="B242">
        <v>2004</v>
      </c>
      <c r="C242">
        <v>8</v>
      </c>
      <c r="D242" s="1">
        <f t="shared" si="33"/>
        <v>38200</v>
      </c>
      <c r="E242" s="1" t="str">
        <f>TEXT(D242,"YYYY-MMMM")</f>
        <v>2004-August</v>
      </c>
      <c r="F242" s="7">
        <v>1243015</v>
      </c>
      <c r="G242" s="10">
        <f t="shared" si="34"/>
        <v>1.6007369178972022E-2</v>
      </c>
      <c r="H242" s="12">
        <f t="shared" si="40"/>
        <v>1.3559600376945072E-2</v>
      </c>
      <c r="I242" s="7">
        <v>132.5</v>
      </c>
      <c r="J242" s="15">
        <f t="shared" si="35"/>
        <v>1.8867924528301887E-3</v>
      </c>
      <c r="K242" s="17">
        <f t="shared" si="41"/>
        <v>0</v>
      </c>
      <c r="L242" s="7">
        <v>10.7</v>
      </c>
      <c r="M242" s="10">
        <f t="shared" si="36"/>
        <v>0.21495327102803746</v>
      </c>
      <c r="N242" s="12">
        <f t="shared" si="42"/>
        <v>0.13142857142857148</v>
      </c>
      <c r="O242" s="13">
        <v>27062.13</v>
      </c>
      <c r="P242" s="15">
        <f t="shared" si="37"/>
        <v>6.7447758177201819E-2</v>
      </c>
      <c r="Q242" s="17">
        <f t="shared" si="43"/>
        <v>3.62648766998487E-3</v>
      </c>
      <c r="R242" s="7">
        <f t="shared" si="38"/>
        <v>19.088083230470819</v>
      </c>
      <c r="S242" s="24">
        <f t="shared" si="39"/>
        <v>7.0534297302063127E-4</v>
      </c>
    </row>
    <row r="243" spans="1:19">
      <c r="A243" t="s">
        <v>20</v>
      </c>
      <c r="B243">
        <v>2004</v>
      </c>
      <c r="C243">
        <v>9</v>
      </c>
      <c r="D243" s="1">
        <f t="shared" si="33"/>
        <v>38231</v>
      </c>
      <c r="E243" s="1" t="str">
        <f>TEXT(D243,"YYYY-MMMM")</f>
        <v>2004-September</v>
      </c>
      <c r="F243" s="7">
        <v>1262912.3999999999</v>
      </c>
      <c r="G243" s="10">
        <f t="shared" si="34"/>
        <v>2.1807925870392913E-2</v>
      </c>
      <c r="H243" s="12">
        <f t="shared" si="40"/>
        <v>1.6007369178972022E-2</v>
      </c>
      <c r="I243" s="7">
        <v>132.75</v>
      </c>
      <c r="J243" s="15">
        <f t="shared" si="35"/>
        <v>4.8964218455744305E-3</v>
      </c>
      <c r="K243" s="17">
        <f t="shared" si="41"/>
        <v>1.890359168241966E-3</v>
      </c>
      <c r="L243" s="7">
        <v>13</v>
      </c>
      <c r="M243" s="10">
        <f t="shared" si="36"/>
        <v>-0.30000000000000004</v>
      </c>
      <c r="N243" s="12">
        <f t="shared" si="42"/>
        <v>-0.2878787878787879</v>
      </c>
      <c r="O243" s="13">
        <v>28887.41</v>
      </c>
      <c r="P243" s="15">
        <f t="shared" si="37"/>
        <v>-4.0037164979484133E-2</v>
      </c>
      <c r="Q243" s="17">
        <f t="shared" si="43"/>
        <v>-2.6339722301672794E-2</v>
      </c>
      <c r="R243" s="7">
        <f t="shared" si="38"/>
        <v>16.739046791250182</v>
      </c>
      <c r="S243" s="24">
        <f t="shared" si="39"/>
        <v>5.794582065768506E-4</v>
      </c>
    </row>
    <row r="244" spans="1:19">
      <c r="A244" t="s">
        <v>20</v>
      </c>
      <c r="B244">
        <v>2004</v>
      </c>
      <c r="C244">
        <v>10</v>
      </c>
      <c r="D244" s="1">
        <f t="shared" si="33"/>
        <v>38261</v>
      </c>
      <c r="E244" s="1" t="str">
        <f>TEXT(D244,"YYYY-MMMM")</f>
        <v>2004-October</v>
      </c>
      <c r="F244" s="7">
        <v>1290453.8999999999</v>
      </c>
      <c r="G244" s="10">
        <f t="shared" si="34"/>
        <v>2.6528727605069889E-2</v>
      </c>
      <c r="H244" s="12">
        <f t="shared" si="40"/>
        <v>2.1807925870392913E-2</v>
      </c>
      <c r="I244" s="7">
        <v>133.4</v>
      </c>
      <c r="J244" s="15">
        <f t="shared" si="35"/>
        <v>-2.061469265367359E-3</v>
      </c>
      <c r="K244" s="17">
        <f t="shared" si="41"/>
        <v>1.8867924528301887E-3</v>
      </c>
      <c r="L244" s="7">
        <v>9.1</v>
      </c>
      <c r="M244" s="10">
        <f t="shared" si="36"/>
        <v>0.17582417582417578</v>
      </c>
      <c r="N244" s="12">
        <f t="shared" si="42"/>
        <v>-0.24113475177304969</v>
      </c>
      <c r="O244" s="13">
        <v>27730.84</v>
      </c>
      <c r="P244" s="15">
        <f t="shared" si="37"/>
        <v>-6.9881402799193928E-2</v>
      </c>
      <c r="Q244" s="17">
        <f t="shared" si="43"/>
        <v>4.5497122211042552E-2</v>
      </c>
      <c r="R244" s="7">
        <f t="shared" si="38"/>
        <v>22.843666079048386</v>
      </c>
      <c r="S244" s="24">
        <f t="shared" si="39"/>
        <v>8.2376394220472183E-4</v>
      </c>
    </row>
    <row r="245" spans="1:19">
      <c r="A245" t="s">
        <v>20</v>
      </c>
      <c r="B245">
        <v>2004</v>
      </c>
      <c r="C245">
        <v>11</v>
      </c>
      <c r="D245" s="1">
        <f t="shared" si="33"/>
        <v>38292</v>
      </c>
      <c r="E245" s="1" t="str">
        <f>TEXT(D245,"YYYY-MMMM")</f>
        <v>2004-November</v>
      </c>
      <c r="F245" s="7">
        <v>1324688</v>
      </c>
      <c r="G245" s="10">
        <f t="shared" si="34"/>
        <v>4.5065706037950423E-3</v>
      </c>
      <c r="H245" s="12">
        <f t="shared" si="40"/>
        <v>2.6528727605069889E-2</v>
      </c>
      <c r="I245" s="7">
        <v>133.125</v>
      </c>
      <c r="J245" s="15">
        <f t="shared" si="35"/>
        <v>-8.4507042253521118E-3</v>
      </c>
      <c r="K245" s="17">
        <f t="shared" si="41"/>
        <v>4.8964218455744305E-3</v>
      </c>
      <c r="L245" s="7">
        <v>10.7</v>
      </c>
      <c r="M245" s="10">
        <f t="shared" si="36"/>
        <v>-6.5420560747663489E-2</v>
      </c>
      <c r="N245" s="12">
        <f t="shared" si="42"/>
        <v>0.21495327102803746</v>
      </c>
      <c r="O245" s="13">
        <v>25792.97</v>
      </c>
      <c r="P245" s="15">
        <f t="shared" si="37"/>
        <v>-0.11602231150580958</v>
      </c>
      <c r="Q245" s="17">
        <f t="shared" si="43"/>
        <v>0.1382948877084344</v>
      </c>
      <c r="R245" s="7">
        <f t="shared" si="38"/>
        <v>18.1074775130534</v>
      </c>
      <c r="S245" s="24">
        <f t="shared" si="39"/>
        <v>7.0203150366372692E-4</v>
      </c>
    </row>
    <row r="246" spans="1:19">
      <c r="A246" t="s">
        <v>20</v>
      </c>
      <c r="B246">
        <v>2004</v>
      </c>
      <c r="C246">
        <v>12</v>
      </c>
      <c r="D246" s="1">
        <f t="shared" si="33"/>
        <v>38322</v>
      </c>
      <c r="E246" s="1" t="str">
        <f>TEXT(D246,"YYYY-MMMM")</f>
        <v>2004-December</v>
      </c>
      <c r="F246" s="7">
        <v>1330657.8</v>
      </c>
      <c r="G246" s="10">
        <f t="shared" si="34"/>
        <v>-1</v>
      </c>
      <c r="H246" s="12">
        <f t="shared" si="40"/>
        <v>4.5065706037950423E-3</v>
      </c>
      <c r="I246" s="7">
        <v>132</v>
      </c>
      <c r="J246" s="15">
        <f t="shared" si="35"/>
        <v>-1</v>
      </c>
      <c r="K246" s="17">
        <f t="shared" si="41"/>
        <v>-2.061469265367359E-3</v>
      </c>
      <c r="L246" s="7">
        <v>10</v>
      </c>
      <c r="M246" s="10">
        <f t="shared" si="36"/>
        <v>-1</v>
      </c>
      <c r="N246" s="12">
        <f t="shared" si="42"/>
        <v>-0.30000000000000004</v>
      </c>
      <c r="O246" s="13">
        <v>22800.41</v>
      </c>
      <c r="P246" s="15">
        <f t="shared" si="37"/>
        <v>-1</v>
      </c>
      <c r="Q246" s="17">
        <f t="shared" si="43"/>
        <v>6.7447758177201819E-2</v>
      </c>
      <c r="R246" s="7">
        <f t="shared" si="38"/>
        <v>17.273037878787878</v>
      </c>
      <c r="S246" s="24">
        <f t="shared" si="39"/>
        <v>7.5757575757575758E-4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761-5981-4807-8736-81DEF1DA45AF}">
  <dimension ref="N40:O53"/>
  <sheetViews>
    <sheetView workbookViewId="0">
      <selection activeCell="T2" sqref="T2"/>
    </sheetView>
  </sheetViews>
  <sheetFormatPr defaultRowHeight="15"/>
  <cols>
    <col min="14" max="14" width="11.7109375" bestFit="1" customWidth="1"/>
    <col min="15" max="15" width="19" bestFit="1" customWidth="1"/>
    <col min="16" max="24" width="12.5703125" bestFit="1" customWidth="1"/>
    <col min="25" max="25" width="11.42578125" bestFit="1" customWidth="1"/>
    <col min="26" max="26" width="12.5703125" bestFit="1" customWidth="1"/>
    <col min="27" max="27" width="11.7109375" bestFit="1" customWidth="1"/>
  </cols>
  <sheetData>
    <row r="40" spans="14:15">
      <c r="N40" s="22" t="s">
        <v>2</v>
      </c>
      <c r="O40" t="s">
        <v>36</v>
      </c>
    </row>
    <row r="41" spans="14:15">
      <c r="N41">
        <v>1</v>
      </c>
      <c r="O41">
        <v>303.36367202177195</v>
      </c>
    </row>
    <row r="42" spans="14:15">
      <c r="N42">
        <v>2</v>
      </c>
      <c r="O42">
        <v>305.16155139742108</v>
      </c>
    </row>
    <row r="43" spans="14:15">
      <c r="N43">
        <v>3</v>
      </c>
      <c r="O43">
        <v>318.62810150735731</v>
      </c>
    </row>
    <row r="44" spans="14:15">
      <c r="N44">
        <v>4</v>
      </c>
      <c r="O44">
        <v>332.25567587726107</v>
      </c>
    </row>
    <row r="45" spans="14:15">
      <c r="N45">
        <v>5</v>
      </c>
      <c r="O45">
        <v>349.89427921143721</v>
      </c>
    </row>
    <row r="46" spans="14:15">
      <c r="N46">
        <v>6</v>
      </c>
      <c r="O46">
        <v>343.94409733505</v>
      </c>
    </row>
    <row r="47" spans="14:15">
      <c r="N47">
        <v>7</v>
      </c>
      <c r="O47">
        <v>324.28771582688233</v>
      </c>
    </row>
    <row r="48" spans="14:15">
      <c r="N48">
        <v>8</v>
      </c>
      <c r="O48">
        <v>399.11745363993055</v>
      </c>
    </row>
    <row r="49" spans="14:15">
      <c r="N49">
        <v>9</v>
      </c>
      <c r="O49">
        <v>398.21229541814063</v>
      </c>
    </row>
    <row r="50" spans="14:15">
      <c r="N50">
        <v>10</v>
      </c>
      <c r="O50">
        <v>388.6497562560636</v>
      </c>
    </row>
    <row r="51" spans="14:15">
      <c r="N51">
        <v>11</v>
      </c>
      <c r="O51">
        <v>353.26578896915197</v>
      </c>
    </row>
    <row r="52" spans="14:15">
      <c r="N52">
        <v>12</v>
      </c>
      <c r="O52">
        <v>329.23261208743804</v>
      </c>
    </row>
    <row r="53" spans="14:15">
      <c r="N53" t="s">
        <v>37</v>
      </c>
      <c r="O53">
        <v>4146.0129995479047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5849-639C-4E4A-8C4E-22D5AC97B9D3}">
  <dimension ref="A1:W101"/>
  <sheetViews>
    <sheetView topLeftCell="A46" workbookViewId="0">
      <selection activeCell="P56" sqref="P56"/>
    </sheetView>
  </sheetViews>
  <sheetFormatPr defaultRowHeight="15"/>
  <cols>
    <col min="11" max="12" width="11.7109375" bestFit="1" customWidth="1"/>
    <col min="13" max="13" width="20.7109375" bestFit="1" customWidth="1"/>
    <col min="14" max="14" width="11.7109375" bestFit="1" customWidth="1"/>
    <col min="15" max="15" width="12.5703125" bestFit="1" customWidth="1"/>
    <col min="16" max="17" width="20.28515625" bestFit="1" customWidth="1"/>
    <col min="18" max="18" width="11.7109375" bestFit="1" customWidth="1"/>
    <col min="19" max="19" width="20.28515625" bestFit="1" customWidth="1"/>
    <col min="22" max="22" width="14.85546875" customWidth="1"/>
    <col min="23" max="23" width="18.5703125" customWidth="1"/>
  </cols>
  <sheetData>
    <row r="1" spans="1:1">
      <c r="A1" s="23"/>
    </row>
    <row r="19" spans="18:23">
      <c r="V19" s="22" t="s">
        <v>2</v>
      </c>
      <c r="W19" t="s">
        <v>38</v>
      </c>
    </row>
    <row r="20" spans="18:23">
      <c r="V20">
        <v>1</v>
      </c>
      <c r="W20">
        <v>7539.7550000000001</v>
      </c>
    </row>
    <row r="21" spans="18:23">
      <c r="V21">
        <v>2</v>
      </c>
      <c r="W21">
        <v>7025.7149999999992</v>
      </c>
    </row>
    <row r="22" spans="18:23">
      <c r="V22">
        <v>3</v>
      </c>
      <c r="W22">
        <v>6637.7849999999989</v>
      </c>
    </row>
    <row r="23" spans="18:23">
      <c r="V23">
        <v>4</v>
      </c>
      <c r="W23">
        <v>6416.8600000000006</v>
      </c>
    </row>
    <row r="24" spans="18:23">
      <c r="V24">
        <v>5</v>
      </c>
      <c r="W24">
        <v>6309.23</v>
      </c>
    </row>
    <row r="25" spans="18:23">
      <c r="V25">
        <v>6</v>
      </c>
      <c r="W25">
        <v>4988.4249999999993</v>
      </c>
    </row>
    <row r="26" spans="18:23">
      <c r="R26" s="22" t="s">
        <v>2</v>
      </c>
      <c r="S26" t="s">
        <v>39</v>
      </c>
      <c r="V26">
        <v>7</v>
      </c>
      <c r="W26">
        <v>4989.7649999999994</v>
      </c>
    </row>
    <row r="27" spans="18:23">
      <c r="R27">
        <v>1</v>
      </c>
      <c r="S27">
        <v>318.42000000000007</v>
      </c>
      <c r="V27">
        <v>8</v>
      </c>
      <c r="W27">
        <v>4983.625</v>
      </c>
    </row>
    <row r="28" spans="18:23">
      <c r="R28">
        <v>2</v>
      </c>
      <c r="S28">
        <v>290.35999999999996</v>
      </c>
      <c r="V28">
        <v>9</v>
      </c>
      <c r="W28">
        <v>4919.1750000000002</v>
      </c>
    </row>
    <row r="29" spans="18:23">
      <c r="R29">
        <v>3</v>
      </c>
      <c r="S29">
        <v>295.53999999999996</v>
      </c>
      <c r="V29">
        <v>10</v>
      </c>
      <c r="W29">
        <v>4535.0149999999994</v>
      </c>
    </row>
    <row r="30" spans="18:23">
      <c r="R30">
        <v>4</v>
      </c>
      <c r="S30">
        <v>299.50000000000006</v>
      </c>
      <c r="V30">
        <v>11</v>
      </c>
      <c r="W30">
        <v>4502.5950000000003</v>
      </c>
    </row>
    <row r="31" spans="18:23">
      <c r="R31">
        <v>5</v>
      </c>
      <c r="S31">
        <v>296.86</v>
      </c>
      <c r="V31">
        <v>12</v>
      </c>
      <c r="W31">
        <v>4501.5549999999994</v>
      </c>
    </row>
    <row r="32" spans="18:23">
      <c r="R32">
        <v>6</v>
      </c>
      <c r="S32">
        <v>263.89</v>
      </c>
      <c r="V32" t="s">
        <v>37</v>
      </c>
      <c r="W32">
        <v>67349.5</v>
      </c>
    </row>
    <row r="33" spans="18:19">
      <c r="R33">
        <v>7</v>
      </c>
      <c r="S33">
        <v>260.52999999999997</v>
      </c>
    </row>
    <row r="34" spans="18:19">
      <c r="R34">
        <v>8</v>
      </c>
      <c r="S34">
        <v>260.42</v>
      </c>
    </row>
    <row r="35" spans="18:19">
      <c r="R35">
        <v>9</v>
      </c>
      <c r="S35">
        <v>265.62</v>
      </c>
    </row>
    <row r="36" spans="18:19">
      <c r="R36">
        <v>10</v>
      </c>
      <c r="S36">
        <v>262.28000000000003</v>
      </c>
    </row>
    <row r="37" spans="18:19">
      <c r="R37">
        <v>11</v>
      </c>
      <c r="S37">
        <v>262.84999999999997</v>
      </c>
    </row>
    <row r="38" spans="18:19">
      <c r="R38">
        <v>12</v>
      </c>
      <c r="S38">
        <v>263.54000000000008</v>
      </c>
    </row>
    <row r="39" spans="18:19">
      <c r="R39" t="s">
        <v>37</v>
      </c>
      <c r="S39">
        <v>3339.8099999999995</v>
      </c>
    </row>
    <row r="67" spans="14:15">
      <c r="N67" s="22" t="s">
        <v>2</v>
      </c>
      <c r="O67" t="s">
        <v>40</v>
      </c>
    </row>
    <row r="68" spans="14:15">
      <c r="N68">
        <v>1</v>
      </c>
      <c r="O68">
        <v>191117762.70999995</v>
      </c>
    </row>
    <row r="69" spans="14:15">
      <c r="N69">
        <v>2</v>
      </c>
      <c r="O69">
        <v>189686549.14000002</v>
      </c>
    </row>
    <row r="70" spans="14:15">
      <c r="N70">
        <v>3</v>
      </c>
      <c r="O70">
        <v>196776423.13</v>
      </c>
    </row>
    <row r="71" spans="14:15">
      <c r="N71">
        <v>4</v>
      </c>
      <c r="O71">
        <v>199721854.46000004</v>
      </c>
    </row>
    <row r="72" spans="14:15">
      <c r="N72">
        <v>5</v>
      </c>
      <c r="O72">
        <v>201264538.85999995</v>
      </c>
    </row>
    <row r="73" spans="14:15">
      <c r="N73">
        <v>6</v>
      </c>
      <c r="O73">
        <v>168888976.21999997</v>
      </c>
    </row>
    <row r="74" spans="14:15">
      <c r="N74">
        <v>7</v>
      </c>
      <c r="O74">
        <v>169404790.67999998</v>
      </c>
    </row>
    <row r="75" spans="14:15">
      <c r="N75">
        <v>8</v>
      </c>
      <c r="O75">
        <v>171045111.63</v>
      </c>
    </row>
    <row r="76" spans="14:15">
      <c r="N76">
        <v>9</v>
      </c>
      <c r="O76">
        <v>173294831.38000003</v>
      </c>
    </row>
    <row r="77" spans="14:15">
      <c r="N77">
        <v>10</v>
      </c>
      <c r="O77">
        <v>175676433.48000002</v>
      </c>
    </row>
    <row r="78" spans="14:15">
      <c r="N78">
        <v>11</v>
      </c>
      <c r="O78">
        <v>177395098.57000002</v>
      </c>
    </row>
    <row r="79" spans="14:15">
      <c r="N79">
        <v>12</v>
      </c>
      <c r="O79">
        <v>190077794.88000003</v>
      </c>
    </row>
    <row r="80" spans="14:15">
      <c r="N80" t="s">
        <v>37</v>
      </c>
      <c r="O80">
        <v>2204350165.1399999</v>
      </c>
    </row>
    <row r="88" spans="11:12">
      <c r="K88" s="22" t="s">
        <v>2</v>
      </c>
      <c r="L88" t="s">
        <v>41</v>
      </c>
    </row>
    <row r="89" spans="11:12">
      <c r="K89">
        <v>1</v>
      </c>
      <c r="L89">
        <v>842135.00000000012</v>
      </c>
    </row>
    <row r="90" spans="11:12">
      <c r="K90">
        <v>2</v>
      </c>
      <c r="L90">
        <v>833377.89</v>
      </c>
    </row>
    <row r="91" spans="11:12">
      <c r="K91">
        <v>3</v>
      </c>
      <c r="L91">
        <v>801299.3</v>
      </c>
    </row>
    <row r="92" spans="11:12">
      <c r="K92">
        <v>4</v>
      </c>
      <c r="L92">
        <v>776201.17</v>
      </c>
    </row>
    <row r="93" spans="11:12">
      <c r="K93">
        <v>5</v>
      </c>
      <c r="L93">
        <v>779892.05999999994</v>
      </c>
    </row>
    <row r="94" spans="11:12">
      <c r="K94">
        <v>6</v>
      </c>
      <c r="L94">
        <v>683525.70000000007</v>
      </c>
    </row>
    <row r="95" spans="11:12">
      <c r="K95">
        <v>7</v>
      </c>
      <c r="L95">
        <v>684287.91</v>
      </c>
    </row>
    <row r="96" spans="11:12">
      <c r="K96">
        <v>8</v>
      </c>
      <c r="L96">
        <v>697739.77</v>
      </c>
    </row>
    <row r="97" spans="11:12">
      <c r="K97">
        <v>9</v>
      </c>
      <c r="L97">
        <v>700950.42999999993</v>
      </c>
    </row>
    <row r="98" spans="11:12">
      <c r="K98">
        <v>10</v>
      </c>
      <c r="L98">
        <v>699669.20000000007</v>
      </c>
    </row>
    <row r="99" spans="11:12">
      <c r="K99">
        <v>11</v>
      </c>
      <c r="L99">
        <v>665690.18999999994</v>
      </c>
    </row>
    <row r="100" spans="11:12">
      <c r="K100">
        <v>12</v>
      </c>
      <c r="L100">
        <v>653958.84000000008</v>
      </c>
    </row>
    <row r="101" spans="11:12">
      <c r="K101" t="s">
        <v>37</v>
      </c>
      <c r="L101">
        <v>8818727.4600000009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E813-F61F-4061-9E16-7F59EA1B0E0F}">
  <dimension ref="U2:Y30"/>
  <sheetViews>
    <sheetView topLeftCell="A52" workbookViewId="0">
      <selection activeCell="L58" sqref="L58"/>
    </sheetView>
  </sheetViews>
  <sheetFormatPr defaultRowHeight="15"/>
  <cols>
    <col min="21" max="21" width="11.7109375" bestFit="1" customWidth="1"/>
    <col min="22" max="22" width="23.42578125" bestFit="1" customWidth="1"/>
    <col min="24" max="24" width="11.7109375" bestFit="1" customWidth="1"/>
    <col min="25" max="25" width="21.7109375" bestFit="1" customWidth="1"/>
  </cols>
  <sheetData>
    <row r="2" spans="21:25">
      <c r="U2" s="22" t="s">
        <v>2</v>
      </c>
      <c r="V2" t="s">
        <v>42</v>
      </c>
      <c r="X2" s="22" t="s">
        <v>2</v>
      </c>
      <c r="Y2" t="s">
        <v>43</v>
      </c>
    </row>
    <row r="3" spans="21:25">
      <c r="U3">
        <v>1</v>
      </c>
      <c r="V3">
        <v>-0.11959638974369446</v>
      </c>
      <c r="X3">
        <v>1</v>
      </c>
      <c r="Y3">
        <v>-0.10755869400606775</v>
      </c>
    </row>
    <row r="4" spans="21:25">
      <c r="U4">
        <v>2</v>
      </c>
      <c r="V4">
        <v>1.1726845028071302</v>
      </c>
      <c r="X4">
        <v>2</v>
      </c>
      <c r="Y4">
        <v>-9.2600420441596901E-2</v>
      </c>
    </row>
    <row r="5" spans="21:25">
      <c r="U5">
        <v>3</v>
      </c>
      <c r="V5">
        <v>0.19910420979413943</v>
      </c>
      <c r="X5">
        <v>3</v>
      </c>
      <c r="Y5">
        <v>-0.58776072220089326</v>
      </c>
    </row>
    <row r="6" spans="21:25">
      <c r="U6">
        <v>4</v>
      </c>
      <c r="V6">
        <v>2.3192535505076245E-2</v>
      </c>
      <c r="X6">
        <v>4</v>
      </c>
      <c r="Y6">
        <v>0.20702231195360432</v>
      </c>
    </row>
    <row r="7" spans="21:25">
      <c r="U7">
        <v>5</v>
      </c>
      <c r="V7">
        <v>-0.18366534521909586</v>
      </c>
      <c r="X7">
        <v>5</v>
      </c>
      <c r="Y7">
        <v>0.15922232177680806</v>
      </c>
    </row>
    <row r="8" spans="21:25">
      <c r="U8">
        <v>6</v>
      </c>
      <c r="V8">
        <v>6.9187697037360496E-2</v>
      </c>
      <c r="X8">
        <v>6</v>
      </c>
      <c r="Y8">
        <v>1.5293870596183527E-2</v>
      </c>
    </row>
    <row r="9" spans="21:25">
      <c r="U9">
        <v>7</v>
      </c>
      <c r="V9">
        <v>0.24410536046777828</v>
      </c>
      <c r="X9">
        <v>7</v>
      </c>
      <c r="Y9">
        <v>0.45030737940020743</v>
      </c>
    </row>
    <row r="10" spans="21:25">
      <c r="U10">
        <v>8</v>
      </c>
      <c r="V10">
        <v>0.33278739382882255</v>
      </c>
      <c r="X10">
        <v>8</v>
      </c>
      <c r="Y10">
        <v>0.15923706778199709</v>
      </c>
    </row>
    <row r="11" spans="21:25">
      <c r="U11">
        <v>9</v>
      </c>
      <c r="V11">
        <v>0.14269875644787269</v>
      </c>
      <c r="X11">
        <v>9</v>
      </c>
      <c r="Y11">
        <v>2.3176670983360778E-2</v>
      </c>
    </row>
    <row r="12" spans="21:25">
      <c r="U12">
        <v>10</v>
      </c>
      <c r="V12">
        <v>0.16877753030727996</v>
      </c>
      <c r="X12">
        <v>10</v>
      </c>
      <c r="Y12">
        <v>-1.0032874877503031</v>
      </c>
    </row>
    <row r="13" spans="21:25">
      <c r="U13">
        <v>11</v>
      </c>
      <c r="V13">
        <v>1.458814532984722</v>
      </c>
      <c r="X13">
        <v>11</v>
      </c>
      <c r="Y13">
        <v>-0.48230629145490989</v>
      </c>
    </row>
    <row r="14" spans="21:25">
      <c r="U14">
        <v>12</v>
      </c>
      <c r="V14">
        <v>-5.9881416025242098</v>
      </c>
      <c r="X14">
        <v>12</v>
      </c>
      <c r="Y14">
        <v>-0.58270187217152547</v>
      </c>
    </row>
    <row r="15" spans="21:25">
      <c r="U15" t="s">
        <v>37</v>
      </c>
      <c r="V15">
        <v>-2.4800508183068186</v>
      </c>
      <c r="X15" t="s">
        <v>37</v>
      </c>
      <c r="Y15">
        <v>-1.841955865533135</v>
      </c>
    </row>
    <row r="17" spans="21:25">
      <c r="U17" s="22" t="s">
        <v>2</v>
      </c>
      <c r="V17" t="s">
        <v>44</v>
      </c>
      <c r="X17" s="22" t="s">
        <v>2</v>
      </c>
      <c r="Y17" t="s">
        <v>45</v>
      </c>
    </row>
    <row r="18" spans="21:25">
      <c r="U18">
        <v>1</v>
      </c>
      <c r="V18">
        <v>-0.35942947736534375</v>
      </c>
      <c r="X18">
        <v>1</v>
      </c>
      <c r="Y18">
        <v>0.4590522680685114</v>
      </c>
    </row>
    <row r="19" spans="21:25">
      <c r="U19">
        <v>2</v>
      </c>
      <c r="V19">
        <v>-0.42789878059035757</v>
      </c>
      <c r="X19">
        <v>2</v>
      </c>
      <c r="Y19">
        <v>0.26732907130552436</v>
      </c>
    </row>
    <row r="20" spans="21:25">
      <c r="U20">
        <v>3</v>
      </c>
      <c r="V20">
        <v>-0.36965732417155989</v>
      </c>
      <c r="X20">
        <v>3</v>
      </c>
      <c r="Y20">
        <v>0.36291143896575218</v>
      </c>
    </row>
    <row r="21" spans="21:25">
      <c r="U21">
        <v>4</v>
      </c>
      <c r="V21">
        <v>-0.14210486163388744</v>
      </c>
      <c r="X21">
        <v>4</v>
      </c>
      <c r="Y21">
        <v>-0.13892225377545928</v>
      </c>
    </row>
    <row r="22" spans="21:25">
      <c r="U22">
        <v>5</v>
      </c>
      <c r="V22">
        <v>0.24501136634207588</v>
      </c>
      <c r="X22">
        <v>5</v>
      </c>
      <c r="Y22">
        <v>0.22592951219511029</v>
      </c>
    </row>
    <row r="23" spans="21:25">
      <c r="U23">
        <v>6</v>
      </c>
      <c r="V23">
        <v>1.657348707760916E-2</v>
      </c>
      <c r="X23">
        <v>6</v>
      </c>
      <c r="Y23">
        <v>8.7688679163295646E-2</v>
      </c>
    </row>
    <row r="24" spans="21:25">
      <c r="U24">
        <v>7</v>
      </c>
      <c r="V24">
        <v>3.9631659715970644E-2</v>
      </c>
      <c r="X24">
        <v>7</v>
      </c>
      <c r="Y24">
        <v>-0.56530025067882761</v>
      </c>
    </row>
    <row r="25" spans="21:25">
      <c r="U25">
        <v>8</v>
      </c>
      <c r="V25">
        <v>-0.21618170223082167</v>
      </c>
      <c r="X25">
        <v>8</v>
      </c>
      <c r="Y25">
        <v>0.36955682867566114</v>
      </c>
    </row>
    <row r="26" spans="21:25">
      <c r="U26">
        <v>9</v>
      </c>
      <c r="V26">
        <v>-0.70125795840950356</v>
      </c>
      <c r="X26">
        <v>9</v>
      </c>
      <c r="Y26">
        <v>0.36204781552968457</v>
      </c>
    </row>
    <row r="27" spans="21:25">
      <c r="U27">
        <v>10</v>
      </c>
      <c r="V27">
        <v>-0.10056819750262209</v>
      </c>
      <c r="X27">
        <v>10</v>
      </c>
      <c r="Y27">
        <v>0.34932586025200785</v>
      </c>
    </row>
    <row r="28" spans="21:25">
      <c r="U28">
        <v>11</v>
      </c>
      <c r="V28">
        <v>1.2100359733655825E-3</v>
      </c>
      <c r="X28">
        <v>11</v>
      </c>
      <c r="Y28">
        <v>0.32279770683574388</v>
      </c>
    </row>
    <row r="29" spans="21:25">
      <c r="U29">
        <v>12</v>
      </c>
      <c r="V29">
        <v>-1.1490816115540896</v>
      </c>
      <c r="X29">
        <v>12</v>
      </c>
      <c r="Y29">
        <v>-0.72083356009355803</v>
      </c>
    </row>
    <row r="30" spans="21:25">
      <c r="U30" t="s">
        <v>37</v>
      </c>
      <c r="V30">
        <v>-3.163753364349164</v>
      </c>
      <c r="X30" t="s">
        <v>37</v>
      </c>
      <c r="Y30">
        <v>1.381583116443446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A3E4-FDD3-4686-90DF-064FF7CD6AC0}">
  <dimension ref="V2:Z30"/>
  <sheetViews>
    <sheetView topLeftCell="A47" workbookViewId="0">
      <selection activeCell="A50" sqref="A50"/>
    </sheetView>
  </sheetViews>
  <sheetFormatPr defaultRowHeight="15"/>
  <cols>
    <col min="22" max="22" width="11.7109375" bestFit="1" customWidth="1"/>
    <col min="23" max="23" width="29.85546875" bestFit="1" customWidth="1"/>
    <col min="25" max="25" width="11.7109375" bestFit="1" customWidth="1"/>
    <col min="26" max="26" width="25.7109375" bestFit="1" customWidth="1"/>
  </cols>
  <sheetData>
    <row r="2" spans="22:26">
      <c r="V2" s="22" t="s">
        <v>2</v>
      </c>
      <c r="W2" t="s">
        <v>46</v>
      </c>
      <c r="Y2" s="22" t="s">
        <v>2</v>
      </c>
      <c r="Z2" t="s">
        <v>47</v>
      </c>
    </row>
    <row r="3" spans="22:26">
      <c r="V3">
        <v>1</v>
      </c>
      <c r="W3">
        <v>-5.3617360120733704</v>
      </c>
      <c r="Y3">
        <v>1</v>
      </c>
      <c r="Z3">
        <v>5.5649484708380978E-2</v>
      </c>
    </row>
    <row r="4" spans="22:26">
      <c r="V4">
        <v>2</v>
      </c>
      <c r="W4">
        <v>-0.11959638974369446</v>
      </c>
      <c r="Y4">
        <v>2</v>
      </c>
      <c r="Z4">
        <v>-0.94423169711747823</v>
      </c>
    </row>
    <row r="5" spans="22:26">
      <c r="V5">
        <v>3</v>
      </c>
      <c r="W5">
        <v>1.1726845028071302</v>
      </c>
      <c r="Y5">
        <v>3</v>
      </c>
      <c r="Z5">
        <v>-0.30177505290022322</v>
      </c>
    </row>
    <row r="6" spans="22:26">
      <c r="V6">
        <v>4</v>
      </c>
      <c r="W6">
        <v>0.19910420979413943</v>
      </c>
      <c r="Y6">
        <v>4</v>
      </c>
      <c r="Z6">
        <v>0.37347955730681498</v>
      </c>
    </row>
    <row r="7" spans="22:26">
      <c r="V7">
        <v>5</v>
      </c>
      <c r="W7">
        <v>2.3192535505076245E-2</v>
      </c>
      <c r="Y7">
        <v>5</v>
      </c>
      <c r="Z7">
        <v>-0.10755869400606775</v>
      </c>
    </row>
    <row r="8" spans="22:26">
      <c r="V8">
        <v>6</v>
      </c>
      <c r="W8">
        <v>0.18992906433006487</v>
      </c>
      <c r="Y8">
        <v>6</v>
      </c>
      <c r="Z8">
        <v>-8.5036069187133037E-2</v>
      </c>
    </row>
    <row r="9" spans="22:26">
      <c r="V9">
        <v>7</v>
      </c>
      <c r="W9">
        <v>6.9187697037360496E-2</v>
      </c>
      <c r="Y9">
        <v>7</v>
      </c>
      <c r="Z9">
        <v>-0.57693511003452413</v>
      </c>
    </row>
    <row r="10" spans="22:26">
      <c r="V10">
        <v>8</v>
      </c>
      <c r="W10">
        <v>0.24410536046777828</v>
      </c>
      <c r="Y10">
        <v>8</v>
      </c>
      <c r="Z10">
        <v>0.14251338490472734</v>
      </c>
    </row>
    <row r="11" spans="22:26">
      <c r="V11">
        <v>9</v>
      </c>
      <c r="W11">
        <v>0.33278739382882255</v>
      </c>
      <c r="Y11">
        <v>9</v>
      </c>
      <c r="Z11">
        <v>0.20304089229846756</v>
      </c>
    </row>
    <row r="12" spans="22:26">
      <c r="V12">
        <v>10</v>
      </c>
      <c r="W12">
        <v>0.14269875644787269</v>
      </c>
      <c r="Y12">
        <v>10</v>
      </c>
      <c r="Z12">
        <v>1.5293870596183527E-2</v>
      </c>
    </row>
    <row r="13" spans="22:26">
      <c r="V13">
        <v>11</v>
      </c>
      <c r="W13">
        <v>0.16877753030727996</v>
      </c>
      <c r="Y13">
        <v>11</v>
      </c>
      <c r="Z13">
        <v>0.45030737940020743</v>
      </c>
    </row>
    <row r="14" spans="22:26">
      <c r="V14">
        <v>12</v>
      </c>
      <c r="W14">
        <v>1.458814532984722</v>
      </c>
      <c r="Y14">
        <v>12</v>
      </c>
      <c r="Z14">
        <v>0.15923706778199709</v>
      </c>
    </row>
    <row r="15" spans="22:26">
      <c r="V15" t="s">
        <v>37</v>
      </c>
      <c r="W15">
        <v>-1.4800508183068177</v>
      </c>
      <c r="Y15" t="s">
        <v>37</v>
      </c>
      <c r="Z15">
        <v>-0.61601498624864737</v>
      </c>
    </row>
    <row r="17" spans="22:26">
      <c r="V17" s="22" t="s">
        <v>2</v>
      </c>
      <c r="W17" t="s">
        <v>48</v>
      </c>
      <c r="Y17" s="22" t="s">
        <v>2</v>
      </c>
      <c r="Z17" t="s">
        <v>49</v>
      </c>
    </row>
    <row r="18" spans="22:26">
      <c r="V18">
        <v>1</v>
      </c>
      <c r="W18">
        <v>-5.2254306597538588E-2</v>
      </c>
      <c r="Y18">
        <v>1</v>
      </c>
      <c r="Z18">
        <v>0.18826072057241014</v>
      </c>
    </row>
    <row r="19" spans="22:26">
      <c r="V19">
        <v>2</v>
      </c>
      <c r="W19">
        <v>9.1555380003853756E-2</v>
      </c>
      <c r="Y19">
        <v>2</v>
      </c>
      <c r="Z19">
        <v>0.39593569115123173</v>
      </c>
    </row>
    <row r="20" spans="22:26">
      <c r="V20">
        <v>3</v>
      </c>
      <c r="W20">
        <v>-0.35942947736534375</v>
      </c>
      <c r="Y20">
        <v>3</v>
      </c>
      <c r="Z20">
        <v>0.28623565934679535</v>
      </c>
    </row>
    <row r="21" spans="22:26">
      <c r="V21">
        <v>4</v>
      </c>
      <c r="W21">
        <v>-0.42789878059035757</v>
      </c>
      <c r="Y21">
        <v>4</v>
      </c>
      <c r="Z21">
        <v>0.4590522680685114</v>
      </c>
    </row>
    <row r="22" spans="22:26">
      <c r="V22">
        <v>5</v>
      </c>
      <c r="W22">
        <v>-0.36965732417155989</v>
      </c>
      <c r="Y22">
        <v>5</v>
      </c>
      <c r="Z22">
        <v>0.26732907130552436</v>
      </c>
    </row>
    <row r="23" spans="22:26">
      <c r="V23">
        <v>6</v>
      </c>
      <c r="W23">
        <v>-8.0189814837631102E-2</v>
      </c>
      <c r="Y23">
        <v>6</v>
      </c>
      <c r="Z23">
        <v>0.34815240282117405</v>
      </c>
    </row>
    <row r="24" spans="22:26">
      <c r="V24">
        <v>7</v>
      </c>
      <c r="W24">
        <v>4.3743747841326272E-3</v>
      </c>
      <c r="Y24">
        <v>7</v>
      </c>
      <c r="Z24">
        <v>-0.1466396773432837</v>
      </c>
    </row>
    <row r="25" spans="22:26">
      <c r="V25">
        <v>8</v>
      </c>
      <c r="W25">
        <v>1.657348707760916E-2</v>
      </c>
      <c r="Y25">
        <v>8</v>
      </c>
      <c r="Z25">
        <v>0.21886029275475696</v>
      </c>
    </row>
    <row r="26" spans="22:26">
      <c r="V26">
        <v>9</v>
      </c>
      <c r="W26">
        <v>3.9631659715970644E-2</v>
      </c>
      <c r="Y26">
        <v>9</v>
      </c>
      <c r="Z26">
        <v>8.7688679163295646E-2</v>
      </c>
    </row>
    <row r="27" spans="22:26">
      <c r="V27">
        <v>10</v>
      </c>
      <c r="W27">
        <v>-0.21618170223082167</v>
      </c>
      <c r="Y27">
        <v>10</v>
      </c>
      <c r="Z27">
        <v>-0.56530025067882761</v>
      </c>
    </row>
    <row r="28" spans="22:26">
      <c r="V28">
        <v>11</v>
      </c>
      <c r="W28">
        <v>-0.70125795840950356</v>
      </c>
      <c r="Y28">
        <v>11</v>
      </c>
      <c r="Z28">
        <v>0.36955682867566114</v>
      </c>
    </row>
    <row r="29" spans="22:26">
      <c r="V29">
        <v>12</v>
      </c>
      <c r="W29">
        <v>-0.10056819750262209</v>
      </c>
      <c r="Y29">
        <v>12</v>
      </c>
      <c r="Z29">
        <v>0.36204781552968457</v>
      </c>
    </row>
    <row r="30" spans="22:26">
      <c r="V30" t="s">
        <v>37</v>
      </c>
      <c r="W30">
        <v>-2.1553026601238123</v>
      </c>
      <c r="Y30" t="s">
        <v>37</v>
      </c>
      <c r="Z30">
        <v>2.2711795013669343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</dc:creator>
  <cp:keywords/>
  <dc:description/>
  <cp:lastModifiedBy/>
  <cp:revision/>
  <dcterms:created xsi:type="dcterms:W3CDTF">2024-07-23T10:26:27Z</dcterms:created>
  <dcterms:modified xsi:type="dcterms:W3CDTF">2024-09-09T14:13:57Z</dcterms:modified>
  <cp:category/>
  <cp:contentStatus/>
</cp:coreProperties>
</file>