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CABG舒张功能" sheetId="6" r:id="rId1"/>
    <sheet name="无法评价舒张功能者" sheetId="9" r:id="rId2"/>
  </sheets>
  <definedNames>
    <definedName name="_xlnm._FilterDatabase" localSheetId="0" hidden="1">CABG舒张功能!$A$1:$AD$151</definedName>
  </definedNames>
  <calcPr calcId="144525"/>
</workbook>
</file>

<file path=xl/comments1.xml><?xml version="1.0" encoding="utf-8"?>
<comments xmlns="http://schemas.openxmlformats.org/spreadsheetml/2006/main">
  <authors>
    <author>Letitia</author>
  </authors>
  <commentList>
    <comment ref="Y1" authorId="0">
      <text>
        <r>
          <rPr>
            <b/>
            <sz val="9"/>
            <rFont val="宋体"/>
            <charset val="134"/>
          </rPr>
          <t>Letitia:</t>
        </r>
        <r>
          <rPr>
            <sz val="9"/>
            <rFont val="宋体"/>
            <charset val="134"/>
          </rPr>
          <t xml:space="preserve">
1＞2.8；0＜2.8;2=2.8</t>
        </r>
      </text>
    </comment>
  </commentList>
</comments>
</file>

<file path=xl/sharedStrings.xml><?xml version="1.0" encoding="utf-8"?>
<sst xmlns="http://schemas.openxmlformats.org/spreadsheetml/2006/main" count="364" uniqueCount="337">
  <si>
    <t>序号</t>
  </si>
  <si>
    <t>ID</t>
  </si>
  <si>
    <t>姓名</t>
  </si>
  <si>
    <t>年龄</t>
  </si>
  <si>
    <t>性别</t>
  </si>
  <si>
    <t>SBP</t>
  </si>
  <si>
    <t>DBP</t>
  </si>
  <si>
    <t>BSA</t>
  </si>
  <si>
    <t>LVEDV</t>
  </si>
  <si>
    <t>LVESV</t>
  </si>
  <si>
    <t>LVSV</t>
  </si>
  <si>
    <t>LVEF</t>
  </si>
  <si>
    <t>LAEDV</t>
  </si>
  <si>
    <t>LAESV</t>
  </si>
  <si>
    <t>Septal_e’</t>
  </si>
  <si>
    <t>Lateral_e’</t>
  </si>
  <si>
    <t>MVE</t>
  </si>
  <si>
    <t>EAratio</t>
  </si>
  <si>
    <t>MVA</t>
  </si>
  <si>
    <t>LAVI</t>
  </si>
  <si>
    <t>Ee'ratio</t>
  </si>
  <si>
    <t>LVDD</t>
  </si>
  <si>
    <t>TRV</t>
  </si>
  <si>
    <t>TRP</t>
  </si>
  <si>
    <t>TR</t>
  </si>
  <si>
    <t>IVCD</t>
  </si>
  <si>
    <t>备注</t>
  </si>
  <si>
    <t>图像质量 1优/2l良/3可/4差</t>
  </si>
  <si>
    <t>averagee'</t>
  </si>
  <si>
    <t>DQ-62</t>
  </si>
  <si>
    <t>杨卓</t>
  </si>
  <si>
    <t>DQ-63</t>
  </si>
  <si>
    <t>杨德民</t>
  </si>
  <si>
    <t>DQ-65</t>
  </si>
  <si>
    <t>侍丽华</t>
  </si>
  <si>
    <t>DQ-66</t>
  </si>
  <si>
    <t>李琦</t>
  </si>
  <si>
    <t>DQ-67</t>
  </si>
  <si>
    <t>房丽华</t>
  </si>
  <si>
    <t>DQ-68</t>
  </si>
  <si>
    <t>郑金山</t>
  </si>
  <si>
    <t>DQ-69</t>
  </si>
  <si>
    <t>薛守忠</t>
  </si>
  <si>
    <t>DQ-70</t>
  </si>
  <si>
    <t>金祥文</t>
  </si>
  <si>
    <t>DQ-71</t>
  </si>
  <si>
    <t>生庆余</t>
  </si>
  <si>
    <t>DQ-72</t>
  </si>
  <si>
    <t>蒋文甲</t>
  </si>
  <si>
    <t>2广泛前壁</t>
  </si>
  <si>
    <t>DQ-73</t>
  </si>
  <si>
    <t>杨国文</t>
  </si>
  <si>
    <t>DQ-75</t>
  </si>
  <si>
    <t>张志远</t>
  </si>
  <si>
    <t>DQ-86</t>
  </si>
  <si>
    <t>胡悦香</t>
  </si>
  <si>
    <t>DQ-88</t>
  </si>
  <si>
    <t>杨秀英</t>
  </si>
  <si>
    <t>DQ-89</t>
  </si>
  <si>
    <t>高云霞</t>
  </si>
  <si>
    <t>DQ-90</t>
  </si>
  <si>
    <t>吴振香</t>
  </si>
  <si>
    <t>2间前间</t>
  </si>
  <si>
    <t>DQ-98</t>
  </si>
  <si>
    <t>高锋</t>
  </si>
  <si>
    <t>DQ-99</t>
  </si>
  <si>
    <t>丁和茹</t>
  </si>
  <si>
    <t>DQ-100</t>
  </si>
  <si>
    <t>王绵标</t>
  </si>
  <si>
    <t>DQ-101</t>
  </si>
  <si>
    <t>徐泽军</t>
  </si>
  <si>
    <t>DQ-103</t>
  </si>
  <si>
    <t>胡芳国</t>
  </si>
  <si>
    <t>DQ-104</t>
  </si>
  <si>
    <t>彭立仁</t>
  </si>
  <si>
    <t>DQ-105</t>
  </si>
  <si>
    <t>孟金祥</t>
  </si>
  <si>
    <t>DQ-108</t>
  </si>
  <si>
    <t>徐刚</t>
  </si>
  <si>
    <t>DQ-109</t>
  </si>
  <si>
    <t>赵传杰</t>
  </si>
  <si>
    <t>DQ-110</t>
  </si>
  <si>
    <t>畅树奇</t>
  </si>
  <si>
    <t>DQ-111</t>
  </si>
  <si>
    <t>朱长生</t>
  </si>
  <si>
    <t>DQ-112</t>
  </si>
  <si>
    <t>赵波</t>
  </si>
  <si>
    <t>DQ-113</t>
  </si>
  <si>
    <t>王扬文</t>
  </si>
  <si>
    <t>单峰</t>
  </si>
  <si>
    <t>DQ-115</t>
  </si>
  <si>
    <t>何林</t>
  </si>
  <si>
    <t>DQ-116</t>
  </si>
  <si>
    <t>盛威</t>
  </si>
  <si>
    <t>DQ-117</t>
  </si>
  <si>
    <t>孙润宝</t>
  </si>
  <si>
    <t>DQ-121</t>
  </si>
  <si>
    <t>张万禄</t>
  </si>
  <si>
    <t>DQ-122</t>
  </si>
  <si>
    <t>全保良</t>
  </si>
  <si>
    <t>DQ-123</t>
  </si>
  <si>
    <t>毕福奎</t>
  </si>
  <si>
    <t>DQ-125</t>
  </si>
  <si>
    <t>韩恩普</t>
  </si>
  <si>
    <t>DQ-126</t>
  </si>
  <si>
    <t>靖洪铭</t>
  </si>
  <si>
    <t>DQ-127</t>
  </si>
  <si>
    <t>刘永刚</t>
  </si>
  <si>
    <t>DQ-128</t>
  </si>
  <si>
    <t>刘汉春</t>
  </si>
  <si>
    <t>DQ-129</t>
  </si>
  <si>
    <t>蒋兴民</t>
  </si>
  <si>
    <t>DQ-130</t>
  </si>
  <si>
    <t>吴限</t>
  </si>
  <si>
    <t>DQ-132</t>
  </si>
  <si>
    <t>任文龙</t>
  </si>
  <si>
    <t>DQ-133</t>
  </si>
  <si>
    <t>郁建平</t>
  </si>
  <si>
    <t>DQ-134</t>
  </si>
  <si>
    <t>刘光浩</t>
  </si>
  <si>
    <t>DQ-135</t>
  </si>
  <si>
    <t>王朝光</t>
  </si>
  <si>
    <t>DQ-136</t>
  </si>
  <si>
    <t>李丽凯</t>
  </si>
  <si>
    <t>DQ-137</t>
  </si>
  <si>
    <t>马俊杰</t>
  </si>
  <si>
    <t>DQ-138</t>
  </si>
  <si>
    <t>裴秋堂</t>
  </si>
  <si>
    <t>DQ-139</t>
  </si>
  <si>
    <t>王晓辉</t>
  </si>
  <si>
    <t>无图</t>
  </si>
  <si>
    <t>DQ-140</t>
  </si>
  <si>
    <t>姜长林</t>
  </si>
  <si>
    <t>DQ-141</t>
  </si>
  <si>
    <t>周有宽</t>
  </si>
  <si>
    <t>DQ-142</t>
  </si>
  <si>
    <t>刘艳华</t>
  </si>
  <si>
    <t>DQ-143</t>
  </si>
  <si>
    <t>华亚芝</t>
  </si>
  <si>
    <t>DQ-144</t>
  </si>
  <si>
    <t>肖素华</t>
  </si>
  <si>
    <t>DQ-146</t>
  </si>
  <si>
    <t>方宝义</t>
  </si>
  <si>
    <t>DQ-147</t>
  </si>
  <si>
    <t>陈军</t>
  </si>
  <si>
    <t>DQ-150</t>
  </si>
  <si>
    <t>钱自谋</t>
  </si>
  <si>
    <t>DQ-151</t>
  </si>
  <si>
    <t>孙辉</t>
  </si>
  <si>
    <t>DQ-152</t>
  </si>
  <si>
    <t>刘桂珍</t>
  </si>
  <si>
    <t>不清</t>
  </si>
  <si>
    <t>DQ-153</t>
  </si>
  <si>
    <t>张荣环</t>
  </si>
  <si>
    <t>DQ-154</t>
  </si>
  <si>
    <t>庄忠桂</t>
  </si>
  <si>
    <t>DQ-155</t>
  </si>
  <si>
    <t>依静坤</t>
  </si>
  <si>
    <t>DQ-156</t>
  </si>
  <si>
    <t>鲍华</t>
  </si>
  <si>
    <t>DQ-157</t>
  </si>
  <si>
    <t>董文仲</t>
  </si>
  <si>
    <t>DQ-158</t>
  </si>
  <si>
    <t>张华新</t>
  </si>
  <si>
    <t>DQ-159</t>
  </si>
  <si>
    <t>齐格日乐吐</t>
  </si>
  <si>
    <t>DQ-161</t>
  </si>
  <si>
    <t>韩有权</t>
  </si>
  <si>
    <t>DQ-162</t>
  </si>
  <si>
    <t>关晓声</t>
  </si>
  <si>
    <t>DQ-164</t>
  </si>
  <si>
    <t xml:space="preserve"> 白仁</t>
  </si>
  <si>
    <t>DQ-166</t>
  </si>
  <si>
    <t>孟素芬</t>
  </si>
  <si>
    <t>DQ-167</t>
  </si>
  <si>
    <t>韩玉成</t>
  </si>
  <si>
    <t>DQ-168</t>
  </si>
  <si>
    <t>方凤英</t>
  </si>
  <si>
    <t>DQ-169</t>
  </si>
  <si>
    <t>田芝义</t>
  </si>
  <si>
    <t>DQ-171</t>
  </si>
  <si>
    <t>闫洪林</t>
  </si>
  <si>
    <t>DQ-172</t>
  </si>
  <si>
    <t>徐运忠</t>
  </si>
  <si>
    <t>DQ-175</t>
  </si>
  <si>
    <t>邢丽华</t>
  </si>
  <si>
    <t>DQ-176</t>
  </si>
  <si>
    <t>齐国权</t>
  </si>
  <si>
    <t>DQ-178</t>
  </si>
  <si>
    <t>王志田</t>
  </si>
  <si>
    <t>DQ-180</t>
  </si>
  <si>
    <t>王新伍</t>
  </si>
  <si>
    <t>DQ-182</t>
  </si>
  <si>
    <t>DQ-183</t>
  </si>
  <si>
    <t>单启民</t>
  </si>
  <si>
    <t>DQ-184</t>
  </si>
  <si>
    <t>李宝有</t>
  </si>
  <si>
    <t>DQ-185</t>
  </si>
  <si>
    <t>阎铭</t>
  </si>
  <si>
    <t>DQ-187</t>
  </si>
  <si>
    <t>马森</t>
  </si>
  <si>
    <t>DQ-188</t>
  </si>
  <si>
    <t>花林</t>
  </si>
  <si>
    <t>DQ-189</t>
  </si>
  <si>
    <t>孙天武</t>
  </si>
  <si>
    <t>DQ-190</t>
  </si>
  <si>
    <t>许淑珍</t>
  </si>
  <si>
    <t>DQ-191</t>
  </si>
  <si>
    <t>王海军</t>
  </si>
  <si>
    <t>DQ-192</t>
  </si>
  <si>
    <t>易希媛</t>
  </si>
  <si>
    <t>DQ-193</t>
  </si>
  <si>
    <t>李新平</t>
  </si>
  <si>
    <t>DQ-194</t>
  </si>
  <si>
    <t>金祥龙</t>
  </si>
  <si>
    <t>DQ-195</t>
  </si>
  <si>
    <t>李淑芝</t>
  </si>
  <si>
    <t>DQ-196</t>
  </si>
  <si>
    <t>郭玉英</t>
  </si>
  <si>
    <t>DQ-197</t>
  </si>
  <si>
    <t>许友</t>
  </si>
  <si>
    <t>DQ-199</t>
  </si>
  <si>
    <t>佟利国</t>
  </si>
  <si>
    <t>DQ-200</t>
  </si>
  <si>
    <t>赵海军</t>
  </si>
  <si>
    <t>DQ-201</t>
  </si>
  <si>
    <t>任玉石</t>
  </si>
  <si>
    <t>DQ-202</t>
  </si>
  <si>
    <t>鄂宝利</t>
  </si>
  <si>
    <t>DQ-203</t>
  </si>
  <si>
    <t>穆连芳</t>
  </si>
  <si>
    <t>DQ-204</t>
  </si>
  <si>
    <t>于志川</t>
  </si>
  <si>
    <t>DQ-205</t>
  </si>
  <si>
    <t>康凤琴</t>
  </si>
  <si>
    <t>DQ-206</t>
  </si>
  <si>
    <t>王献维</t>
  </si>
  <si>
    <t>DQ-207</t>
  </si>
  <si>
    <t>马凤茹</t>
  </si>
  <si>
    <t>DQ-208</t>
  </si>
  <si>
    <t>张天民</t>
  </si>
  <si>
    <t>DQ-209</t>
  </si>
  <si>
    <t>赵惠芳</t>
  </si>
  <si>
    <t>DQ-211</t>
  </si>
  <si>
    <t>曹昭玉</t>
  </si>
  <si>
    <t>DQ-213</t>
  </si>
  <si>
    <t>王传章</t>
  </si>
  <si>
    <t>DQ-214</t>
  </si>
  <si>
    <t>安增文</t>
  </si>
  <si>
    <t>DQ-215</t>
  </si>
  <si>
    <t>矫士全</t>
  </si>
  <si>
    <t>DQ-216</t>
  </si>
  <si>
    <t>曾令彩</t>
  </si>
  <si>
    <t>DQ-219</t>
  </si>
  <si>
    <t>齐宗海</t>
  </si>
  <si>
    <t>DQ-221</t>
  </si>
  <si>
    <t>安勇</t>
  </si>
  <si>
    <t>DQ-222</t>
  </si>
  <si>
    <t>郝忠林</t>
  </si>
  <si>
    <t>DQ-223</t>
  </si>
  <si>
    <t>孟庆华</t>
  </si>
  <si>
    <t>DQ-225</t>
  </si>
  <si>
    <t>刘文友</t>
  </si>
  <si>
    <t>DQ-224</t>
  </si>
  <si>
    <t>杨英书</t>
  </si>
  <si>
    <t>DQ-227</t>
  </si>
  <si>
    <t>张力</t>
  </si>
  <si>
    <t>DQ-228</t>
  </si>
  <si>
    <t>赵希平</t>
  </si>
  <si>
    <t>DQ-229</t>
  </si>
  <si>
    <t>荣淑花</t>
  </si>
  <si>
    <t>DQ-230</t>
  </si>
  <si>
    <t>刘连利</t>
  </si>
  <si>
    <t>-</t>
  </si>
  <si>
    <t>DQ-231</t>
  </si>
  <si>
    <t>孙启</t>
  </si>
  <si>
    <t>DQ-232</t>
  </si>
  <si>
    <t>陈忠文</t>
  </si>
  <si>
    <t>DQ-233</t>
  </si>
  <si>
    <t>朴秀英</t>
  </si>
  <si>
    <t>DQ-235</t>
  </si>
  <si>
    <t>徐凤仪</t>
  </si>
  <si>
    <t>DQ-236</t>
  </si>
  <si>
    <t>于国会</t>
  </si>
  <si>
    <t>DQ-237</t>
  </si>
  <si>
    <t>藉青合</t>
  </si>
  <si>
    <t>DQ-239</t>
  </si>
  <si>
    <t>刘凤云</t>
  </si>
  <si>
    <t>DQ-240</t>
  </si>
  <si>
    <t>于和平</t>
  </si>
  <si>
    <t>DQ-241</t>
  </si>
  <si>
    <t>郭自强</t>
  </si>
  <si>
    <t>DQ-242</t>
  </si>
  <si>
    <t>赵生军</t>
  </si>
  <si>
    <t>DQ-243</t>
  </si>
  <si>
    <t>赵广忠</t>
  </si>
  <si>
    <t>DQ-245</t>
  </si>
  <si>
    <t>李英奎</t>
  </si>
  <si>
    <t>DQ-246</t>
  </si>
  <si>
    <t>杨文斌</t>
  </si>
  <si>
    <t>DQ-247</t>
  </si>
  <si>
    <t>王铁栋</t>
  </si>
  <si>
    <t>DQ-248</t>
  </si>
  <si>
    <t>田成</t>
  </si>
  <si>
    <t>DQ-249</t>
  </si>
  <si>
    <t>许宝华</t>
  </si>
  <si>
    <t>DQ-250</t>
  </si>
  <si>
    <t>王宝凤</t>
  </si>
  <si>
    <t>DQ-251</t>
  </si>
  <si>
    <t>蒋福明</t>
  </si>
  <si>
    <t>DQ-252</t>
  </si>
  <si>
    <t>刘克忠</t>
  </si>
  <si>
    <t>DQ-253</t>
  </si>
  <si>
    <t>付永军</t>
  </si>
  <si>
    <t>DQ-254</t>
  </si>
  <si>
    <t>刘素香</t>
  </si>
  <si>
    <t>DQ-255</t>
  </si>
  <si>
    <t>刘韧</t>
  </si>
  <si>
    <t>DQ-256</t>
  </si>
  <si>
    <t>赵文刚</t>
  </si>
  <si>
    <t>DQ-257</t>
  </si>
  <si>
    <t>贺广慧</t>
  </si>
  <si>
    <t>DQ-259</t>
  </si>
  <si>
    <t>栾立功</t>
  </si>
  <si>
    <r>
      <t>D</t>
    </r>
    <r>
      <rPr>
        <sz val="11"/>
        <color theme="1"/>
        <rFont val="宋体"/>
        <charset val="134"/>
        <scheme val="minor"/>
      </rPr>
      <t>Q-55</t>
    </r>
  </si>
  <si>
    <t>武国文</t>
  </si>
  <si>
    <t>DQ-56</t>
  </si>
  <si>
    <t>齐恒</t>
  </si>
  <si>
    <r>
      <t>D</t>
    </r>
    <r>
      <rPr>
        <sz val="11"/>
        <color theme="1"/>
        <rFont val="宋体"/>
        <charset val="134"/>
        <scheme val="minor"/>
      </rPr>
      <t>Q-58</t>
    </r>
  </si>
  <si>
    <t>郭玉奎</t>
  </si>
  <si>
    <r>
      <t>D</t>
    </r>
    <r>
      <rPr>
        <sz val="11"/>
        <color theme="1"/>
        <rFont val="宋体"/>
        <charset val="134"/>
        <scheme val="minor"/>
      </rPr>
      <t>Q-64</t>
    </r>
  </si>
  <si>
    <t>邓长秀</t>
  </si>
  <si>
    <r>
      <t>D</t>
    </r>
    <r>
      <rPr>
        <sz val="11"/>
        <color theme="1"/>
        <rFont val="宋体"/>
        <charset val="134"/>
        <scheme val="minor"/>
      </rPr>
      <t>Q-124</t>
    </r>
  </si>
  <si>
    <t>崔恩虎</t>
  </si>
  <si>
    <r>
      <rPr>
        <sz val="12"/>
        <color rgb="FF000000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Q77</t>
    </r>
  </si>
  <si>
    <t>孙世祥</t>
  </si>
  <si>
    <t>7C-62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</si>
</sst>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176" formatCode="0_);[Red]\(0\)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0.00;[Red]0.00"/>
    <numFmt numFmtId="43" formatCode="_ * #,##0.00_ ;_ * \-#,##0.00_ ;_ * &quot;-&quot;??_ ;_ @_ "/>
    <numFmt numFmtId="178" formatCode="#,##0.00;[Red]#,##0.00"/>
    <numFmt numFmtId="179" formatCode="0;[Red]0"/>
  </numFmts>
  <fonts count="27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name val="宋体"/>
      <charset val="134"/>
      <scheme val="minor"/>
    </font>
    <font>
      <sz val="12"/>
      <color theme="1"/>
      <name val="Times New Roman"/>
      <charset val="134"/>
    </font>
    <font>
      <sz val="11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0" borderId="4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1" fillId="22" borderId="7" applyNumberFormat="0" applyAlignment="0" applyProtection="0">
      <alignment vertical="center"/>
    </xf>
    <xf numFmtId="0" fontId="23" fillId="22" borderId="3" applyNumberFormat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176" fontId="0" fillId="0" borderId="1" xfId="0" applyNumberFormat="1" applyBorder="1" applyAlignment="1"/>
    <xf numFmtId="177" fontId="0" fillId="0" borderId="1" xfId="0" applyNumberFormat="1" applyBorder="1" applyAlignment="1"/>
    <xf numFmtId="0" fontId="5" fillId="0" borderId="1" xfId="0" applyFont="1" applyBorder="1" applyAlignment="1"/>
    <xf numFmtId="177" fontId="5" fillId="0" borderId="1" xfId="0" applyNumberFormat="1" applyFont="1" applyBorder="1" applyAlignment="1"/>
    <xf numFmtId="176" fontId="5" fillId="0" borderId="1" xfId="0" applyNumberFormat="1" applyFont="1" applyBorder="1" applyAlignment="1"/>
    <xf numFmtId="0" fontId="1" fillId="0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178" fontId="0" fillId="0" borderId="1" xfId="0" applyNumberFormat="1" applyBorder="1" applyAlignment="1">
      <alignment vertical="center" wrapText="1"/>
    </xf>
    <xf numFmtId="178" fontId="0" fillId="0" borderId="1" xfId="0" applyNumberFormat="1" applyBorder="1" applyAlignment="1"/>
    <xf numFmtId="177" fontId="5" fillId="2" borderId="1" xfId="0" applyNumberFormat="1" applyFont="1" applyFill="1" applyBorder="1" applyAlignment="1"/>
    <xf numFmtId="177" fontId="0" fillId="0" borderId="1" xfId="0" applyNumberFormat="1" applyFill="1" applyBorder="1" applyAlignment="1"/>
    <xf numFmtId="0" fontId="5" fillId="2" borderId="1" xfId="0" applyFont="1" applyFill="1" applyBorder="1" applyAlignment="1"/>
    <xf numFmtId="178" fontId="0" fillId="2" borderId="1" xfId="0" applyNumberFormat="1" applyFill="1" applyBorder="1" applyAlignment="1"/>
    <xf numFmtId="176" fontId="0" fillId="2" borderId="1" xfId="0" applyNumberFormat="1" applyFill="1" applyBorder="1" applyAlignment="1"/>
    <xf numFmtId="179" fontId="0" fillId="0" borderId="1" xfId="0" applyNumberForma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179" fontId="0" fillId="0" borderId="1" xfId="0" applyNumberFormat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53"/>
  <sheetViews>
    <sheetView tabSelected="1" zoomScale="115" zoomScaleNormal="115" workbookViewId="0">
      <pane xSplit="3" ySplit="6" topLeftCell="D125" activePane="bottomRight" state="frozen"/>
      <selection/>
      <selection pane="topRight"/>
      <selection pane="bottomLeft"/>
      <selection pane="bottomRight" activeCell="A146" sqref="$A146:$XFD146"/>
    </sheetView>
  </sheetViews>
  <sheetFormatPr defaultColWidth="9" defaultRowHeight="14.25"/>
  <cols>
    <col min="1" max="1" width="4.20833333333333" style="1" customWidth="1"/>
    <col min="2" max="2" width="9" style="3"/>
    <col min="3" max="3" width="9" style="4"/>
    <col min="4" max="4" width="3.89166666666667" style="1" customWidth="1"/>
    <col min="5" max="5" width="3.1" style="1" customWidth="1"/>
    <col min="6" max="6" width="5.41666666666667" style="1" customWidth="1"/>
    <col min="7" max="7" width="4.68333333333333" style="1" customWidth="1"/>
    <col min="8" max="8" width="6" style="1" customWidth="1"/>
    <col min="9" max="14" width="5.68333333333333" style="7" customWidth="1"/>
    <col min="15" max="16" width="4.89166666666667" style="1" customWidth="1"/>
    <col min="17" max="17" width="5.68333333333333" style="7" customWidth="1"/>
    <col min="18" max="18" width="5.31666666666667" style="1" customWidth="1"/>
    <col min="19" max="19" width="6.1" style="1" customWidth="1"/>
    <col min="20" max="20" width="5.625" style="1" customWidth="1"/>
    <col min="21" max="21" width="5.20833333333333" style="1" customWidth="1"/>
    <col min="22" max="22" width="4.1" style="7" customWidth="1"/>
    <col min="23" max="24" width="6.1" style="1" customWidth="1"/>
    <col min="25" max="25" width="3.89166666666667" style="1" hidden="1" customWidth="1"/>
    <col min="26" max="26" width="4.68333333333333" style="1" hidden="1" customWidth="1"/>
    <col min="27" max="27" width="6.20833333333333" style="1" customWidth="1"/>
    <col min="28" max="28" width="8.15833333333333" style="4" customWidth="1"/>
    <col min="29" max="29" width="5.89166666666667" style="1" customWidth="1"/>
    <col min="30" max="16384" width="9" style="1"/>
  </cols>
  <sheetData>
    <row r="1" s="2" customFormat="1" ht="54" spans="1:29">
      <c r="A1" s="2" t="s">
        <v>0</v>
      </c>
      <c r="B1" s="3" t="s">
        <v>1</v>
      </c>
      <c r="C1" s="4" t="s">
        <v>2</v>
      </c>
      <c r="D1" s="2" t="s">
        <v>3</v>
      </c>
      <c r="E1" s="2" t="s">
        <v>4</v>
      </c>
      <c r="F1" s="12" t="s">
        <v>5</v>
      </c>
      <c r="G1" s="2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5" t="s">
        <v>21</v>
      </c>
      <c r="W1" s="16" t="s">
        <v>22</v>
      </c>
      <c r="X1" s="16" t="s">
        <v>23</v>
      </c>
      <c r="Y1" s="23" t="s">
        <v>24</v>
      </c>
      <c r="Z1" s="13" t="s">
        <v>25</v>
      </c>
      <c r="AA1" s="2" t="s">
        <v>26</v>
      </c>
      <c r="AB1" s="2" t="s">
        <v>27</v>
      </c>
      <c r="AC1" s="24" t="s">
        <v>28</v>
      </c>
    </row>
    <row r="2" ht="15.75" spans="1:29">
      <c r="A2" s="1">
        <v>1</v>
      </c>
      <c r="B2" s="3" t="s">
        <v>29</v>
      </c>
      <c r="C2" s="4" t="s">
        <v>30</v>
      </c>
      <c r="D2" s="14">
        <v>57</v>
      </c>
      <c r="E2" s="14">
        <v>1</v>
      </c>
      <c r="F2" s="6">
        <v>125</v>
      </c>
      <c r="G2" s="6">
        <v>60</v>
      </c>
      <c r="H2" s="6">
        <v>1.84</v>
      </c>
      <c r="I2" s="7">
        <v>93</v>
      </c>
      <c r="J2" s="7">
        <v>30</v>
      </c>
      <c r="K2" s="7">
        <v>63</v>
      </c>
      <c r="L2" s="7">
        <v>68</v>
      </c>
      <c r="M2" s="7">
        <v>47</v>
      </c>
      <c r="N2" s="7">
        <v>18.5</v>
      </c>
      <c r="O2" s="11">
        <v>8</v>
      </c>
      <c r="P2" s="7">
        <v>12</v>
      </c>
      <c r="Q2" s="8">
        <v>1</v>
      </c>
      <c r="R2" s="9">
        <f>Q2/S2</f>
        <v>1.25</v>
      </c>
      <c r="S2" s="8">
        <v>0.8</v>
      </c>
      <c r="T2" s="10">
        <f>M2/H2</f>
        <v>25.5434782608696</v>
      </c>
      <c r="U2" s="9">
        <f>Q2*100/AC2</f>
        <v>10</v>
      </c>
      <c r="V2" s="7">
        <v>0</v>
      </c>
      <c r="W2" s="17"/>
      <c r="X2" s="17"/>
      <c r="Y2" s="25">
        <v>0</v>
      </c>
      <c r="Z2" s="7"/>
      <c r="AB2" s="4">
        <v>1</v>
      </c>
      <c r="AC2" s="11">
        <f>(O2+P2)/2</f>
        <v>10</v>
      </c>
    </row>
    <row r="3" ht="15.75" spans="1:29">
      <c r="A3" s="1">
        <v>2</v>
      </c>
      <c r="B3" s="3" t="s">
        <v>31</v>
      </c>
      <c r="C3" s="4" t="s">
        <v>32</v>
      </c>
      <c r="D3" s="14">
        <v>61</v>
      </c>
      <c r="E3" s="14">
        <v>1</v>
      </c>
      <c r="F3" s="6">
        <v>170</v>
      </c>
      <c r="G3" s="6">
        <v>88</v>
      </c>
      <c r="H3" s="6">
        <v>1.99</v>
      </c>
      <c r="I3" s="7">
        <v>101</v>
      </c>
      <c r="J3" s="7">
        <v>35</v>
      </c>
      <c r="K3" s="7">
        <v>66</v>
      </c>
      <c r="L3" s="7">
        <v>65</v>
      </c>
      <c r="M3" s="7">
        <v>72</v>
      </c>
      <c r="N3" s="7">
        <v>28</v>
      </c>
      <c r="O3" s="11">
        <v>6</v>
      </c>
      <c r="P3" s="7">
        <v>7</v>
      </c>
      <c r="Q3" s="8">
        <v>0.6</v>
      </c>
      <c r="R3" s="9">
        <f>Q3/S3</f>
        <v>0.666666666666667</v>
      </c>
      <c r="S3" s="8">
        <v>0.9</v>
      </c>
      <c r="T3" s="18">
        <f>M3/H3</f>
        <v>36.1809045226131</v>
      </c>
      <c r="U3" s="9">
        <f>Q3*100/AC3</f>
        <v>9.23076923076923</v>
      </c>
      <c r="V3" s="7">
        <v>4</v>
      </c>
      <c r="W3" s="17"/>
      <c r="X3" s="17"/>
      <c r="Y3" s="25">
        <v>0</v>
      </c>
      <c r="Z3" s="7"/>
      <c r="AB3" s="4">
        <v>2</v>
      </c>
      <c r="AC3" s="11">
        <f>(O3+P3)/2</f>
        <v>6.5</v>
      </c>
    </row>
    <row r="4" ht="15.75" spans="1:29">
      <c r="A4" s="1">
        <v>3</v>
      </c>
      <c r="B4" s="3" t="s">
        <v>33</v>
      </c>
      <c r="C4" s="4" t="s">
        <v>34</v>
      </c>
      <c r="D4" s="14">
        <v>60</v>
      </c>
      <c r="E4" s="14">
        <v>0</v>
      </c>
      <c r="F4" s="6">
        <v>110</v>
      </c>
      <c r="G4" s="6">
        <v>70</v>
      </c>
      <c r="H4" s="6">
        <v>1.53</v>
      </c>
      <c r="I4" s="7">
        <v>73</v>
      </c>
      <c r="J4" s="7">
        <v>24</v>
      </c>
      <c r="K4" s="7">
        <v>49</v>
      </c>
      <c r="L4" s="7">
        <v>67</v>
      </c>
      <c r="M4" s="7">
        <v>41</v>
      </c>
      <c r="N4" s="7">
        <v>14.5</v>
      </c>
      <c r="O4" s="11">
        <v>5</v>
      </c>
      <c r="P4" s="7">
        <v>8</v>
      </c>
      <c r="Q4" s="8">
        <v>0.8</v>
      </c>
      <c r="R4" s="9">
        <f>Q4/S4</f>
        <v>1</v>
      </c>
      <c r="S4" s="8">
        <v>0.8</v>
      </c>
      <c r="T4" s="10">
        <f>M4/H4</f>
        <v>26.797385620915</v>
      </c>
      <c r="U4" s="9">
        <f>Q4*100/AC4</f>
        <v>12.3076923076923</v>
      </c>
      <c r="V4" s="7">
        <v>0</v>
      </c>
      <c r="W4" s="17"/>
      <c r="X4" s="17"/>
      <c r="Y4" s="25">
        <v>0</v>
      </c>
      <c r="Z4" s="7"/>
      <c r="AB4" s="4">
        <v>2</v>
      </c>
      <c r="AC4" s="11">
        <f>(O4+P4)/2</f>
        <v>6.5</v>
      </c>
    </row>
    <row r="5" ht="15.75" spans="1:29">
      <c r="A5" s="1">
        <v>4</v>
      </c>
      <c r="B5" s="3" t="s">
        <v>35</v>
      </c>
      <c r="C5" s="4" t="s">
        <v>36</v>
      </c>
      <c r="D5" s="14">
        <v>66</v>
      </c>
      <c r="E5" s="14">
        <v>1</v>
      </c>
      <c r="F5" s="6">
        <v>135</v>
      </c>
      <c r="G5" s="6">
        <v>70</v>
      </c>
      <c r="H5" s="6">
        <v>2.14</v>
      </c>
      <c r="I5" s="7">
        <v>96</v>
      </c>
      <c r="J5" s="7">
        <v>34</v>
      </c>
      <c r="K5" s="7">
        <v>62</v>
      </c>
      <c r="L5" s="7">
        <v>65</v>
      </c>
      <c r="M5" s="7">
        <v>69.5</v>
      </c>
      <c r="N5" s="7">
        <v>40.5</v>
      </c>
      <c r="O5" s="11">
        <v>5</v>
      </c>
      <c r="P5" s="7">
        <v>8</v>
      </c>
      <c r="Q5" s="8">
        <v>0.6</v>
      </c>
      <c r="R5" s="9">
        <f>Q5/S5</f>
        <v>1</v>
      </c>
      <c r="S5" s="8">
        <v>0.6</v>
      </c>
      <c r="T5" s="10">
        <f>M5/H5</f>
        <v>32.4766355140187</v>
      </c>
      <c r="U5" s="9">
        <f>Q5*100/AC5</f>
        <v>9.23076923076923</v>
      </c>
      <c r="V5" s="7">
        <v>0</v>
      </c>
      <c r="W5" s="17"/>
      <c r="X5" s="17"/>
      <c r="Y5" s="25">
        <v>0</v>
      </c>
      <c r="Z5" s="7"/>
      <c r="AB5" s="4">
        <v>2</v>
      </c>
      <c r="AC5" s="11">
        <f>(O5+P5)/2</f>
        <v>6.5</v>
      </c>
    </row>
    <row r="6" ht="15.75" spans="1:29">
      <c r="A6" s="1">
        <v>5</v>
      </c>
      <c r="B6" s="3" t="s">
        <v>37</v>
      </c>
      <c r="C6" s="4" t="s">
        <v>38</v>
      </c>
      <c r="D6" s="14">
        <v>61</v>
      </c>
      <c r="E6" s="14">
        <v>0</v>
      </c>
      <c r="F6" s="6">
        <v>125</v>
      </c>
      <c r="G6" s="6">
        <v>85</v>
      </c>
      <c r="H6" s="6">
        <v>1.95</v>
      </c>
      <c r="I6" s="7">
        <v>88</v>
      </c>
      <c r="J6" s="7">
        <v>32</v>
      </c>
      <c r="K6" s="7">
        <v>56</v>
      </c>
      <c r="L6" s="7">
        <v>64</v>
      </c>
      <c r="M6" s="7">
        <v>62.5</v>
      </c>
      <c r="N6" s="7">
        <v>26</v>
      </c>
      <c r="O6" s="11">
        <v>6</v>
      </c>
      <c r="P6" s="7">
        <v>9</v>
      </c>
      <c r="Q6" s="8">
        <v>0.7</v>
      </c>
      <c r="R6" s="9">
        <f>Q6/S6</f>
        <v>0.875</v>
      </c>
      <c r="S6" s="8">
        <v>0.8</v>
      </c>
      <c r="T6" s="10">
        <f>M6/H6</f>
        <v>32.0512820512821</v>
      </c>
      <c r="U6" s="9">
        <f>Q6*100/AC6</f>
        <v>9.33333333333333</v>
      </c>
      <c r="V6" s="7">
        <v>0</v>
      </c>
      <c r="W6" s="17"/>
      <c r="X6" s="17"/>
      <c r="Y6" s="25">
        <v>0</v>
      </c>
      <c r="Z6" s="7"/>
      <c r="AB6" s="4">
        <v>3</v>
      </c>
      <c r="AC6" s="11">
        <f>(O6+P6)/2</f>
        <v>7.5</v>
      </c>
    </row>
    <row r="7" ht="15.75" spans="1:29">
      <c r="A7" s="1">
        <v>6</v>
      </c>
      <c r="B7" s="3" t="s">
        <v>39</v>
      </c>
      <c r="C7" s="4" t="s">
        <v>40</v>
      </c>
      <c r="D7" s="14">
        <v>53</v>
      </c>
      <c r="E7" s="14">
        <v>1</v>
      </c>
      <c r="F7" s="6">
        <v>115</v>
      </c>
      <c r="G7" s="6">
        <v>75</v>
      </c>
      <c r="H7" s="6">
        <v>1.6</v>
      </c>
      <c r="I7" s="7">
        <v>108</v>
      </c>
      <c r="J7" s="7">
        <v>35</v>
      </c>
      <c r="K7" s="7">
        <v>74</v>
      </c>
      <c r="L7" s="7">
        <v>68</v>
      </c>
      <c r="M7" s="7">
        <v>45</v>
      </c>
      <c r="N7" s="7">
        <v>22.5</v>
      </c>
      <c r="O7" s="11">
        <v>6</v>
      </c>
      <c r="P7" s="7">
        <v>7</v>
      </c>
      <c r="Q7" s="8">
        <v>0.4</v>
      </c>
      <c r="R7" s="9">
        <f>Q7/S7</f>
        <v>0.666666666666667</v>
      </c>
      <c r="S7" s="8">
        <v>0.6</v>
      </c>
      <c r="T7" s="10">
        <f>M7/H7</f>
        <v>28.125</v>
      </c>
      <c r="U7" s="9">
        <f>Q7*100/AC7</f>
        <v>6.15384615384615</v>
      </c>
      <c r="V7" s="7">
        <v>0</v>
      </c>
      <c r="W7" s="17"/>
      <c r="X7" s="17"/>
      <c r="Y7" s="25">
        <v>0</v>
      </c>
      <c r="Z7" s="7"/>
      <c r="AB7" s="4">
        <v>2</v>
      </c>
      <c r="AC7" s="11">
        <f>(O7+P7)/2</f>
        <v>6.5</v>
      </c>
    </row>
    <row r="8" ht="15.75" spans="1:29">
      <c r="A8" s="1">
        <v>7</v>
      </c>
      <c r="B8" s="3" t="s">
        <v>41</v>
      </c>
      <c r="C8" s="4" t="s">
        <v>42</v>
      </c>
      <c r="D8" s="14">
        <v>51</v>
      </c>
      <c r="E8" s="14">
        <v>1</v>
      </c>
      <c r="F8" s="6">
        <v>120</v>
      </c>
      <c r="G8" s="6">
        <v>80</v>
      </c>
      <c r="H8" s="6">
        <v>1.99</v>
      </c>
      <c r="I8" s="7">
        <v>95</v>
      </c>
      <c r="J8" s="7">
        <v>41</v>
      </c>
      <c r="K8" s="7">
        <v>54</v>
      </c>
      <c r="L8" s="7">
        <v>56</v>
      </c>
      <c r="M8" s="7">
        <v>34.5</v>
      </c>
      <c r="N8" s="7">
        <v>14.5</v>
      </c>
      <c r="O8" s="11">
        <v>7</v>
      </c>
      <c r="P8" s="7">
        <v>13</v>
      </c>
      <c r="Q8" s="8">
        <v>0.7</v>
      </c>
      <c r="R8" s="9">
        <f>Q8/S8</f>
        <v>0.875</v>
      </c>
      <c r="S8" s="8">
        <v>0.8</v>
      </c>
      <c r="T8" s="10">
        <f>M8/H8</f>
        <v>17.3366834170854</v>
      </c>
      <c r="U8" s="9">
        <f>Q8*100/AC8</f>
        <v>7</v>
      </c>
      <c r="V8" s="7">
        <v>0</v>
      </c>
      <c r="W8" s="17"/>
      <c r="X8" s="17"/>
      <c r="Y8" s="25">
        <v>0</v>
      </c>
      <c r="Z8" s="7"/>
      <c r="AB8" s="4">
        <v>2</v>
      </c>
      <c r="AC8" s="11">
        <f>(O8+P8)/2</f>
        <v>10</v>
      </c>
    </row>
    <row r="9" ht="15.75" spans="1:29">
      <c r="A9" s="1">
        <v>8</v>
      </c>
      <c r="B9" s="3" t="s">
        <v>43</v>
      </c>
      <c r="C9" s="4" t="s">
        <v>44</v>
      </c>
      <c r="D9" s="14">
        <v>74</v>
      </c>
      <c r="E9" s="14">
        <v>1</v>
      </c>
      <c r="F9" s="6">
        <v>142</v>
      </c>
      <c r="G9" s="6">
        <v>90</v>
      </c>
      <c r="H9" s="6">
        <v>1.94</v>
      </c>
      <c r="I9" s="7">
        <v>156</v>
      </c>
      <c r="J9" s="7">
        <v>83</v>
      </c>
      <c r="K9" s="7">
        <v>73</v>
      </c>
      <c r="L9" s="7">
        <v>47</v>
      </c>
      <c r="M9" s="7">
        <v>70.5</v>
      </c>
      <c r="N9" s="7">
        <v>38.5</v>
      </c>
      <c r="O9" s="11">
        <v>4</v>
      </c>
      <c r="P9" s="7">
        <v>6</v>
      </c>
      <c r="Q9" s="19">
        <v>0.5</v>
      </c>
      <c r="R9" s="9">
        <f>Q9/S9</f>
        <v>0.625</v>
      </c>
      <c r="S9" s="8">
        <v>0.8</v>
      </c>
      <c r="T9" s="18">
        <f>M9/H9</f>
        <v>36.340206185567</v>
      </c>
      <c r="U9" s="9">
        <f>Q9*100/AC9</f>
        <v>10</v>
      </c>
      <c r="V9" s="7">
        <v>1</v>
      </c>
      <c r="W9" s="17"/>
      <c r="X9" s="17"/>
      <c r="Y9" s="25">
        <v>0</v>
      </c>
      <c r="Z9" s="7"/>
      <c r="AB9" s="4">
        <v>2</v>
      </c>
      <c r="AC9" s="11">
        <f>(O9+P9)/2</f>
        <v>5</v>
      </c>
    </row>
    <row r="10" ht="15.75" spans="1:29">
      <c r="A10" s="1">
        <v>9</v>
      </c>
      <c r="B10" s="3" t="s">
        <v>45</v>
      </c>
      <c r="C10" s="4" t="s">
        <v>46</v>
      </c>
      <c r="D10" s="14">
        <v>53</v>
      </c>
      <c r="E10" s="14">
        <v>1</v>
      </c>
      <c r="F10" s="6">
        <v>135</v>
      </c>
      <c r="G10" s="6">
        <v>80</v>
      </c>
      <c r="H10" s="6">
        <v>1.92</v>
      </c>
      <c r="I10" s="7">
        <v>121</v>
      </c>
      <c r="J10" s="7">
        <v>44</v>
      </c>
      <c r="K10" s="7">
        <v>77</v>
      </c>
      <c r="L10" s="7">
        <v>64</v>
      </c>
      <c r="M10" s="7">
        <v>49</v>
      </c>
      <c r="N10" s="7">
        <v>23</v>
      </c>
      <c r="O10" s="11">
        <v>7</v>
      </c>
      <c r="P10" s="7">
        <v>9</v>
      </c>
      <c r="Q10" s="8">
        <v>0.7</v>
      </c>
      <c r="R10" s="9">
        <f>Q10/S10</f>
        <v>1.16666666666667</v>
      </c>
      <c r="S10" s="8">
        <v>0.6</v>
      </c>
      <c r="T10" s="10">
        <f>M10/H10</f>
        <v>25.5208333333333</v>
      </c>
      <c r="U10" s="9">
        <f>Q10*100/AC10</f>
        <v>8.75</v>
      </c>
      <c r="V10" s="7">
        <v>0</v>
      </c>
      <c r="W10" s="17"/>
      <c r="X10" s="17"/>
      <c r="Y10" s="25">
        <v>0</v>
      </c>
      <c r="Z10" s="7"/>
      <c r="AB10" s="4">
        <v>2</v>
      </c>
      <c r="AC10" s="11">
        <f>(O10+P10)/2</f>
        <v>8</v>
      </c>
    </row>
    <row r="11" ht="15.75" spans="1:29">
      <c r="A11" s="1">
        <v>10</v>
      </c>
      <c r="B11" s="3" t="s">
        <v>47</v>
      </c>
      <c r="C11" s="4" t="s">
        <v>48</v>
      </c>
      <c r="D11" s="14">
        <v>65</v>
      </c>
      <c r="E11" s="14">
        <v>1</v>
      </c>
      <c r="F11" s="6">
        <v>160</v>
      </c>
      <c r="G11" s="6">
        <v>85</v>
      </c>
      <c r="H11" s="6">
        <v>1.78</v>
      </c>
      <c r="I11" s="7">
        <v>129</v>
      </c>
      <c r="J11" s="7">
        <v>70</v>
      </c>
      <c r="K11" s="7">
        <v>59</v>
      </c>
      <c r="L11" s="7">
        <v>46</v>
      </c>
      <c r="M11" s="7">
        <v>55</v>
      </c>
      <c r="N11" s="7">
        <v>26</v>
      </c>
      <c r="O11" s="11">
        <v>5</v>
      </c>
      <c r="P11" s="7">
        <v>6</v>
      </c>
      <c r="Q11" s="8">
        <v>0.9</v>
      </c>
      <c r="R11" s="9">
        <f>Q11/S11</f>
        <v>1</v>
      </c>
      <c r="S11" s="8">
        <v>0.9</v>
      </c>
      <c r="T11" s="10">
        <f>M11/H11</f>
        <v>30.8988764044944</v>
      </c>
      <c r="U11" s="9">
        <f>Q11*100/AC11</f>
        <v>16.3636363636364</v>
      </c>
      <c r="V11" s="7">
        <v>1</v>
      </c>
      <c r="W11" s="17"/>
      <c r="X11" s="17"/>
      <c r="Y11" s="25">
        <v>0</v>
      </c>
      <c r="Z11" s="7"/>
      <c r="AB11" s="4" t="s">
        <v>49</v>
      </c>
      <c r="AC11" s="11">
        <f>(O11+P11)/2</f>
        <v>5.5</v>
      </c>
    </row>
    <row r="12" ht="15.75" spans="1:29">
      <c r="A12" s="1">
        <v>11</v>
      </c>
      <c r="B12" s="3" t="s">
        <v>50</v>
      </c>
      <c r="C12" s="4" t="s">
        <v>51</v>
      </c>
      <c r="D12" s="14">
        <v>68</v>
      </c>
      <c r="E12" s="14">
        <v>1</v>
      </c>
      <c r="F12" s="6">
        <v>178</v>
      </c>
      <c r="G12" s="6">
        <v>90</v>
      </c>
      <c r="H12" s="6">
        <v>1.96</v>
      </c>
      <c r="I12" s="7">
        <v>146</v>
      </c>
      <c r="J12" s="7">
        <v>53</v>
      </c>
      <c r="K12" s="7">
        <v>93</v>
      </c>
      <c r="L12" s="7">
        <v>64</v>
      </c>
      <c r="M12" s="7">
        <v>67.5</v>
      </c>
      <c r="N12" s="7">
        <v>31</v>
      </c>
      <c r="O12" s="11">
        <v>5</v>
      </c>
      <c r="P12" s="7">
        <v>11</v>
      </c>
      <c r="Q12" s="8">
        <v>0.6</v>
      </c>
      <c r="R12" s="9">
        <f>Q12/S12</f>
        <v>0.75</v>
      </c>
      <c r="S12" s="8">
        <v>0.8</v>
      </c>
      <c r="T12" s="18">
        <f>M12/H12</f>
        <v>34.4387755102041</v>
      </c>
      <c r="U12" s="9">
        <f>Q12*100/AC12</f>
        <v>7.5</v>
      </c>
      <c r="V12" s="7">
        <v>4</v>
      </c>
      <c r="W12" s="17"/>
      <c r="X12" s="17"/>
      <c r="Y12" s="25">
        <v>0</v>
      </c>
      <c r="Z12" s="7"/>
      <c r="AB12" s="4">
        <v>2</v>
      </c>
      <c r="AC12" s="11">
        <f>(O12+P12)/2</f>
        <v>8</v>
      </c>
    </row>
    <row r="13" ht="15.75" spans="1:29">
      <c r="A13" s="1">
        <v>12</v>
      </c>
      <c r="B13" s="3" t="s">
        <v>52</v>
      </c>
      <c r="C13" s="4" t="s">
        <v>53</v>
      </c>
      <c r="D13" s="14">
        <v>72</v>
      </c>
      <c r="E13" s="14">
        <v>1</v>
      </c>
      <c r="F13" s="6">
        <v>170</v>
      </c>
      <c r="G13" s="6">
        <v>90</v>
      </c>
      <c r="H13" s="6">
        <v>1.91</v>
      </c>
      <c r="I13" s="7">
        <v>140</v>
      </c>
      <c r="J13" s="7">
        <v>69</v>
      </c>
      <c r="K13" s="7">
        <v>71</v>
      </c>
      <c r="L13" s="7">
        <v>50</v>
      </c>
      <c r="M13" s="7">
        <v>59</v>
      </c>
      <c r="N13" s="7">
        <v>27</v>
      </c>
      <c r="O13" s="11">
        <v>5</v>
      </c>
      <c r="P13" s="7">
        <v>11</v>
      </c>
      <c r="Q13" s="8">
        <v>0.8</v>
      </c>
      <c r="R13" s="9">
        <f>Q13/S13</f>
        <v>0.8</v>
      </c>
      <c r="S13" s="8">
        <v>1</v>
      </c>
      <c r="T13" s="10">
        <f>M13/H13</f>
        <v>30.8900523560209</v>
      </c>
      <c r="U13" s="9">
        <f>Q13*100/AC13</f>
        <v>10</v>
      </c>
      <c r="V13" s="7">
        <v>1</v>
      </c>
      <c r="W13" s="17"/>
      <c r="X13" s="17"/>
      <c r="Y13" s="25">
        <v>0</v>
      </c>
      <c r="Z13" s="7"/>
      <c r="AB13" s="4">
        <v>2</v>
      </c>
      <c r="AC13" s="11">
        <f>(O13+P13)/2</f>
        <v>8</v>
      </c>
    </row>
    <row r="14" ht="15.75" spans="1:29">
      <c r="A14" s="1">
        <v>13</v>
      </c>
      <c r="B14" s="3" t="s">
        <v>54</v>
      </c>
      <c r="C14" s="4" t="s">
        <v>55</v>
      </c>
      <c r="D14" s="14">
        <v>62</v>
      </c>
      <c r="E14" s="14">
        <v>1</v>
      </c>
      <c r="F14" s="6">
        <v>110</v>
      </c>
      <c r="G14" s="6">
        <v>70</v>
      </c>
      <c r="H14" s="6">
        <v>1.91</v>
      </c>
      <c r="I14" s="7">
        <v>82</v>
      </c>
      <c r="J14" s="7">
        <v>29</v>
      </c>
      <c r="K14" s="7">
        <v>53</v>
      </c>
      <c r="L14" s="7">
        <v>65</v>
      </c>
      <c r="M14" s="7">
        <v>44</v>
      </c>
      <c r="N14" s="7">
        <v>20</v>
      </c>
      <c r="O14" s="11">
        <v>8</v>
      </c>
      <c r="P14" s="7">
        <v>9</v>
      </c>
      <c r="Q14" s="8">
        <v>0.5</v>
      </c>
      <c r="R14" s="9">
        <f>Q14/S14</f>
        <v>0.714285714285714</v>
      </c>
      <c r="S14" s="8">
        <v>0.7</v>
      </c>
      <c r="T14" s="10">
        <f>M14/H14</f>
        <v>23.0366492146597</v>
      </c>
      <c r="U14" s="9">
        <f>Q14*100/AC14</f>
        <v>5.88235294117647</v>
      </c>
      <c r="V14" s="7">
        <v>0</v>
      </c>
      <c r="W14" s="17"/>
      <c r="X14" s="17"/>
      <c r="Y14" s="25">
        <v>0</v>
      </c>
      <c r="Z14" s="7"/>
      <c r="AB14" s="4">
        <v>2</v>
      </c>
      <c r="AC14" s="11">
        <f>(O14+P14)/2</f>
        <v>8.5</v>
      </c>
    </row>
    <row r="15" ht="15.75" spans="1:29">
      <c r="A15" s="1">
        <v>14</v>
      </c>
      <c r="B15" s="3" t="s">
        <v>56</v>
      </c>
      <c r="C15" s="4" t="s">
        <v>57</v>
      </c>
      <c r="D15" s="14">
        <v>68</v>
      </c>
      <c r="E15" s="14">
        <v>0</v>
      </c>
      <c r="F15" s="6">
        <v>130</v>
      </c>
      <c r="G15" s="6">
        <v>70</v>
      </c>
      <c r="H15" s="6">
        <v>1.78</v>
      </c>
      <c r="I15" s="7">
        <v>91</v>
      </c>
      <c r="J15" s="7">
        <v>42</v>
      </c>
      <c r="K15" s="7">
        <v>49</v>
      </c>
      <c r="L15" s="7">
        <v>54</v>
      </c>
      <c r="M15" s="7">
        <v>55</v>
      </c>
      <c r="N15" s="7">
        <v>22</v>
      </c>
      <c r="O15" s="11">
        <v>6</v>
      </c>
      <c r="P15" s="7">
        <v>8</v>
      </c>
      <c r="Q15" s="8">
        <v>0.7</v>
      </c>
      <c r="R15" s="9">
        <f>Q15/S15</f>
        <v>0.7</v>
      </c>
      <c r="S15" s="8">
        <v>1</v>
      </c>
      <c r="T15" s="10">
        <f>M15/H15</f>
        <v>30.8988764044944</v>
      </c>
      <c r="U15" s="9">
        <f>Q15*100/AC15</f>
        <v>10</v>
      </c>
      <c r="V15" s="7">
        <v>0</v>
      </c>
      <c r="W15" s="17"/>
      <c r="X15" s="17"/>
      <c r="Y15" s="25">
        <v>0</v>
      </c>
      <c r="Z15" s="7"/>
      <c r="AB15" s="4">
        <v>2</v>
      </c>
      <c r="AC15" s="11">
        <f>(O15+P15)/2</f>
        <v>7</v>
      </c>
    </row>
    <row r="16" ht="15.75" spans="1:29">
      <c r="A16" s="1">
        <v>15</v>
      </c>
      <c r="B16" s="3" t="s">
        <v>58</v>
      </c>
      <c r="C16" s="4" t="s">
        <v>59</v>
      </c>
      <c r="D16" s="14">
        <v>64</v>
      </c>
      <c r="E16" s="14">
        <v>0</v>
      </c>
      <c r="F16" s="6">
        <v>120</v>
      </c>
      <c r="G16" s="6">
        <v>80</v>
      </c>
      <c r="H16" s="6">
        <v>1.45</v>
      </c>
      <c r="I16" s="7">
        <v>46</v>
      </c>
      <c r="J16" s="7">
        <v>19</v>
      </c>
      <c r="K16" s="7">
        <v>26</v>
      </c>
      <c r="L16" s="7">
        <v>58</v>
      </c>
      <c r="M16" s="7">
        <v>37</v>
      </c>
      <c r="N16" s="7">
        <v>17</v>
      </c>
      <c r="O16" s="11">
        <v>4</v>
      </c>
      <c r="P16" s="7">
        <v>6</v>
      </c>
      <c r="Q16" s="8">
        <v>0.5</v>
      </c>
      <c r="R16" s="9">
        <f>Q16/S16</f>
        <v>0.714285714285714</v>
      </c>
      <c r="S16" s="8">
        <v>0.7</v>
      </c>
      <c r="T16" s="10">
        <f>M16/H16</f>
        <v>25.5172413793103</v>
      </c>
      <c r="U16" s="9">
        <f>Q16*100/AC16</f>
        <v>10</v>
      </c>
      <c r="V16" s="7">
        <v>0</v>
      </c>
      <c r="W16" s="17"/>
      <c r="X16" s="17"/>
      <c r="Y16" s="25">
        <v>0</v>
      </c>
      <c r="Z16" s="7"/>
      <c r="AB16" s="4">
        <v>2</v>
      </c>
      <c r="AC16" s="11">
        <f>(O16+P16)/2</f>
        <v>5</v>
      </c>
    </row>
    <row r="17" ht="15.75" spans="1:29">
      <c r="A17" s="1">
        <v>16</v>
      </c>
      <c r="B17" s="3" t="s">
        <v>60</v>
      </c>
      <c r="C17" s="4" t="s">
        <v>61</v>
      </c>
      <c r="D17" s="14">
        <v>67</v>
      </c>
      <c r="E17" s="14">
        <v>0</v>
      </c>
      <c r="F17" s="6">
        <v>150</v>
      </c>
      <c r="G17" s="6">
        <v>80</v>
      </c>
      <c r="H17" s="6">
        <v>1.57</v>
      </c>
      <c r="I17" s="7">
        <v>86</v>
      </c>
      <c r="J17" s="7">
        <v>31</v>
      </c>
      <c r="K17" s="7">
        <v>55</v>
      </c>
      <c r="L17" s="7">
        <v>64</v>
      </c>
      <c r="M17" s="7">
        <v>57</v>
      </c>
      <c r="N17" s="7">
        <v>24</v>
      </c>
      <c r="O17" s="11">
        <v>6</v>
      </c>
      <c r="P17" s="7">
        <v>8</v>
      </c>
      <c r="Q17" s="8">
        <v>0.7</v>
      </c>
      <c r="R17" s="9">
        <f>Q17/S17</f>
        <v>0.875</v>
      </c>
      <c r="S17" s="8">
        <v>0.8</v>
      </c>
      <c r="T17" s="18">
        <f>M17/H17</f>
        <v>36.3057324840764</v>
      </c>
      <c r="U17" s="9">
        <f>Q17*100/AC17</f>
        <v>10</v>
      </c>
      <c r="V17" s="7">
        <v>4</v>
      </c>
      <c r="W17" s="17"/>
      <c r="X17" s="17"/>
      <c r="Y17" s="25">
        <v>0</v>
      </c>
      <c r="Z17" s="7"/>
      <c r="AB17" s="4" t="s">
        <v>62</v>
      </c>
      <c r="AC17" s="11">
        <f>(O17+P17)/2</f>
        <v>7</v>
      </c>
    </row>
    <row r="18" ht="15.75" spans="1:29">
      <c r="A18" s="1">
        <v>17</v>
      </c>
      <c r="B18" s="3" t="s">
        <v>63</v>
      </c>
      <c r="C18" s="4" t="s">
        <v>64</v>
      </c>
      <c r="D18" s="14">
        <v>61</v>
      </c>
      <c r="E18" s="14">
        <v>1</v>
      </c>
      <c r="F18" s="6">
        <v>100</v>
      </c>
      <c r="G18" s="6">
        <v>65</v>
      </c>
      <c r="H18" s="6">
        <v>1.8</v>
      </c>
      <c r="I18" s="7">
        <v>121</v>
      </c>
      <c r="J18" s="7">
        <v>48</v>
      </c>
      <c r="K18" s="7">
        <v>79</v>
      </c>
      <c r="L18" s="7">
        <v>62</v>
      </c>
      <c r="M18" s="7">
        <v>43</v>
      </c>
      <c r="N18" s="7">
        <v>19</v>
      </c>
      <c r="O18" s="11">
        <v>7</v>
      </c>
      <c r="P18" s="7">
        <v>5</v>
      </c>
      <c r="Q18" s="8">
        <v>0.6</v>
      </c>
      <c r="R18" s="9">
        <f>Q18/S18</f>
        <v>0.75</v>
      </c>
      <c r="S18" s="8">
        <v>0.8</v>
      </c>
      <c r="T18" s="10">
        <f>M18/H18</f>
        <v>23.8888888888889</v>
      </c>
      <c r="U18" s="9">
        <f>Q18*100/AC18</f>
        <v>10</v>
      </c>
      <c r="V18" s="7">
        <v>0</v>
      </c>
      <c r="W18" s="17"/>
      <c r="X18" s="17"/>
      <c r="Y18" s="25">
        <v>0</v>
      </c>
      <c r="Z18" s="7"/>
      <c r="AB18" s="4">
        <v>1</v>
      </c>
      <c r="AC18" s="11">
        <f>(O18+P18)/2</f>
        <v>6</v>
      </c>
    </row>
    <row r="19" ht="15.75" spans="1:29">
      <c r="A19" s="1">
        <v>18</v>
      </c>
      <c r="B19" s="3" t="s">
        <v>65</v>
      </c>
      <c r="C19" s="4" t="s">
        <v>66</v>
      </c>
      <c r="D19" s="14">
        <v>71</v>
      </c>
      <c r="E19" s="14">
        <v>0</v>
      </c>
      <c r="F19" s="6">
        <v>150</v>
      </c>
      <c r="G19" s="6">
        <v>75</v>
      </c>
      <c r="H19" s="6">
        <v>1.51</v>
      </c>
      <c r="I19" s="7">
        <v>64</v>
      </c>
      <c r="J19" s="7">
        <v>23</v>
      </c>
      <c r="K19" s="7">
        <v>41</v>
      </c>
      <c r="L19" s="7">
        <v>64</v>
      </c>
      <c r="M19" s="7">
        <v>47</v>
      </c>
      <c r="N19" s="7">
        <v>21</v>
      </c>
      <c r="O19" s="11">
        <v>5</v>
      </c>
      <c r="P19" s="7">
        <v>8</v>
      </c>
      <c r="Q19" s="8">
        <v>0.7</v>
      </c>
      <c r="R19" s="9">
        <f>Q19/S19</f>
        <v>0.777777777777778</v>
      </c>
      <c r="S19" s="8">
        <v>0.9</v>
      </c>
      <c r="T19" s="10">
        <f>M19/H19</f>
        <v>31.1258278145695</v>
      </c>
      <c r="U19" s="9">
        <f>Q19*100/AC19</f>
        <v>10.7692307692308</v>
      </c>
      <c r="V19" s="7">
        <v>0</v>
      </c>
      <c r="W19" s="17"/>
      <c r="X19" s="17"/>
      <c r="Y19" s="25">
        <v>0</v>
      </c>
      <c r="Z19" s="7"/>
      <c r="AB19" s="4">
        <v>1</v>
      </c>
      <c r="AC19" s="11">
        <f>(O19+P19)/2</f>
        <v>6.5</v>
      </c>
    </row>
    <row r="20" ht="15.75" spans="1:29">
      <c r="A20" s="1">
        <v>19</v>
      </c>
      <c r="B20" s="3" t="s">
        <v>67</v>
      </c>
      <c r="C20" s="4" t="s">
        <v>68</v>
      </c>
      <c r="D20" s="14">
        <v>60</v>
      </c>
      <c r="E20" s="14">
        <v>1</v>
      </c>
      <c r="F20" s="6">
        <v>120</v>
      </c>
      <c r="G20" s="6">
        <v>70</v>
      </c>
      <c r="H20" s="6">
        <v>1.75</v>
      </c>
      <c r="I20" s="7">
        <v>100</v>
      </c>
      <c r="J20" s="7">
        <v>44</v>
      </c>
      <c r="K20" s="7">
        <v>56</v>
      </c>
      <c r="L20" s="7">
        <v>56</v>
      </c>
      <c r="M20" s="7">
        <v>31</v>
      </c>
      <c r="N20" s="7">
        <v>12</v>
      </c>
      <c r="O20" s="11">
        <v>4</v>
      </c>
      <c r="P20" s="7">
        <v>7</v>
      </c>
      <c r="Q20" s="8">
        <v>0.5</v>
      </c>
      <c r="R20" s="9">
        <f>Q20/S20</f>
        <v>0.625</v>
      </c>
      <c r="S20" s="8">
        <v>0.8</v>
      </c>
      <c r="T20" s="10">
        <f>M20/H20</f>
        <v>17.7142857142857</v>
      </c>
      <c r="U20" s="9">
        <f>Q20*100/AC20</f>
        <v>9.09090909090909</v>
      </c>
      <c r="V20" s="7">
        <v>0</v>
      </c>
      <c r="W20" s="17"/>
      <c r="X20" s="17"/>
      <c r="Y20" s="25">
        <v>0</v>
      </c>
      <c r="Z20" s="7"/>
      <c r="AB20" s="4">
        <v>2</v>
      </c>
      <c r="AC20" s="11">
        <f>(O20+P20)/2</f>
        <v>5.5</v>
      </c>
    </row>
    <row r="21" ht="15.75" spans="1:29">
      <c r="A21" s="1">
        <v>20</v>
      </c>
      <c r="B21" s="3" t="s">
        <v>69</v>
      </c>
      <c r="C21" s="4" t="s">
        <v>70</v>
      </c>
      <c r="D21" s="14">
        <v>57</v>
      </c>
      <c r="E21" s="14">
        <v>1</v>
      </c>
      <c r="F21" s="6">
        <v>115</v>
      </c>
      <c r="G21" s="6">
        <v>70</v>
      </c>
      <c r="H21" s="6">
        <v>1.81</v>
      </c>
      <c r="I21" s="7">
        <v>104</v>
      </c>
      <c r="J21" s="7">
        <v>37</v>
      </c>
      <c r="K21" s="7">
        <v>67</v>
      </c>
      <c r="L21" s="7">
        <v>64</v>
      </c>
      <c r="M21" s="7">
        <v>62</v>
      </c>
      <c r="N21" s="7">
        <v>22</v>
      </c>
      <c r="O21" s="11">
        <v>6</v>
      </c>
      <c r="P21" s="7">
        <v>14</v>
      </c>
      <c r="Q21" s="8">
        <v>0.7</v>
      </c>
      <c r="R21" s="9">
        <f>Q21/S21</f>
        <v>0.875</v>
      </c>
      <c r="S21" s="8">
        <v>0.8</v>
      </c>
      <c r="T21" s="18">
        <f>M21/H21</f>
        <v>34.2541436464088</v>
      </c>
      <c r="U21" s="9">
        <f>Q21*100/AC21</f>
        <v>7</v>
      </c>
      <c r="V21" s="7">
        <v>4</v>
      </c>
      <c r="W21" s="17"/>
      <c r="X21" s="17"/>
      <c r="Y21" s="25">
        <v>0</v>
      </c>
      <c r="Z21" s="7"/>
      <c r="AB21" s="4">
        <v>1</v>
      </c>
      <c r="AC21" s="11">
        <f>(O21+P21)/2</f>
        <v>10</v>
      </c>
    </row>
    <row r="22" ht="15.75" spans="1:29">
      <c r="A22" s="1">
        <v>21</v>
      </c>
      <c r="B22" s="3" t="s">
        <v>71</v>
      </c>
      <c r="C22" s="4" t="s">
        <v>72</v>
      </c>
      <c r="D22" s="14">
        <v>64</v>
      </c>
      <c r="E22" s="14">
        <v>1</v>
      </c>
      <c r="F22" s="6">
        <v>120</v>
      </c>
      <c r="G22" s="6">
        <v>70</v>
      </c>
      <c r="H22" s="6">
        <v>1.82</v>
      </c>
      <c r="I22" s="7">
        <v>81</v>
      </c>
      <c r="J22" s="7">
        <v>28</v>
      </c>
      <c r="K22" s="7">
        <v>53</v>
      </c>
      <c r="L22" s="7">
        <v>66</v>
      </c>
      <c r="M22" s="7">
        <v>36</v>
      </c>
      <c r="N22" s="7">
        <v>14</v>
      </c>
      <c r="O22" s="11">
        <v>6</v>
      </c>
      <c r="P22" s="7">
        <v>8</v>
      </c>
      <c r="Q22" s="8">
        <v>0.7</v>
      </c>
      <c r="R22" s="9">
        <f>Q22/S22</f>
        <v>0.875</v>
      </c>
      <c r="S22" s="8">
        <v>0.8</v>
      </c>
      <c r="T22" s="10">
        <f>M22/H22</f>
        <v>19.7802197802198</v>
      </c>
      <c r="U22" s="9">
        <f>Q22*100/AC22</f>
        <v>10</v>
      </c>
      <c r="V22" s="7">
        <v>0</v>
      </c>
      <c r="W22" s="17"/>
      <c r="X22" s="17"/>
      <c r="Y22" s="25">
        <v>0</v>
      </c>
      <c r="Z22" s="7"/>
      <c r="AB22" s="4">
        <v>2</v>
      </c>
      <c r="AC22" s="11">
        <f>(O22+P22)/2</f>
        <v>7</v>
      </c>
    </row>
    <row r="23" ht="15.75" spans="1:29">
      <c r="A23" s="1">
        <v>22</v>
      </c>
      <c r="B23" s="3" t="s">
        <v>73</v>
      </c>
      <c r="C23" s="4" t="s">
        <v>74</v>
      </c>
      <c r="D23" s="14">
        <v>55</v>
      </c>
      <c r="E23" s="14">
        <v>1</v>
      </c>
      <c r="F23" s="6">
        <v>130</v>
      </c>
      <c r="G23" s="6">
        <v>90</v>
      </c>
      <c r="H23" s="6">
        <v>1.97</v>
      </c>
      <c r="I23" s="7">
        <v>119</v>
      </c>
      <c r="J23" s="7">
        <v>51</v>
      </c>
      <c r="K23" s="7">
        <v>67</v>
      </c>
      <c r="L23" s="7">
        <v>57</v>
      </c>
      <c r="M23" s="7">
        <v>62</v>
      </c>
      <c r="N23" s="7">
        <v>31</v>
      </c>
      <c r="O23" s="11">
        <v>6</v>
      </c>
      <c r="P23" s="7">
        <v>12</v>
      </c>
      <c r="Q23" s="8">
        <v>0.7</v>
      </c>
      <c r="R23" s="9">
        <f>Q23/S23</f>
        <v>0.777777777777778</v>
      </c>
      <c r="S23" s="8">
        <v>0.9</v>
      </c>
      <c r="T23" s="10">
        <f>M23/H23</f>
        <v>31.4720812182741</v>
      </c>
      <c r="U23" s="9">
        <f>Q23*100/AC23</f>
        <v>7.77777777777778</v>
      </c>
      <c r="V23" s="7">
        <v>0</v>
      </c>
      <c r="W23" s="17"/>
      <c r="X23" s="17"/>
      <c r="Y23" s="25">
        <v>0</v>
      </c>
      <c r="Z23" s="7"/>
      <c r="AB23" s="4">
        <v>4</v>
      </c>
      <c r="AC23" s="11">
        <f>(O23+P23)/2</f>
        <v>9</v>
      </c>
    </row>
    <row r="24" ht="15.75" spans="1:29">
      <c r="A24" s="1">
        <v>23</v>
      </c>
      <c r="B24" s="3" t="s">
        <v>75</v>
      </c>
      <c r="C24" s="4" t="s">
        <v>76</v>
      </c>
      <c r="D24" s="14">
        <v>56</v>
      </c>
      <c r="E24" s="14">
        <v>1</v>
      </c>
      <c r="F24" s="6">
        <v>130</v>
      </c>
      <c r="G24" s="6">
        <v>90</v>
      </c>
      <c r="H24" s="6">
        <v>1.97</v>
      </c>
      <c r="I24" s="7">
        <v>132</v>
      </c>
      <c r="J24" s="7">
        <v>71</v>
      </c>
      <c r="K24" s="7">
        <v>61</v>
      </c>
      <c r="L24" s="7">
        <v>46</v>
      </c>
      <c r="M24" s="7">
        <v>57</v>
      </c>
      <c r="N24" s="7">
        <v>22</v>
      </c>
      <c r="O24" s="11">
        <v>3</v>
      </c>
      <c r="P24" s="7">
        <v>3</v>
      </c>
      <c r="Q24" s="19">
        <v>0.4</v>
      </c>
      <c r="R24" s="9">
        <f>Q24/S24</f>
        <v>0.571428571428572</v>
      </c>
      <c r="S24" s="8">
        <v>0.7</v>
      </c>
      <c r="T24" s="10">
        <f>M24/H24</f>
        <v>28.9340101522843</v>
      </c>
      <c r="U24" s="9">
        <f>Q24*100/AC24</f>
        <v>13.3333333333333</v>
      </c>
      <c r="V24" s="7">
        <v>1</v>
      </c>
      <c r="W24" s="17"/>
      <c r="X24" s="17"/>
      <c r="Y24" s="25">
        <v>0</v>
      </c>
      <c r="Z24" s="7"/>
      <c r="AB24" s="4">
        <v>3</v>
      </c>
      <c r="AC24" s="11">
        <f>(O24+P24)/2</f>
        <v>3</v>
      </c>
    </row>
    <row r="25" ht="15.75" spans="1:29">
      <c r="A25" s="1">
        <v>24</v>
      </c>
      <c r="B25" s="3" t="s">
        <v>77</v>
      </c>
      <c r="C25" s="4" t="s">
        <v>78</v>
      </c>
      <c r="D25" s="14">
        <v>81</v>
      </c>
      <c r="E25" s="14">
        <v>1</v>
      </c>
      <c r="F25" s="6">
        <v>100</v>
      </c>
      <c r="G25" s="6">
        <v>60</v>
      </c>
      <c r="H25" s="6">
        <v>1.79</v>
      </c>
      <c r="I25" s="7">
        <v>108</v>
      </c>
      <c r="J25" s="7">
        <v>47</v>
      </c>
      <c r="K25" s="7">
        <v>61</v>
      </c>
      <c r="L25" s="7">
        <v>56</v>
      </c>
      <c r="M25" s="7">
        <v>47</v>
      </c>
      <c r="N25" s="7">
        <v>26</v>
      </c>
      <c r="O25" s="11">
        <v>7</v>
      </c>
      <c r="P25" s="7">
        <v>8</v>
      </c>
      <c r="Q25" s="8">
        <v>0.8</v>
      </c>
      <c r="R25" s="9">
        <f>Q25/S25</f>
        <v>1.14285714285714</v>
      </c>
      <c r="S25" s="8">
        <v>0.7</v>
      </c>
      <c r="T25" s="10">
        <f>M25/H25</f>
        <v>26.2569832402235</v>
      </c>
      <c r="U25" s="9">
        <f>Q25*100/AC25</f>
        <v>10.6666666666667</v>
      </c>
      <c r="V25" s="7">
        <v>0</v>
      </c>
      <c r="W25" s="17">
        <v>2.7</v>
      </c>
      <c r="X25" s="17">
        <v>30</v>
      </c>
      <c r="Y25" s="25">
        <v>0</v>
      </c>
      <c r="Z25" s="7"/>
      <c r="AB25" s="4">
        <v>1</v>
      </c>
      <c r="AC25" s="11">
        <f>(O25+P25)/2</f>
        <v>7.5</v>
      </c>
    </row>
    <row r="26" ht="15.75" spans="1:29">
      <c r="A26" s="1">
        <v>25</v>
      </c>
      <c r="B26" s="3" t="s">
        <v>79</v>
      </c>
      <c r="C26" s="4" t="s">
        <v>80</v>
      </c>
      <c r="D26" s="14">
        <v>65</v>
      </c>
      <c r="E26" s="14">
        <v>0</v>
      </c>
      <c r="F26" s="6">
        <v>130</v>
      </c>
      <c r="G26" s="6">
        <v>70</v>
      </c>
      <c r="H26" s="6">
        <v>1.62</v>
      </c>
      <c r="I26" s="7">
        <v>84</v>
      </c>
      <c r="J26" s="7">
        <v>27</v>
      </c>
      <c r="K26" s="7">
        <v>57</v>
      </c>
      <c r="L26" s="7">
        <v>68</v>
      </c>
      <c r="M26" s="7">
        <v>44</v>
      </c>
      <c r="N26" s="7">
        <v>25</v>
      </c>
      <c r="O26" s="11">
        <v>6</v>
      </c>
      <c r="P26" s="7">
        <v>9</v>
      </c>
      <c r="Q26" s="8">
        <v>0.7</v>
      </c>
      <c r="R26" s="9">
        <f>Q26/S26</f>
        <v>0.875</v>
      </c>
      <c r="S26" s="8">
        <v>0.8</v>
      </c>
      <c r="T26" s="10">
        <f>M26/H26</f>
        <v>27.1604938271605</v>
      </c>
      <c r="U26" s="9">
        <f>Q26*100/AC26</f>
        <v>9.33333333333333</v>
      </c>
      <c r="V26" s="7">
        <v>0</v>
      </c>
      <c r="W26" s="17"/>
      <c r="X26" s="17"/>
      <c r="Y26" s="25">
        <v>0</v>
      </c>
      <c r="Z26" s="7"/>
      <c r="AB26" s="4">
        <v>2</v>
      </c>
      <c r="AC26" s="11">
        <f>(O26+P26)/2</f>
        <v>7.5</v>
      </c>
    </row>
    <row r="27" ht="15.75" spans="1:29">
      <c r="A27" s="1">
        <v>26</v>
      </c>
      <c r="B27" s="3" t="s">
        <v>81</v>
      </c>
      <c r="C27" s="4" t="s">
        <v>82</v>
      </c>
      <c r="D27" s="14">
        <v>58</v>
      </c>
      <c r="E27" s="14">
        <v>1</v>
      </c>
      <c r="F27" s="6">
        <v>125</v>
      </c>
      <c r="G27" s="6">
        <v>85</v>
      </c>
      <c r="H27" s="6">
        <v>2.01</v>
      </c>
      <c r="I27" s="7">
        <v>116</v>
      </c>
      <c r="J27" s="7">
        <v>45</v>
      </c>
      <c r="K27" s="7">
        <v>71</v>
      </c>
      <c r="L27" s="7">
        <v>61</v>
      </c>
      <c r="M27" s="7">
        <v>61</v>
      </c>
      <c r="N27" s="7">
        <v>28</v>
      </c>
      <c r="O27" s="11">
        <v>3</v>
      </c>
      <c r="P27" s="7">
        <v>4</v>
      </c>
      <c r="Q27" s="8">
        <v>0.6</v>
      </c>
      <c r="R27" s="9">
        <f>Q27/S27</f>
        <v>0.666666666666667</v>
      </c>
      <c r="S27" s="8">
        <v>0.9</v>
      </c>
      <c r="T27" s="10">
        <f>M27/H27</f>
        <v>30.3482587064677</v>
      </c>
      <c r="U27" s="20">
        <f>Q27*100/AC27</f>
        <v>17.1428571428571</v>
      </c>
      <c r="V27" s="7">
        <v>4</v>
      </c>
      <c r="W27" s="17"/>
      <c r="X27" s="17"/>
      <c r="Y27" s="25">
        <v>0</v>
      </c>
      <c r="Z27" s="7"/>
      <c r="AB27" s="4">
        <v>3</v>
      </c>
      <c r="AC27" s="11">
        <f>(O27+P27)/2</f>
        <v>3.5</v>
      </c>
    </row>
    <row r="28" ht="15.75" spans="1:29">
      <c r="A28" s="1">
        <v>27</v>
      </c>
      <c r="B28" s="3" t="s">
        <v>83</v>
      </c>
      <c r="C28" s="4" t="s">
        <v>84</v>
      </c>
      <c r="D28" s="14">
        <v>66</v>
      </c>
      <c r="E28" s="14">
        <v>1</v>
      </c>
      <c r="F28" s="6">
        <v>120</v>
      </c>
      <c r="G28" s="6">
        <v>70</v>
      </c>
      <c r="H28" s="6">
        <v>1.85</v>
      </c>
      <c r="I28" s="7">
        <v>92</v>
      </c>
      <c r="J28" s="7">
        <v>38</v>
      </c>
      <c r="K28" s="7">
        <v>54</v>
      </c>
      <c r="L28" s="7">
        <v>59</v>
      </c>
      <c r="M28" s="7">
        <v>53</v>
      </c>
      <c r="N28" s="7">
        <v>24</v>
      </c>
      <c r="O28" s="11">
        <v>8</v>
      </c>
      <c r="P28" s="7">
        <v>10</v>
      </c>
      <c r="Q28" s="8">
        <v>0.8</v>
      </c>
      <c r="R28" s="9">
        <f>Q28/S28</f>
        <v>0.888888888888889</v>
      </c>
      <c r="S28" s="8">
        <v>0.9</v>
      </c>
      <c r="T28" s="10">
        <f>M28/H28</f>
        <v>28.6486486486486</v>
      </c>
      <c r="U28" s="9">
        <f>Q28*100/AC28</f>
        <v>8.88888888888889</v>
      </c>
      <c r="V28" s="7">
        <v>0</v>
      </c>
      <c r="W28" s="17"/>
      <c r="X28" s="17"/>
      <c r="Y28" s="25">
        <v>0</v>
      </c>
      <c r="Z28" s="7"/>
      <c r="AB28" s="4">
        <v>4</v>
      </c>
      <c r="AC28" s="11">
        <f>(O28+P28)/2</f>
        <v>9</v>
      </c>
    </row>
    <row r="29" ht="15.75" spans="1:29">
      <c r="A29" s="1">
        <v>28</v>
      </c>
      <c r="B29" s="3" t="s">
        <v>85</v>
      </c>
      <c r="C29" s="4" t="s">
        <v>86</v>
      </c>
      <c r="D29" s="14">
        <v>34</v>
      </c>
      <c r="E29" s="14">
        <v>1</v>
      </c>
      <c r="F29" s="6">
        <v>130</v>
      </c>
      <c r="G29" s="6">
        <v>80</v>
      </c>
      <c r="H29" s="6">
        <v>1.96</v>
      </c>
      <c r="I29" s="7">
        <v>95</v>
      </c>
      <c r="J29" s="7">
        <v>44</v>
      </c>
      <c r="K29" s="7">
        <v>50</v>
      </c>
      <c r="L29" s="7">
        <v>53</v>
      </c>
      <c r="M29" s="7">
        <v>30</v>
      </c>
      <c r="N29" s="7">
        <v>11</v>
      </c>
      <c r="O29" s="11">
        <v>6</v>
      </c>
      <c r="P29" s="7">
        <v>9</v>
      </c>
      <c r="Q29" s="8">
        <v>0.5</v>
      </c>
      <c r="R29" s="9">
        <f>Q29/S29</f>
        <v>0.833333333333333</v>
      </c>
      <c r="S29" s="8">
        <v>0.6</v>
      </c>
      <c r="T29" s="10">
        <f>M29/H29</f>
        <v>15.3061224489796</v>
      </c>
      <c r="U29" s="9">
        <f>Q29*100/AC29</f>
        <v>6.66666666666667</v>
      </c>
      <c r="V29" s="7">
        <v>0</v>
      </c>
      <c r="W29" s="17"/>
      <c r="X29" s="17"/>
      <c r="Y29" s="25">
        <v>0</v>
      </c>
      <c r="Z29" s="7"/>
      <c r="AB29" s="4">
        <v>3</v>
      </c>
      <c r="AC29" s="11">
        <f>(O29+P29)/2</f>
        <v>7.5</v>
      </c>
    </row>
    <row r="30" ht="15.75" spans="1:29">
      <c r="A30" s="1">
        <v>29</v>
      </c>
      <c r="B30" s="3" t="s">
        <v>87</v>
      </c>
      <c r="C30" s="4" t="s">
        <v>88</v>
      </c>
      <c r="D30" s="14">
        <v>63</v>
      </c>
      <c r="E30" s="14">
        <v>1</v>
      </c>
      <c r="F30" s="6">
        <v>130</v>
      </c>
      <c r="G30" s="6">
        <v>80</v>
      </c>
      <c r="H30" s="6">
        <v>1.88</v>
      </c>
      <c r="I30" s="7">
        <v>124</v>
      </c>
      <c r="J30" s="7">
        <v>67</v>
      </c>
      <c r="K30" s="7">
        <v>57</v>
      </c>
      <c r="L30" s="7">
        <v>46</v>
      </c>
      <c r="M30" s="7">
        <v>92</v>
      </c>
      <c r="N30" s="7">
        <v>61</v>
      </c>
      <c r="O30" s="11">
        <v>5</v>
      </c>
      <c r="P30" s="7">
        <v>7</v>
      </c>
      <c r="Q30" s="8">
        <v>0.8</v>
      </c>
      <c r="R30" s="9" t="e">
        <f>Q30/S30</f>
        <v>#VALUE!</v>
      </c>
      <c r="S30" s="8" t="s">
        <v>89</v>
      </c>
      <c r="T30" s="18">
        <f>M30/H30</f>
        <v>48.936170212766</v>
      </c>
      <c r="U30" s="9">
        <f>Q30*100/AC30</f>
        <v>13.3333333333333</v>
      </c>
      <c r="V30" s="7">
        <v>1</v>
      </c>
      <c r="W30" s="17"/>
      <c r="X30" s="17"/>
      <c r="Y30" s="25">
        <v>0</v>
      </c>
      <c r="Z30" s="7"/>
      <c r="AB30" s="4">
        <v>2</v>
      </c>
      <c r="AC30" s="11">
        <f>(O30+P30)/2</f>
        <v>6</v>
      </c>
    </row>
    <row r="31" ht="15.75" spans="1:29">
      <c r="A31" s="1">
        <v>30</v>
      </c>
      <c r="B31" s="3" t="s">
        <v>90</v>
      </c>
      <c r="C31" s="4" t="s">
        <v>91</v>
      </c>
      <c r="D31" s="14">
        <v>77</v>
      </c>
      <c r="E31" s="14">
        <v>1</v>
      </c>
      <c r="F31" s="6">
        <v>150</v>
      </c>
      <c r="G31" s="6">
        <v>80</v>
      </c>
      <c r="H31" s="6">
        <v>1.71</v>
      </c>
      <c r="I31" s="7">
        <v>82</v>
      </c>
      <c r="J31" s="7">
        <v>41</v>
      </c>
      <c r="K31" s="7">
        <v>41</v>
      </c>
      <c r="L31" s="7">
        <v>50</v>
      </c>
      <c r="M31" s="7">
        <v>61</v>
      </c>
      <c r="N31" s="7">
        <v>27</v>
      </c>
      <c r="O31" s="11">
        <v>5</v>
      </c>
      <c r="P31" s="7">
        <v>7</v>
      </c>
      <c r="Q31" s="8">
        <v>0.7</v>
      </c>
      <c r="R31" s="9">
        <f>Q31/S31</f>
        <v>1.16666666666667</v>
      </c>
      <c r="S31" s="8">
        <v>0.6</v>
      </c>
      <c r="T31" s="18">
        <f>M31/H31</f>
        <v>35.672514619883</v>
      </c>
      <c r="U31" s="20">
        <f>Q31*100/AC31</f>
        <v>11.6666666666667</v>
      </c>
      <c r="V31" s="7">
        <v>2</v>
      </c>
      <c r="W31" s="21">
        <v>3</v>
      </c>
      <c r="X31" s="17">
        <v>36</v>
      </c>
      <c r="Y31" s="25">
        <v>1</v>
      </c>
      <c r="Z31" s="7"/>
      <c r="AB31" s="4">
        <v>1</v>
      </c>
      <c r="AC31" s="11">
        <f>(O31+P31)/2</f>
        <v>6</v>
      </c>
    </row>
    <row r="32" ht="15.75" spans="1:29">
      <c r="A32" s="1">
        <v>31</v>
      </c>
      <c r="B32" s="3" t="s">
        <v>92</v>
      </c>
      <c r="C32" s="4" t="s">
        <v>93</v>
      </c>
      <c r="D32" s="14">
        <v>58</v>
      </c>
      <c r="E32" s="14">
        <v>1</v>
      </c>
      <c r="F32" s="6">
        <v>105</v>
      </c>
      <c r="G32" s="6">
        <v>75</v>
      </c>
      <c r="H32" s="6">
        <v>1.8</v>
      </c>
      <c r="I32" s="7">
        <v>83</v>
      </c>
      <c r="J32" s="7">
        <v>30</v>
      </c>
      <c r="K32" s="7">
        <v>54</v>
      </c>
      <c r="L32" s="7">
        <v>64</v>
      </c>
      <c r="M32" s="7">
        <v>35</v>
      </c>
      <c r="N32" s="7">
        <v>14</v>
      </c>
      <c r="O32" s="11">
        <v>6</v>
      </c>
      <c r="P32" s="7">
        <v>13</v>
      </c>
      <c r="Q32" s="8">
        <v>0.7</v>
      </c>
      <c r="R32" s="9">
        <f>Q32/S32</f>
        <v>0.777777777777778</v>
      </c>
      <c r="S32" s="8">
        <v>0.9</v>
      </c>
      <c r="T32" s="10">
        <f>M32/H32</f>
        <v>19.4444444444444</v>
      </c>
      <c r="U32" s="9">
        <f>Q32*100/AC32</f>
        <v>7.36842105263158</v>
      </c>
      <c r="V32" s="7">
        <v>0</v>
      </c>
      <c r="W32" s="17"/>
      <c r="X32" s="17"/>
      <c r="Y32" s="25">
        <v>0</v>
      </c>
      <c r="Z32" s="7"/>
      <c r="AB32" s="4">
        <v>2</v>
      </c>
      <c r="AC32" s="11">
        <f>(O32+P32)/2</f>
        <v>9.5</v>
      </c>
    </row>
    <row r="33" ht="15.75" spans="1:29">
      <c r="A33" s="1">
        <v>32</v>
      </c>
      <c r="B33" s="3" t="s">
        <v>94</v>
      </c>
      <c r="C33" s="4" t="s">
        <v>95</v>
      </c>
      <c r="D33" s="14">
        <v>60</v>
      </c>
      <c r="E33" s="14">
        <v>1</v>
      </c>
      <c r="F33" s="6">
        <v>160</v>
      </c>
      <c r="G33" s="6">
        <v>100</v>
      </c>
      <c r="H33" s="6">
        <v>1.86</v>
      </c>
      <c r="I33" s="7">
        <v>163</v>
      </c>
      <c r="J33" s="7">
        <v>90</v>
      </c>
      <c r="K33" s="7">
        <v>72</v>
      </c>
      <c r="L33" s="7">
        <v>45</v>
      </c>
      <c r="M33" s="7">
        <v>47</v>
      </c>
      <c r="N33" s="7">
        <v>19</v>
      </c>
      <c r="O33" s="11">
        <v>4</v>
      </c>
      <c r="P33" s="7">
        <v>7</v>
      </c>
      <c r="Q33" s="8">
        <v>0.6</v>
      </c>
      <c r="R33" s="9">
        <f>Q33/S33</f>
        <v>0.6</v>
      </c>
      <c r="S33" s="8">
        <v>1</v>
      </c>
      <c r="T33" s="10">
        <f>M33/H33</f>
        <v>25.2688172043011</v>
      </c>
      <c r="U33" s="9">
        <f>Q33*100/AC33</f>
        <v>10.9090909090909</v>
      </c>
      <c r="V33" s="7">
        <v>1</v>
      </c>
      <c r="W33" s="17"/>
      <c r="X33" s="17"/>
      <c r="Y33" s="25">
        <v>0</v>
      </c>
      <c r="Z33" s="7"/>
      <c r="AB33" s="4">
        <v>3</v>
      </c>
      <c r="AC33" s="11">
        <f>(O33+P33)/2</f>
        <v>5.5</v>
      </c>
    </row>
    <row r="34" ht="15.75" spans="1:29">
      <c r="A34" s="1">
        <v>33</v>
      </c>
      <c r="B34" s="3" t="s">
        <v>96</v>
      </c>
      <c r="C34" s="4" t="s">
        <v>97</v>
      </c>
      <c r="D34" s="14">
        <v>68</v>
      </c>
      <c r="E34" s="14">
        <v>1</v>
      </c>
      <c r="F34" s="6">
        <v>160</v>
      </c>
      <c r="G34" s="6">
        <v>70</v>
      </c>
      <c r="H34" s="6">
        <v>1.79</v>
      </c>
      <c r="I34" s="7">
        <v>73</v>
      </c>
      <c r="J34" s="7">
        <v>26</v>
      </c>
      <c r="K34" s="7">
        <v>46</v>
      </c>
      <c r="L34" s="7">
        <v>64</v>
      </c>
      <c r="M34" s="7">
        <v>48</v>
      </c>
      <c r="N34" s="7">
        <v>23</v>
      </c>
      <c r="O34" s="11">
        <v>5</v>
      </c>
      <c r="P34" s="7">
        <v>7</v>
      </c>
      <c r="Q34" s="8">
        <v>0.7</v>
      </c>
      <c r="R34" s="9">
        <f>Q34/S34</f>
        <v>0.777777777777778</v>
      </c>
      <c r="S34" s="8">
        <v>0.9</v>
      </c>
      <c r="T34" s="10">
        <f>M34/H34</f>
        <v>26.8156424581006</v>
      </c>
      <c r="U34" s="9">
        <f>Q34*100/AC34</f>
        <v>11.6666666666667</v>
      </c>
      <c r="V34" s="7">
        <v>0</v>
      </c>
      <c r="W34" s="17"/>
      <c r="X34" s="17"/>
      <c r="Y34" s="25">
        <v>0</v>
      </c>
      <c r="Z34" s="7"/>
      <c r="AB34" s="4">
        <v>2</v>
      </c>
      <c r="AC34" s="11">
        <f>(O34+P34)/2</f>
        <v>6</v>
      </c>
    </row>
    <row r="35" ht="15.75" spans="1:29">
      <c r="A35" s="1">
        <v>34</v>
      </c>
      <c r="B35" s="3" t="s">
        <v>98</v>
      </c>
      <c r="C35" s="4" t="s">
        <v>99</v>
      </c>
      <c r="D35" s="14">
        <v>67</v>
      </c>
      <c r="E35" s="14">
        <v>1</v>
      </c>
      <c r="F35" s="6">
        <v>135</v>
      </c>
      <c r="G35" s="6">
        <v>70</v>
      </c>
      <c r="H35" s="6">
        <v>1.75</v>
      </c>
      <c r="I35" s="7">
        <v>128</v>
      </c>
      <c r="J35" s="7">
        <v>44</v>
      </c>
      <c r="K35" s="7">
        <v>84</v>
      </c>
      <c r="L35" s="7">
        <v>66</v>
      </c>
      <c r="M35" s="7">
        <v>111</v>
      </c>
      <c r="N35" s="7">
        <v>43</v>
      </c>
      <c r="O35" s="11">
        <v>5</v>
      </c>
      <c r="P35" s="7">
        <v>8</v>
      </c>
      <c r="Q35" s="8">
        <v>0.6</v>
      </c>
      <c r="R35" s="9">
        <f>Q35/S35</f>
        <v>0.666666666666667</v>
      </c>
      <c r="S35" s="8">
        <v>0.9</v>
      </c>
      <c r="T35" s="18">
        <f>M35/H35</f>
        <v>63.4285714285714</v>
      </c>
      <c r="U35" s="9">
        <f>Q35*100/AC35</f>
        <v>9.23076923076923</v>
      </c>
      <c r="V35" s="7">
        <v>4</v>
      </c>
      <c r="W35" s="17"/>
      <c r="X35" s="17"/>
      <c r="Y35" s="25">
        <v>0</v>
      </c>
      <c r="Z35" s="7"/>
      <c r="AB35" s="4">
        <v>2</v>
      </c>
      <c r="AC35" s="11">
        <f>(O35+P35)/2</f>
        <v>6.5</v>
      </c>
    </row>
    <row r="36" ht="15.75" spans="1:29">
      <c r="A36" s="1">
        <v>35</v>
      </c>
      <c r="B36" s="3" t="s">
        <v>100</v>
      </c>
      <c r="C36" s="4" t="s">
        <v>101</v>
      </c>
      <c r="D36" s="14">
        <v>70</v>
      </c>
      <c r="E36" s="14">
        <v>1</v>
      </c>
      <c r="F36" s="6">
        <v>100</v>
      </c>
      <c r="G36" s="6">
        <v>65</v>
      </c>
      <c r="H36" s="6">
        <v>1.85</v>
      </c>
      <c r="I36" s="7">
        <v>93</v>
      </c>
      <c r="J36" s="7">
        <v>37</v>
      </c>
      <c r="K36" s="7">
        <v>56</v>
      </c>
      <c r="L36" s="7">
        <v>60</v>
      </c>
      <c r="M36" s="7">
        <v>34</v>
      </c>
      <c r="N36" s="7">
        <v>15</v>
      </c>
      <c r="O36" s="11">
        <v>5</v>
      </c>
      <c r="P36" s="7">
        <v>8</v>
      </c>
      <c r="Q36" s="8">
        <v>0.6</v>
      </c>
      <c r="R36" s="9">
        <f>Q36/S36</f>
        <v>0.75</v>
      </c>
      <c r="S36" s="8">
        <v>0.8</v>
      </c>
      <c r="T36" s="10">
        <f>M36/H36</f>
        <v>18.3783783783784</v>
      </c>
      <c r="U36" s="9">
        <f>Q36*100/AC36</f>
        <v>9.23076923076923</v>
      </c>
      <c r="V36" s="7">
        <v>0</v>
      </c>
      <c r="W36" s="17"/>
      <c r="X36" s="17"/>
      <c r="Y36" s="25">
        <v>0</v>
      </c>
      <c r="Z36" s="7"/>
      <c r="AB36" s="4">
        <v>3</v>
      </c>
      <c r="AC36" s="11">
        <f>(O36+P36)/2</f>
        <v>6.5</v>
      </c>
    </row>
    <row r="37" ht="15.75" spans="1:29">
      <c r="A37" s="1">
        <v>36</v>
      </c>
      <c r="B37" s="3" t="s">
        <v>102</v>
      </c>
      <c r="C37" s="4" t="s">
        <v>103</v>
      </c>
      <c r="D37" s="14">
        <v>70</v>
      </c>
      <c r="E37" s="14">
        <v>1</v>
      </c>
      <c r="F37" s="6">
        <v>160</v>
      </c>
      <c r="G37" s="6">
        <v>90</v>
      </c>
      <c r="H37" s="6">
        <v>1.48</v>
      </c>
      <c r="I37" s="7">
        <v>78</v>
      </c>
      <c r="J37" s="7">
        <v>33</v>
      </c>
      <c r="K37" s="7">
        <v>45</v>
      </c>
      <c r="L37" s="7">
        <v>58</v>
      </c>
      <c r="M37" s="7">
        <v>39</v>
      </c>
      <c r="N37" s="7">
        <v>16</v>
      </c>
      <c r="O37" s="11">
        <v>7</v>
      </c>
      <c r="P37" s="7">
        <v>12</v>
      </c>
      <c r="Q37" s="8">
        <v>0.6</v>
      </c>
      <c r="R37" s="9">
        <f>Q37/S37</f>
        <v>0.857142857142857</v>
      </c>
      <c r="S37" s="8">
        <v>0.7</v>
      </c>
      <c r="T37" s="10">
        <f>M37/H37</f>
        <v>26.3513513513514</v>
      </c>
      <c r="U37" s="9">
        <f>Q37*100/AC37</f>
        <v>6.31578947368421</v>
      </c>
      <c r="V37" s="7">
        <v>0</v>
      </c>
      <c r="W37" s="17"/>
      <c r="X37" s="17"/>
      <c r="Y37" s="25">
        <v>0</v>
      </c>
      <c r="Z37" s="7"/>
      <c r="AB37" s="4">
        <v>2</v>
      </c>
      <c r="AC37" s="11">
        <f>(O37+P37)/2</f>
        <v>9.5</v>
      </c>
    </row>
    <row r="38" ht="15.75" spans="1:29">
      <c r="A38" s="1">
        <v>37</v>
      </c>
      <c r="B38" s="3" t="s">
        <v>104</v>
      </c>
      <c r="C38" s="4" t="s">
        <v>105</v>
      </c>
      <c r="D38" s="14">
        <v>62</v>
      </c>
      <c r="E38" s="14">
        <v>1</v>
      </c>
      <c r="F38" s="6">
        <v>120</v>
      </c>
      <c r="G38" s="6">
        <v>80</v>
      </c>
      <c r="H38" s="6">
        <v>2.05</v>
      </c>
      <c r="I38" s="7">
        <v>181</v>
      </c>
      <c r="J38" s="7">
        <v>122</v>
      </c>
      <c r="K38" s="7">
        <v>60</v>
      </c>
      <c r="L38" s="7">
        <v>33</v>
      </c>
      <c r="M38" s="7">
        <v>114</v>
      </c>
      <c r="N38" s="7">
        <v>93</v>
      </c>
      <c r="O38" s="11">
        <v>3</v>
      </c>
      <c r="P38" s="7">
        <v>6</v>
      </c>
      <c r="Q38" s="8">
        <v>0.9</v>
      </c>
      <c r="R38" s="9" t="e">
        <f>Q38/S38</f>
        <v>#VALUE!</v>
      </c>
      <c r="S38" s="8" t="s">
        <v>89</v>
      </c>
      <c r="T38" s="18">
        <f>M38/H38</f>
        <v>55.609756097561</v>
      </c>
      <c r="U38" s="20">
        <f>Q38*100/AC38</f>
        <v>20</v>
      </c>
      <c r="V38" s="22">
        <v>2</v>
      </c>
      <c r="W38" s="21">
        <v>2.9</v>
      </c>
      <c r="X38" s="17">
        <v>33</v>
      </c>
      <c r="Y38" s="25">
        <v>1</v>
      </c>
      <c r="Z38" s="7">
        <v>23</v>
      </c>
      <c r="AB38" s="4">
        <v>4</v>
      </c>
      <c r="AC38" s="11">
        <f>(O38+P38)/2</f>
        <v>4.5</v>
      </c>
    </row>
    <row r="39" ht="15.75" spans="1:29">
      <c r="A39" s="1">
        <v>38</v>
      </c>
      <c r="B39" s="3" t="s">
        <v>106</v>
      </c>
      <c r="C39" s="4" t="s">
        <v>107</v>
      </c>
      <c r="D39" s="14">
        <v>59</v>
      </c>
      <c r="E39" s="14">
        <v>1</v>
      </c>
      <c r="F39" s="6">
        <v>115</v>
      </c>
      <c r="G39" s="6">
        <v>70</v>
      </c>
      <c r="H39" s="6">
        <v>1.94</v>
      </c>
      <c r="I39" s="7">
        <v>202</v>
      </c>
      <c r="J39" s="7">
        <v>121</v>
      </c>
      <c r="K39" s="7">
        <v>81</v>
      </c>
      <c r="L39" s="7">
        <v>40</v>
      </c>
      <c r="M39" s="7">
        <v>59</v>
      </c>
      <c r="N39" s="7">
        <v>31</v>
      </c>
      <c r="O39" s="11">
        <v>3</v>
      </c>
      <c r="P39" s="7">
        <v>4</v>
      </c>
      <c r="Q39" s="19">
        <v>0.4</v>
      </c>
      <c r="R39" s="9">
        <f>Q39/S39</f>
        <v>0.571428571428572</v>
      </c>
      <c r="S39" s="8">
        <v>0.7</v>
      </c>
      <c r="T39" s="10">
        <f>M39/H39</f>
        <v>30.4123711340206</v>
      </c>
      <c r="U39" s="9">
        <f>Q39*100/AC39</f>
        <v>11.4285714285714</v>
      </c>
      <c r="V39" s="7">
        <v>1</v>
      </c>
      <c r="W39" s="17"/>
      <c r="X39" s="17"/>
      <c r="Y39" s="25">
        <v>0</v>
      </c>
      <c r="Z39" s="7"/>
      <c r="AB39" s="4">
        <v>3</v>
      </c>
      <c r="AC39" s="11">
        <f>(O39+P39)/2</f>
        <v>3.5</v>
      </c>
    </row>
    <row r="40" ht="15.75" spans="1:29">
      <c r="A40" s="1">
        <v>39</v>
      </c>
      <c r="B40" s="3" t="s">
        <v>108</v>
      </c>
      <c r="C40" s="4" t="s">
        <v>109</v>
      </c>
      <c r="D40" s="14">
        <v>66</v>
      </c>
      <c r="E40" s="14">
        <v>1</v>
      </c>
      <c r="F40" s="6">
        <v>130</v>
      </c>
      <c r="G40" s="6">
        <v>80</v>
      </c>
      <c r="H40" s="6">
        <v>1.78</v>
      </c>
      <c r="I40" s="7">
        <v>112</v>
      </c>
      <c r="J40" s="7">
        <v>51</v>
      </c>
      <c r="K40" s="7">
        <v>60</v>
      </c>
      <c r="L40" s="7">
        <v>54</v>
      </c>
      <c r="M40" s="7">
        <v>56</v>
      </c>
      <c r="N40" s="7">
        <v>19</v>
      </c>
      <c r="O40" s="11">
        <v>4</v>
      </c>
      <c r="P40" s="7">
        <v>6</v>
      </c>
      <c r="Q40" s="8">
        <v>0.6</v>
      </c>
      <c r="R40" s="9">
        <f>Q40/S40</f>
        <v>0.75</v>
      </c>
      <c r="S40" s="8">
        <v>0.8</v>
      </c>
      <c r="T40" s="10">
        <f>M40/H40</f>
        <v>31.4606741573034</v>
      </c>
      <c r="U40" s="9">
        <f>Q40*100/AC40</f>
        <v>12</v>
      </c>
      <c r="V40" s="7">
        <v>0</v>
      </c>
      <c r="W40" s="17"/>
      <c r="X40" s="17"/>
      <c r="Y40" s="25">
        <v>0</v>
      </c>
      <c r="Z40" s="7"/>
      <c r="AB40" s="4">
        <v>2</v>
      </c>
      <c r="AC40" s="11">
        <f>(O40+P40)/2</f>
        <v>5</v>
      </c>
    </row>
    <row r="41" ht="15.75" spans="1:29">
      <c r="A41" s="1">
        <v>40</v>
      </c>
      <c r="B41" s="3" t="s">
        <v>110</v>
      </c>
      <c r="C41" s="4" t="s">
        <v>111</v>
      </c>
      <c r="D41" s="14">
        <v>65</v>
      </c>
      <c r="E41" s="14">
        <v>1</v>
      </c>
      <c r="F41" s="6">
        <v>105</v>
      </c>
      <c r="G41" s="6">
        <v>75</v>
      </c>
      <c r="H41" s="6">
        <v>1.73</v>
      </c>
      <c r="I41" s="7">
        <v>104</v>
      </c>
      <c r="J41" s="7">
        <v>52</v>
      </c>
      <c r="K41" s="7">
        <v>52</v>
      </c>
      <c r="L41" s="7">
        <v>50</v>
      </c>
      <c r="M41" s="7">
        <v>37</v>
      </c>
      <c r="N41" s="7">
        <v>14</v>
      </c>
      <c r="O41" s="11">
        <v>5</v>
      </c>
      <c r="P41" s="7">
        <v>7</v>
      </c>
      <c r="Q41" s="19">
        <v>0.3</v>
      </c>
      <c r="R41" s="9">
        <f>Q41/S41</f>
        <v>0.375</v>
      </c>
      <c r="S41" s="8">
        <v>0.8</v>
      </c>
      <c r="T41" s="10">
        <f>M41/H41</f>
        <v>21.3872832369942</v>
      </c>
      <c r="U41" s="9">
        <f>Q41*100/AC41</f>
        <v>5</v>
      </c>
      <c r="V41" s="7">
        <v>1</v>
      </c>
      <c r="W41" s="17"/>
      <c r="X41" s="17"/>
      <c r="Y41" s="25">
        <v>0</v>
      </c>
      <c r="Z41" s="7"/>
      <c r="AB41" s="4">
        <v>3</v>
      </c>
      <c r="AC41" s="11">
        <f>(O41+P41)/2</f>
        <v>6</v>
      </c>
    </row>
    <row r="42" ht="15.75" spans="1:29">
      <c r="A42" s="1">
        <v>41</v>
      </c>
      <c r="B42" s="3" t="s">
        <v>112</v>
      </c>
      <c r="C42" s="4" t="s">
        <v>113</v>
      </c>
      <c r="D42" s="14">
        <v>50</v>
      </c>
      <c r="E42" s="14">
        <v>1</v>
      </c>
      <c r="F42" s="6">
        <v>120</v>
      </c>
      <c r="G42" s="6">
        <v>80</v>
      </c>
      <c r="H42" s="6">
        <v>2.18</v>
      </c>
      <c r="I42" s="7">
        <v>178</v>
      </c>
      <c r="J42" s="7">
        <v>99</v>
      </c>
      <c r="K42" s="7">
        <v>79</v>
      </c>
      <c r="L42" s="7">
        <v>45</v>
      </c>
      <c r="M42" s="7">
        <v>64</v>
      </c>
      <c r="N42" s="7">
        <v>32</v>
      </c>
      <c r="O42" s="11">
        <v>3</v>
      </c>
      <c r="P42" s="7">
        <v>6</v>
      </c>
      <c r="Q42" s="19">
        <v>0.3</v>
      </c>
      <c r="R42" s="9">
        <f>Q42/S42</f>
        <v>0.333333333333333</v>
      </c>
      <c r="S42" s="8">
        <v>0.9</v>
      </c>
      <c r="T42" s="10">
        <f>M42/H42</f>
        <v>29.3577981651376</v>
      </c>
      <c r="U42" s="9">
        <f>Q42*100/AC42</f>
        <v>6.66666666666667</v>
      </c>
      <c r="V42" s="7">
        <v>1</v>
      </c>
      <c r="W42" s="17"/>
      <c r="X42" s="17"/>
      <c r="Y42" s="25">
        <v>0</v>
      </c>
      <c r="Z42" s="7"/>
      <c r="AB42" s="4">
        <v>2</v>
      </c>
      <c r="AC42" s="11">
        <f>(O42+P42)/2</f>
        <v>4.5</v>
      </c>
    </row>
    <row r="43" ht="15.75" spans="1:29">
      <c r="A43" s="1">
        <v>42</v>
      </c>
      <c r="B43" s="3" t="s">
        <v>114</v>
      </c>
      <c r="C43" s="4" t="s">
        <v>115</v>
      </c>
      <c r="D43" s="14">
        <v>58</v>
      </c>
      <c r="E43" s="14">
        <v>1</v>
      </c>
      <c r="F43" s="6">
        <v>125</v>
      </c>
      <c r="G43" s="6">
        <v>70</v>
      </c>
      <c r="H43" s="6">
        <v>2</v>
      </c>
      <c r="I43" s="7">
        <v>106</v>
      </c>
      <c r="J43" s="7">
        <v>48</v>
      </c>
      <c r="K43" s="7">
        <v>59</v>
      </c>
      <c r="L43" s="7">
        <v>55</v>
      </c>
      <c r="M43" s="7">
        <v>62</v>
      </c>
      <c r="N43" s="7">
        <v>28</v>
      </c>
      <c r="O43" s="11">
        <v>6</v>
      </c>
      <c r="P43" s="7">
        <v>11</v>
      </c>
      <c r="Q43" s="8">
        <v>0.8</v>
      </c>
      <c r="R43" s="9">
        <f t="shared" ref="R43:R65" si="0">Q43/S43</f>
        <v>1.33333333333333</v>
      </c>
      <c r="S43" s="8">
        <v>0.6</v>
      </c>
      <c r="T43" s="10">
        <f t="shared" ref="T43:T65" si="1">M43/H43</f>
        <v>31</v>
      </c>
      <c r="U43" s="9">
        <f t="shared" ref="U43:U65" si="2">Q43*100/AC43</f>
        <v>9.41176470588235</v>
      </c>
      <c r="V43" s="7">
        <v>0</v>
      </c>
      <c r="W43" s="17"/>
      <c r="X43" s="17"/>
      <c r="Y43" s="25">
        <v>0</v>
      </c>
      <c r="Z43" s="7"/>
      <c r="AB43" s="4">
        <v>4</v>
      </c>
      <c r="AC43" s="11">
        <f t="shared" ref="AC43:AC65" si="3">(O43+P43)/2</f>
        <v>8.5</v>
      </c>
    </row>
    <row r="44" ht="15.75" spans="1:29">
      <c r="A44" s="1">
        <v>43</v>
      </c>
      <c r="B44" s="3" t="s">
        <v>116</v>
      </c>
      <c r="C44" s="4" t="s">
        <v>117</v>
      </c>
      <c r="D44" s="14">
        <v>68</v>
      </c>
      <c r="E44" s="14">
        <v>1</v>
      </c>
      <c r="F44" s="6">
        <v>150</v>
      </c>
      <c r="G44" s="6">
        <v>100</v>
      </c>
      <c r="H44" s="6">
        <v>1.85</v>
      </c>
      <c r="I44" s="7">
        <v>64</v>
      </c>
      <c r="J44" s="7">
        <v>26</v>
      </c>
      <c r="K44" s="7">
        <v>37</v>
      </c>
      <c r="L44" s="7">
        <v>59</v>
      </c>
      <c r="M44" s="7">
        <v>61</v>
      </c>
      <c r="N44" s="7">
        <v>51</v>
      </c>
      <c r="O44" s="11">
        <v>8</v>
      </c>
      <c r="P44" s="7">
        <v>12</v>
      </c>
      <c r="Q44" s="8">
        <v>0.7</v>
      </c>
      <c r="R44" s="9" t="e">
        <f t="shared" si="0"/>
        <v>#VALUE!</v>
      </c>
      <c r="S44" s="8" t="s">
        <v>89</v>
      </c>
      <c r="T44" s="10">
        <f t="shared" si="1"/>
        <v>32.972972972973</v>
      </c>
      <c r="U44" s="9">
        <f t="shared" si="2"/>
        <v>7</v>
      </c>
      <c r="V44" s="7">
        <v>0</v>
      </c>
      <c r="W44" s="17"/>
      <c r="X44" s="17"/>
      <c r="Y44" s="25">
        <v>0</v>
      </c>
      <c r="Z44" s="7">
        <v>15</v>
      </c>
      <c r="AB44" s="4">
        <v>4</v>
      </c>
      <c r="AC44" s="11">
        <f t="shared" si="3"/>
        <v>10</v>
      </c>
    </row>
    <row r="45" ht="15.75" spans="1:29">
      <c r="A45" s="1">
        <v>44</v>
      </c>
      <c r="B45" s="3" t="s">
        <v>118</v>
      </c>
      <c r="C45" s="4" t="s">
        <v>119</v>
      </c>
      <c r="D45" s="14">
        <v>62</v>
      </c>
      <c r="E45" s="14">
        <v>1</v>
      </c>
      <c r="F45" s="6">
        <v>120</v>
      </c>
      <c r="G45" s="6">
        <v>70</v>
      </c>
      <c r="H45" s="6">
        <v>1.98</v>
      </c>
      <c r="I45" s="7">
        <v>274</v>
      </c>
      <c r="J45" s="7">
        <v>168</v>
      </c>
      <c r="K45" s="7">
        <v>107</v>
      </c>
      <c r="L45" s="7">
        <v>39</v>
      </c>
      <c r="M45" s="7">
        <v>97</v>
      </c>
      <c r="N45" s="7">
        <v>76</v>
      </c>
      <c r="O45" s="11">
        <v>4</v>
      </c>
      <c r="P45" s="7">
        <v>6</v>
      </c>
      <c r="Q45" s="8">
        <v>1.1</v>
      </c>
      <c r="R45" s="9">
        <f t="shared" si="0"/>
        <v>3.66666666666667</v>
      </c>
      <c r="S45" s="8">
        <v>0.3</v>
      </c>
      <c r="T45" s="18">
        <f t="shared" si="1"/>
        <v>48.989898989899</v>
      </c>
      <c r="U45" s="20">
        <f t="shared" si="2"/>
        <v>22</v>
      </c>
      <c r="V45" s="7">
        <v>3</v>
      </c>
      <c r="W45" s="21">
        <v>3.3</v>
      </c>
      <c r="X45" s="17">
        <v>43</v>
      </c>
      <c r="Y45" s="25">
        <v>1</v>
      </c>
      <c r="Z45" s="7">
        <v>17</v>
      </c>
      <c r="AB45" s="4">
        <v>4</v>
      </c>
      <c r="AC45" s="11">
        <f t="shared" si="3"/>
        <v>5</v>
      </c>
    </row>
    <row r="46" ht="15.75" spans="1:29">
      <c r="A46" s="1">
        <v>45</v>
      </c>
      <c r="B46" s="3" t="s">
        <v>120</v>
      </c>
      <c r="C46" s="4" t="s">
        <v>121</v>
      </c>
      <c r="D46" s="14">
        <v>58</v>
      </c>
      <c r="E46" s="14">
        <v>1</v>
      </c>
      <c r="F46" s="6">
        <v>145</v>
      </c>
      <c r="G46" s="6">
        <v>85</v>
      </c>
      <c r="H46" s="6">
        <v>1.73</v>
      </c>
      <c r="I46" s="7">
        <v>133</v>
      </c>
      <c r="J46" s="7">
        <v>51</v>
      </c>
      <c r="K46" s="7">
        <v>82</v>
      </c>
      <c r="L46" s="7">
        <v>61</v>
      </c>
      <c r="M46" s="7">
        <v>57</v>
      </c>
      <c r="N46" s="7">
        <v>26</v>
      </c>
      <c r="O46" s="11">
        <v>5</v>
      </c>
      <c r="P46" s="7">
        <v>10</v>
      </c>
      <c r="Q46" s="8">
        <v>0.8</v>
      </c>
      <c r="R46" s="9">
        <f t="shared" si="0"/>
        <v>0.8</v>
      </c>
      <c r="S46" s="8">
        <v>1</v>
      </c>
      <c r="T46" s="10">
        <f t="shared" si="1"/>
        <v>32.9479768786127</v>
      </c>
      <c r="U46" s="9">
        <f t="shared" si="2"/>
        <v>10.6666666666667</v>
      </c>
      <c r="V46" s="7">
        <v>4</v>
      </c>
      <c r="W46" s="17">
        <v>3</v>
      </c>
      <c r="X46" s="17">
        <v>36</v>
      </c>
      <c r="Y46" s="25">
        <v>1</v>
      </c>
      <c r="Z46" s="7">
        <v>11</v>
      </c>
      <c r="AB46" s="4">
        <v>2.5</v>
      </c>
      <c r="AC46" s="11">
        <f t="shared" si="3"/>
        <v>7.5</v>
      </c>
    </row>
    <row r="47" ht="15.75" spans="1:29">
      <c r="A47" s="1">
        <v>46</v>
      </c>
      <c r="B47" s="3" t="s">
        <v>122</v>
      </c>
      <c r="C47" s="4" t="s">
        <v>123</v>
      </c>
      <c r="D47" s="14">
        <v>47</v>
      </c>
      <c r="E47" s="14">
        <v>1</v>
      </c>
      <c r="F47" s="6">
        <v>160</v>
      </c>
      <c r="G47" s="6">
        <v>100</v>
      </c>
      <c r="H47" s="6">
        <v>2.29</v>
      </c>
      <c r="I47" s="7">
        <v>214</v>
      </c>
      <c r="J47" s="7">
        <v>105</v>
      </c>
      <c r="K47" s="7">
        <v>109</v>
      </c>
      <c r="L47" s="7">
        <v>51</v>
      </c>
      <c r="M47" s="7">
        <v>87</v>
      </c>
      <c r="N47" s="7">
        <v>42</v>
      </c>
      <c r="O47" s="11">
        <v>6</v>
      </c>
      <c r="P47" s="7">
        <v>7</v>
      </c>
      <c r="Q47" s="8">
        <v>0.9</v>
      </c>
      <c r="R47" s="9">
        <f t="shared" si="0"/>
        <v>1.125</v>
      </c>
      <c r="S47" s="8">
        <v>0.8</v>
      </c>
      <c r="T47" s="18">
        <f t="shared" si="1"/>
        <v>37.9912663755458</v>
      </c>
      <c r="U47" s="9">
        <f t="shared" si="2"/>
        <v>13.8461538461538</v>
      </c>
      <c r="V47" s="7">
        <v>1</v>
      </c>
      <c r="W47" s="17"/>
      <c r="X47" s="17"/>
      <c r="Y47" s="25">
        <v>0</v>
      </c>
      <c r="Z47" s="7">
        <v>16</v>
      </c>
      <c r="AB47" s="4">
        <v>2</v>
      </c>
      <c r="AC47" s="11">
        <f t="shared" si="3"/>
        <v>6.5</v>
      </c>
    </row>
    <row r="48" ht="15.75" spans="1:29">
      <c r="A48" s="1">
        <v>47</v>
      </c>
      <c r="B48" s="3" t="s">
        <v>124</v>
      </c>
      <c r="C48" s="4" t="s">
        <v>125</v>
      </c>
      <c r="D48" s="14">
        <v>69</v>
      </c>
      <c r="E48" s="14">
        <v>1</v>
      </c>
      <c r="F48" s="6">
        <v>140</v>
      </c>
      <c r="G48" s="6">
        <v>70</v>
      </c>
      <c r="H48" s="6">
        <v>1.8</v>
      </c>
      <c r="I48" s="7">
        <v>172</v>
      </c>
      <c r="J48" s="7">
        <v>97</v>
      </c>
      <c r="K48" s="7">
        <v>76</v>
      </c>
      <c r="L48" s="7">
        <v>44</v>
      </c>
      <c r="M48" s="7">
        <v>97</v>
      </c>
      <c r="N48" s="7">
        <v>57</v>
      </c>
      <c r="O48" s="11">
        <v>5</v>
      </c>
      <c r="P48" s="7">
        <v>8</v>
      </c>
      <c r="Q48" s="8">
        <v>0.6</v>
      </c>
      <c r="R48" s="9">
        <f t="shared" si="0"/>
        <v>0.857142857142857</v>
      </c>
      <c r="S48" s="8">
        <v>0.7</v>
      </c>
      <c r="T48" s="18">
        <f t="shared" si="1"/>
        <v>53.8888888888889</v>
      </c>
      <c r="U48" s="9">
        <f t="shared" si="2"/>
        <v>9.23076923076923</v>
      </c>
      <c r="V48" s="7">
        <v>1</v>
      </c>
      <c r="W48" s="17"/>
      <c r="X48" s="17"/>
      <c r="Y48" s="25">
        <v>0</v>
      </c>
      <c r="Z48" s="7">
        <v>14</v>
      </c>
      <c r="AB48" s="4">
        <v>2</v>
      </c>
      <c r="AC48" s="11">
        <f t="shared" si="3"/>
        <v>6.5</v>
      </c>
    </row>
    <row r="49" ht="15.75" spans="1:29">
      <c r="A49" s="1">
        <v>48</v>
      </c>
      <c r="B49" s="3" t="s">
        <v>126</v>
      </c>
      <c r="C49" s="4" t="s">
        <v>127</v>
      </c>
      <c r="D49" s="14">
        <v>68</v>
      </c>
      <c r="E49" s="14">
        <v>1</v>
      </c>
      <c r="F49" s="6">
        <v>115</v>
      </c>
      <c r="G49" s="6">
        <v>70</v>
      </c>
      <c r="H49" s="6">
        <v>1.68</v>
      </c>
      <c r="I49" s="7">
        <v>63</v>
      </c>
      <c r="J49" s="7">
        <v>23</v>
      </c>
      <c r="K49" s="7">
        <v>40</v>
      </c>
      <c r="L49" s="7">
        <v>64</v>
      </c>
      <c r="M49" s="7">
        <v>28</v>
      </c>
      <c r="N49" s="7">
        <v>10</v>
      </c>
      <c r="O49" s="11">
        <v>5</v>
      </c>
      <c r="P49" s="7">
        <v>9</v>
      </c>
      <c r="Q49" s="8">
        <v>0.5</v>
      </c>
      <c r="R49" s="9">
        <f t="shared" si="0"/>
        <v>0.714285714285714</v>
      </c>
      <c r="S49" s="8">
        <v>0.7</v>
      </c>
      <c r="T49" s="10">
        <f t="shared" si="1"/>
        <v>16.6666666666667</v>
      </c>
      <c r="U49" s="9">
        <f t="shared" si="2"/>
        <v>7.14285714285714</v>
      </c>
      <c r="V49" s="7">
        <v>0</v>
      </c>
      <c r="W49" s="17"/>
      <c r="X49" s="17"/>
      <c r="Y49" s="25">
        <v>0</v>
      </c>
      <c r="Z49" s="7">
        <v>13</v>
      </c>
      <c r="AB49" s="4">
        <v>4</v>
      </c>
      <c r="AC49" s="11">
        <f t="shared" si="3"/>
        <v>7</v>
      </c>
    </row>
    <row r="50" ht="15.75" spans="1:29">
      <c r="A50" s="1">
        <v>49</v>
      </c>
      <c r="B50" s="3" t="s">
        <v>128</v>
      </c>
      <c r="C50" s="4" t="s">
        <v>129</v>
      </c>
      <c r="D50" s="14">
        <v>65</v>
      </c>
      <c r="E50" s="14">
        <v>1</v>
      </c>
      <c r="F50" s="6">
        <v>200</v>
      </c>
      <c r="G50" s="6">
        <v>100</v>
      </c>
      <c r="H50" s="6">
        <v>1.96</v>
      </c>
      <c r="I50" s="7">
        <v>106</v>
      </c>
      <c r="J50" s="7">
        <v>35</v>
      </c>
      <c r="K50" s="7">
        <v>71</v>
      </c>
      <c r="L50" s="7">
        <v>67</v>
      </c>
      <c r="M50" s="7">
        <v>78</v>
      </c>
      <c r="N50" s="7">
        <v>42</v>
      </c>
      <c r="O50" s="11">
        <v>7</v>
      </c>
      <c r="P50" s="7">
        <v>10</v>
      </c>
      <c r="Q50" s="8">
        <v>0.6</v>
      </c>
      <c r="R50" s="9">
        <f t="shared" si="0"/>
        <v>0.75</v>
      </c>
      <c r="S50" s="8">
        <v>0.8</v>
      </c>
      <c r="T50" s="18">
        <f t="shared" si="1"/>
        <v>39.7959183673469</v>
      </c>
      <c r="U50" s="9">
        <f t="shared" si="2"/>
        <v>7.05882352941176</v>
      </c>
      <c r="V50" s="7">
        <v>0</v>
      </c>
      <c r="W50" s="17"/>
      <c r="X50" s="17"/>
      <c r="Y50" s="25">
        <v>0</v>
      </c>
      <c r="Z50" s="7" t="s">
        <v>130</v>
      </c>
      <c r="AB50" s="4">
        <v>4</v>
      </c>
      <c r="AC50" s="11">
        <f t="shared" si="3"/>
        <v>8.5</v>
      </c>
    </row>
    <row r="51" ht="15.75" spans="1:29">
      <c r="A51" s="1">
        <v>50</v>
      </c>
      <c r="B51" s="3" t="s">
        <v>131</v>
      </c>
      <c r="C51" s="4" t="s">
        <v>132</v>
      </c>
      <c r="D51" s="14">
        <v>56</v>
      </c>
      <c r="E51" s="14">
        <v>1</v>
      </c>
      <c r="F51" s="6">
        <v>120</v>
      </c>
      <c r="G51" s="6">
        <v>75</v>
      </c>
      <c r="H51" s="6">
        <v>1.92</v>
      </c>
      <c r="I51" s="7">
        <v>128</v>
      </c>
      <c r="J51" s="7">
        <v>55</v>
      </c>
      <c r="K51" s="7">
        <v>73</v>
      </c>
      <c r="L51" s="7">
        <v>57</v>
      </c>
      <c r="M51" s="7">
        <v>62</v>
      </c>
      <c r="N51" s="7">
        <v>29</v>
      </c>
      <c r="O51" s="11">
        <v>4</v>
      </c>
      <c r="P51" s="7">
        <v>5</v>
      </c>
      <c r="Q51" s="8">
        <v>0.9</v>
      </c>
      <c r="R51" s="9">
        <f t="shared" si="0"/>
        <v>1</v>
      </c>
      <c r="S51" s="8">
        <v>0.9</v>
      </c>
      <c r="T51" s="10">
        <f t="shared" si="1"/>
        <v>32.2916666666667</v>
      </c>
      <c r="U51" s="20">
        <f t="shared" si="2"/>
        <v>20</v>
      </c>
      <c r="V51" s="7">
        <v>4</v>
      </c>
      <c r="W51" s="17"/>
      <c r="X51" s="17"/>
      <c r="Y51" s="25">
        <v>0</v>
      </c>
      <c r="Z51" s="7">
        <v>14</v>
      </c>
      <c r="AB51" s="4">
        <v>4</v>
      </c>
      <c r="AC51" s="11">
        <f t="shared" si="3"/>
        <v>4.5</v>
      </c>
    </row>
    <row r="52" ht="15.75" spans="1:29">
      <c r="A52" s="1">
        <v>51</v>
      </c>
      <c r="B52" s="3" t="s">
        <v>133</v>
      </c>
      <c r="C52" s="4" t="s">
        <v>134</v>
      </c>
      <c r="D52" s="14">
        <v>61</v>
      </c>
      <c r="E52" s="14">
        <v>1</v>
      </c>
      <c r="F52" s="6">
        <v>130</v>
      </c>
      <c r="G52" s="6">
        <v>75</v>
      </c>
      <c r="H52" s="6">
        <v>1.78</v>
      </c>
      <c r="I52" s="7">
        <v>80</v>
      </c>
      <c r="J52" s="7">
        <v>29</v>
      </c>
      <c r="K52" s="7">
        <v>51</v>
      </c>
      <c r="L52" s="7">
        <v>63</v>
      </c>
      <c r="M52" s="7">
        <v>52</v>
      </c>
      <c r="N52" s="7">
        <v>23</v>
      </c>
      <c r="O52" s="11">
        <v>6</v>
      </c>
      <c r="P52" s="7">
        <v>9</v>
      </c>
      <c r="Q52" s="8">
        <v>0.7</v>
      </c>
      <c r="R52" s="9">
        <f t="shared" si="0"/>
        <v>1.16666666666667</v>
      </c>
      <c r="S52" s="8">
        <v>0.6</v>
      </c>
      <c r="T52" s="10">
        <f t="shared" si="1"/>
        <v>29.2134831460674</v>
      </c>
      <c r="U52" s="9">
        <f t="shared" si="2"/>
        <v>9.33333333333333</v>
      </c>
      <c r="V52" s="7">
        <v>0</v>
      </c>
      <c r="W52" s="17"/>
      <c r="X52" s="17"/>
      <c r="Y52" s="25">
        <v>0</v>
      </c>
      <c r="Z52" s="7">
        <v>15</v>
      </c>
      <c r="AB52" s="4">
        <v>2</v>
      </c>
      <c r="AC52" s="11">
        <f t="shared" si="3"/>
        <v>7.5</v>
      </c>
    </row>
    <row r="53" ht="15.75" spans="1:29">
      <c r="A53" s="1">
        <v>52</v>
      </c>
      <c r="B53" s="3" t="s">
        <v>135</v>
      </c>
      <c r="C53" s="4" t="s">
        <v>136</v>
      </c>
      <c r="D53" s="14">
        <v>76</v>
      </c>
      <c r="E53" s="14">
        <v>0</v>
      </c>
      <c r="F53" s="6">
        <v>125</v>
      </c>
      <c r="G53" s="6">
        <v>75</v>
      </c>
      <c r="H53" s="6">
        <v>1.26</v>
      </c>
      <c r="I53" s="7">
        <v>65</v>
      </c>
      <c r="J53" s="7">
        <v>26</v>
      </c>
      <c r="K53" s="7">
        <v>39</v>
      </c>
      <c r="L53" s="7">
        <v>59</v>
      </c>
      <c r="M53" s="7">
        <v>45</v>
      </c>
      <c r="N53" s="7">
        <v>23</v>
      </c>
      <c r="O53" s="11">
        <v>6</v>
      </c>
      <c r="P53" s="7">
        <v>7</v>
      </c>
      <c r="Q53" s="8">
        <v>0.7</v>
      </c>
      <c r="R53" s="9">
        <f t="shared" si="0"/>
        <v>0.7</v>
      </c>
      <c r="S53" s="8">
        <v>1</v>
      </c>
      <c r="T53" s="18">
        <f t="shared" si="1"/>
        <v>35.7142857142857</v>
      </c>
      <c r="U53" s="9">
        <f t="shared" si="2"/>
        <v>10.7692307692308</v>
      </c>
      <c r="V53" s="7">
        <v>4</v>
      </c>
      <c r="W53" s="17"/>
      <c r="X53" s="17"/>
      <c r="Y53" s="25">
        <v>0</v>
      </c>
      <c r="Z53" s="7">
        <v>12</v>
      </c>
      <c r="AB53" s="4">
        <v>1.5</v>
      </c>
      <c r="AC53" s="11">
        <f t="shared" si="3"/>
        <v>6.5</v>
      </c>
    </row>
    <row r="54" ht="15.75" spans="1:29">
      <c r="A54" s="1">
        <v>53</v>
      </c>
      <c r="B54" s="3" t="s">
        <v>137</v>
      </c>
      <c r="C54" s="4" t="s">
        <v>138</v>
      </c>
      <c r="D54" s="14">
        <v>62</v>
      </c>
      <c r="E54" s="14">
        <v>0</v>
      </c>
      <c r="F54" s="6">
        <v>135</v>
      </c>
      <c r="G54" s="6">
        <v>80</v>
      </c>
      <c r="H54" s="6">
        <v>1.69</v>
      </c>
      <c r="I54" s="7">
        <v>124</v>
      </c>
      <c r="J54" s="7">
        <v>74</v>
      </c>
      <c r="K54" s="7">
        <v>50</v>
      </c>
      <c r="L54" s="7">
        <v>40</v>
      </c>
      <c r="M54" s="7">
        <v>81</v>
      </c>
      <c r="N54" s="7">
        <v>53</v>
      </c>
      <c r="O54" s="11">
        <v>4</v>
      </c>
      <c r="P54" s="7">
        <v>3</v>
      </c>
      <c r="Q54" s="8">
        <v>1.1</v>
      </c>
      <c r="R54" s="9">
        <f t="shared" si="0"/>
        <v>1.1</v>
      </c>
      <c r="S54" s="8">
        <v>1</v>
      </c>
      <c r="T54" s="18">
        <f t="shared" si="1"/>
        <v>47.9289940828402</v>
      </c>
      <c r="U54" s="20">
        <f t="shared" si="2"/>
        <v>31.4285714285714</v>
      </c>
      <c r="V54" s="7">
        <v>2</v>
      </c>
      <c r="W54" s="21">
        <v>3.1</v>
      </c>
      <c r="X54" s="17">
        <v>39</v>
      </c>
      <c r="Y54" s="25">
        <v>1</v>
      </c>
      <c r="Z54" s="7">
        <v>18</v>
      </c>
      <c r="AB54" s="4">
        <v>4</v>
      </c>
      <c r="AC54" s="11">
        <f t="shared" si="3"/>
        <v>3.5</v>
      </c>
    </row>
    <row r="55" ht="15.75" spans="1:29">
      <c r="A55" s="1">
        <v>54</v>
      </c>
      <c r="B55" s="3" t="s">
        <v>139</v>
      </c>
      <c r="C55" s="4" t="s">
        <v>140</v>
      </c>
      <c r="D55" s="14">
        <v>71</v>
      </c>
      <c r="E55" s="14">
        <v>0</v>
      </c>
      <c r="F55" s="6">
        <v>140</v>
      </c>
      <c r="G55" s="6">
        <v>80</v>
      </c>
      <c r="H55" s="6">
        <v>1.55</v>
      </c>
      <c r="I55" s="7">
        <v>67</v>
      </c>
      <c r="J55" s="7">
        <v>23</v>
      </c>
      <c r="K55" s="7">
        <v>43</v>
      </c>
      <c r="L55" s="7">
        <v>65</v>
      </c>
      <c r="M55" s="7">
        <v>43</v>
      </c>
      <c r="N55" s="7">
        <v>19</v>
      </c>
      <c r="O55" s="11">
        <v>3</v>
      </c>
      <c r="P55" s="7">
        <v>3</v>
      </c>
      <c r="Q55" s="8">
        <v>0.5</v>
      </c>
      <c r="R55" s="9">
        <f t="shared" si="0"/>
        <v>0.625</v>
      </c>
      <c r="S55" s="8">
        <v>0.8</v>
      </c>
      <c r="T55" s="10">
        <f t="shared" si="1"/>
        <v>27.741935483871</v>
      </c>
      <c r="U55" s="20">
        <f t="shared" si="2"/>
        <v>16.6666666666667</v>
      </c>
      <c r="V55" s="7">
        <v>4</v>
      </c>
      <c r="W55" s="17"/>
      <c r="X55" s="17"/>
      <c r="Y55" s="25">
        <v>0</v>
      </c>
      <c r="Z55" s="7">
        <v>11</v>
      </c>
      <c r="AB55" s="4">
        <v>3</v>
      </c>
      <c r="AC55" s="11">
        <f t="shared" si="3"/>
        <v>3</v>
      </c>
    </row>
    <row r="56" ht="15.75" spans="1:29">
      <c r="A56" s="1">
        <v>55</v>
      </c>
      <c r="B56" s="3" t="s">
        <v>141</v>
      </c>
      <c r="C56" s="4" t="s">
        <v>142</v>
      </c>
      <c r="D56" s="14">
        <v>46</v>
      </c>
      <c r="E56" s="14">
        <v>1</v>
      </c>
      <c r="F56" s="6">
        <v>120</v>
      </c>
      <c r="G56" s="6">
        <v>80</v>
      </c>
      <c r="H56" s="6">
        <v>1.63</v>
      </c>
      <c r="I56" s="7">
        <v>123</v>
      </c>
      <c r="J56" s="7">
        <v>63</v>
      </c>
      <c r="K56" s="7">
        <v>60</v>
      </c>
      <c r="L56" s="7">
        <v>59</v>
      </c>
      <c r="M56" s="7">
        <v>34</v>
      </c>
      <c r="N56" s="7">
        <v>13</v>
      </c>
      <c r="O56" s="11">
        <v>8</v>
      </c>
      <c r="P56" s="7">
        <v>6</v>
      </c>
      <c r="Q56" s="8">
        <v>0.6</v>
      </c>
      <c r="R56" s="9">
        <f>Q56/S56</f>
        <v>0.857142857142857</v>
      </c>
      <c r="S56" s="8">
        <v>0.7</v>
      </c>
      <c r="T56" s="10">
        <f>M56/H56</f>
        <v>20.8588957055215</v>
      </c>
      <c r="U56" s="9">
        <f>Q56*100/AC56</f>
        <v>8.57142857142857</v>
      </c>
      <c r="V56" s="7">
        <v>0</v>
      </c>
      <c r="W56" s="17"/>
      <c r="X56" s="17"/>
      <c r="Y56" s="25">
        <v>0</v>
      </c>
      <c r="Z56" s="7">
        <v>15</v>
      </c>
      <c r="AB56" s="4">
        <v>2</v>
      </c>
      <c r="AC56" s="11">
        <f>(O56+P56)/2</f>
        <v>7</v>
      </c>
    </row>
    <row r="57" ht="15.75" spans="1:29">
      <c r="A57" s="1">
        <v>56</v>
      </c>
      <c r="B57" s="3" t="s">
        <v>143</v>
      </c>
      <c r="C57" s="4" t="s">
        <v>144</v>
      </c>
      <c r="D57" s="14">
        <v>74</v>
      </c>
      <c r="E57" s="14">
        <v>1</v>
      </c>
      <c r="F57" s="6">
        <v>160</v>
      </c>
      <c r="G57" s="6">
        <v>80</v>
      </c>
      <c r="H57" s="6">
        <v>1.86</v>
      </c>
      <c r="I57" s="7">
        <v>68</v>
      </c>
      <c r="J57" s="7">
        <v>24</v>
      </c>
      <c r="K57" s="7">
        <v>44</v>
      </c>
      <c r="L57" s="7">
        <v>65</v>
      </c>
      <c r="M57" s="7">
        <v>59</v>
      </c>
      <c r="N57" s="7">
        <v>25</v>
      </c>
      <c r="O57" s="11">
        <v>4</v>
      </c>
      <c r="P57" s="7">
        <v>4</v>
      </c>
      <c r="Q57" s="8">
        <v>0.5</v>
      </c>
      <c r="R57" s="9">
        <f>Q57/S57</f>
        <v>0.625</v>
      </c>
      <c r="S57" s="8">
        <v>0.8</v>
      </c>
      <c r="T57" s="10">
        <f>M57/H57</f>
        <v>31.7204301075269</v>
      </c>
      <c r="U57" s="9">
        <f>Q57*100/AC57</f>
        <v>12.5</v>
      </c>
      <c r="V57" s="7">
        <v>0</v>
      </c>
      <c r="W57" s="17"/>
      <c r="X57" s="17"/>
      <c r="Y57" s="25">
        <v>0</v>
      </c>
      <c r="Z57" s="7">
        <v>14</v>
      </c>
      <c r="AB57" s="4">
        <v>4</v>
      </c>
      <c r="AC57" s="11">
        <f>(O57+P57)/2</f>
        <v>4</v>
      </c>
    </row>
    <row r="58" ht="15.75" spans="1:29">
      <c r="A58" s="1">
        <v>57</v>
      </c>
      <c r="B58" s="3" t="s">
        <v>145</v>
      </c>
      <c r="C58" s="4" t="s">
        <v>146</v>
      </c>
      <c r="D58" s="14">
        <v>72</v>
      </c>
      <c r="E58" s="14">
        <v>1</v>
      </c>
      <c r="F58" s="6">
        <v>115</v>
      </c>
      <c r="G58" s="6">
        <v>70</v>
      </c>
      <c r="H58" s="6">
        <v>1.65</v>
      </c>
      <c r="I58" s="7">
        <v>88</v>
      </c>
      <c r="J58" s="7">
        <v>34</v>
      </c>
      <c r="K58" s="7">
        <v>54</v>
      </c>
      <c r="L58" s="7">
        <v>62</v>
      </c>
      <c r="M58" s="7">
        <v>52</v>
      </c>
      <c r="N58" s="7">
        <v>22</v>
      </c>
      <c r="O58" s="11">
        <v>7</v>
      </c>
      <c r="P58" s="7">
        <v>10</v>
      </c>
      <c r="Q58" s="8">
        <v>0.9</v>
      </c>
      <c r="R58" s="9">
        <f>Q58/S58</f>
        <v>1.28571428571429</v>
      </c>
      <c r="S58" s="8">
        <v>0.7</v>
      </c>
      <c r="T58" s="10">
        <f>M58/H58</f>
        <v>31.5151515151515</v>
      </c>
      <c r="U58" s="9">
        <f>Q58*100/AC58</f>
        <v>10.5882352941176</v>
      </c>
      <c r="V58" s="7">
        <v>0</v>
      </c>
      <c r="W58" s="17"/>
      <c r="X58" s="17"/>
      <c r="Y58" s="25">
        <v>0</v>
      </c>
      <c r="Z58" s="7">
        <v>19</v>
      </c>
      <c r="AB58" s="4">
        <v>3</v>
      </c>
      <c r="AC58" s="11">
        <f>(O58+P58)/2</f>
        <v>8.5</v>
      </c>
    </row>
    <row r="59" ht="15.75" spans="1:29">
      <c r="A59" s="1">
        <v>58</v>
      </c>
      <c r="B59" s="3" t="s">
        <v>147</v>
      </c>
      <c r="C59" s="4" t="s">
        <v>148</v>
      </c>
      <c r="D59" s="14">
        <v>52</v>
      </c>
      <c r="E59" s="14">
        <v>1</v>
      </c>
      <c r="F59" s="6">
        <v>125</v>
      </c>
      <c r="G59" s="6">
        <v>80</v>
      </c>
      <c r="H59" s="6">
        <v>1.93</v>
      </c>
      <c r="I59" s="7">
        <v>199</v>
      </c>
      <c r="J59" s="7">
        <v>109</v>
      </c>
      <c r="K59" s="7">
        <v>89</v>
      </c>
      <c r="L59" s="7">
        <v>45</v>
      </c>
      <c r="M59" s="7">
        <v>62</v>
      </c>
      <c r="N59" s="7">
        <v>37</v>
      </c>
      <c r="O59" s="11">
        <v>3</v>
      </c>
      <c r="P59" s="7">
        <v>5</v>
      </c>
      <c r="Q59" s="8">
        <v>0.9</v>
      </c>
      <c r="R59" s="9">
        <f>Q59/S59</f>
        <v>1.5</v>
      </c>
      <c r="S59" s="8">
        <v>0.6</v>
      </c>
      <c r="T59" s="10">
        <f>M59/H59</f>
        <v>32.1243523316062</v>
      </c>
      <c r="U59" s="9">
        <f>Q59*100/AC59</f>
        <v>22.5</v>
      </c>
      <c r="V59" s="7">
        <v>2</v>
      </c>
      <c r="W59" s="17">
        <v>3.6</v>
      </c>
      <c r="X59" s="17">
        <v>51</v>
      </c>
      <c r="Y59" s="25">
        <v>1</v>
      </c>
      <c r="Z59" s="7">
        <v>21</v>
      </c>
      <c r="AB59" s="4">
        <v>4</v>
      </c>
      <c r="AC59" s="11">
        <f>(O59+P59)/2</f>
        <v>4</v>
      </c>
    </row>
    <row r="60" ht="15.75" spans="1:29">
      <c r="A60" s="1">
        <v>59</v>
      </c>
      <c r="B60" s="3" t="s">
        <v>149</v>
      </c>
      <c r="C60" s="4" t="s">
        <v>150</v>
      </c>
      <c r="D60" s="14">
        <v>65</v>
      </c>
      <c r="E60" s="14">
        <v>0</v>
      </c>
      <c r="F60" s="6">
        <v>110</v>
      </c>
      <c r="G60" s="6">
        <v>70</v>
      </c>
      <c r="H60" s="6">
        <v>1.44</v>
      </c>
      <c r="I60" s="7">
        <v>100</v>
      </c>
      <c r="J60" s="7">
        <v>36</v>
      </c>
      <c r="K60" s="7">
        <v>64</v>
      </c>
      <c r="L60" s="7">
        <v>64</v>
      </c>
      <c r="M60" s="7">
        <v>47</v>
      </c>
      <c r="N60" s="7">
        <v>27</v>
      </c>
      <c r="O60" s="11">
        <v>8</v>
      </c>
      <c r="P60" s="7">
        <v>10</v>
      </c>
      <c r="Q60" s="8">
        <v>0.8</v>
      </c>
      <c r="R60" s="9">
        <f>Q60/S60</f>
        <v>1</v>
      </c>
      <c r="S60" s="8">
        <v>0.8</v>
      </c>
      <c r="T60" s="10">
        <f>M60/H60</f>
        <v>32.6388888888889</v>
      </c>
      <c r="U60" s="9">
        <f>Q60*100/AC60</f>
        <v>8.88888888888889</v>
      </c>
      <c r="V60" s="7">
        <v>0</v>
      </c>
      <c r="W60" s="17"/>
      <c r="X60" s="17"/>
      <c r="Y60" s="25">
        <v>0</v>
      </c>
      <c r="Z60" s="7" t="s">
        <v>151</v>
      </c>
      <c r="AB60" s="4">
        <v>3</v>
      </c>
      <c r="AC60" s="11">
        <f>(O60+P60)/2</f>
        <v>9</v>
      </c>
    </row>
    <row r="61" ht="15.75" spans="1:29">
      <c r="A61" s="1">
        <v>60</v>
      </c>
      <c r="B61" s="3" t="s">
        <v>152</v>
      </c>
      <c r="C61" s="4" t="s">
        <v>153</v>
      </c>
      <c r="D61" s="14">
        <v>66</v>
      </c>
      <c r="E61" s="14">
        <v>1</v>
      </c>
      <c r="F61" s="6">
        <v>110</v>
      </c>
      <c r="G61" s="6">
        <v>70</v>
      </c>
      <c r="H61" s="6">
        <v>1.78</v>
      </c>
      <c r="I61" s="7">
        <v>82</v>
      </c>
      <c r="J61" s="7">
        <v>38</v>
      </c>
      <c r="K61" s="7">
        <v>44</v>
      </c>
      <c r="L61" s="7">
        <v>54</v>
      </c>
      <c r="M61" s="7">
        <v>51</v>
      </c>
      <c r="N61" s="7">
        <v>29</v>
      </c>
      <c r="O61" s="11">
        <v>6</v>
      </c>
      <c r="P61" s="7">
        <v>7</v>
      </c>
      <c r="Q61" s="8">
        <v>0.5</v>
      </c>
      <c r="R61" s="9">
        <f>Q61/S61</f>
        <v>0.714285714285714</v>
      </c>
      <c r="S61" s="8">
        <v>0.7</v>
      </c>
      <c r="T61" s="10">
        <f>M61/H61</f>
        <v>28.6516853932584</v>
      </c>
      <c r="U61" s="9">
        <f>Q61*100/AC61</f>
        <v>7.69230769230769</v>
      </c>
      <c r="V61" s="7">
        <v>0</v>
      </c>
      <c r="W61" s="17"/>
      <c r="X61" s="17"/>
      <c r="Y61" s="25">
        <v>0</v>
      </c>
      <c r="Z61" s="7" t="s">
        <v>151</v>
      </c>
      <c r="AB61" s="4">
        <v>2</v>
      </c>
      <c r="AC61" s="11">
        <f>(O61+P61)/2</f>
        <v>6.5</v>
      </c>
    </row>
    <row r="62" ht="15.75" spans="1:29">
      <c r="A62" s="1">
        <v>61</v>
      </c>
      <c r="B62" s="3" t="s">
        <v>154</v>
      </c>
      <c r="C62" s="4" t="s">
        <v>155</v>
      </c>
      <c r="D62" s="14">
        <v>66</v>
      </c>
      <c r="E62" s="14">
        <v>0</v>
      </c>
      <c r="F62" s="6">
        <v>170</v>
      </c>
      <c r="G62" s="6">
        <v>90</v>
      </c>
      <c r="H62" s="6">
        <v>1.66</v>
      </c>
      <c r="I62" s="7">
        <v>75</v>
      </c>
      <c r="J62" s="7">
        <v>30</v>
      </c>
      <c r="K62" s="7">
        <v>45</v>
      </c>
      <c r="L62" s="7">
        <v>64</v>
      </c>
      <c r="M62" s="7">
        <v>64</v>
      </c>
      <c r="N62" s="7">
        <v>25</v>
      </c>
      <c r="O62" s="11">
        <v>6</v>
      </c>
      <c r="P62" s="7">
        <v>9</v>
      </c>
      <c r="Q62" s="8">
        <v>1</v>
      </c>
      <c r="R62" s="9">
        <f>Q62/S62</f>
        <v>1.25</v>
      </c>
      <c r="S62" s="8">
        <v>0.8</v>
      </c>
      <c r="T62" s="18">
        <f>M62/H62</f>
        <v>38.5542168674699</v>
      </c>
      <c r="U62" s="9">
        <f>Q62*100/AC62</f>
        <v>13.3333333333333</v>
      </c>
      <c r="V62" s="7">
        <v>4</v>
      </c>
      <c r="W62" s="17"/>
      <c r="X62" s="17"/>
      <c r="Y62" s="25">
        <v>0</v>
      </c>
      <c r="Z62" s="7">
        <v>16</v>
      </c>
      <c r="AB62" s="4">
        <v>2</v>
      </c>
      <c r="AC62" s="11">
        <f>(O62+P62)/2</f>
        <v>7.5</v>
      </c>
    </row>
    <row r="63" ht="15.75" spans="1:29">
      <c r="A63" s="1">
        <v>62</v>
      </c>
      <c r="B63" s="3" t="s">
        <v>156</v>
      </c>
      <c r="C63" s="4" t="s">
        <v>157</v>
      </c>
      <c r="D63" s="14">
        <v>66</v>
      </c>
      <c r="E63" s="14">
        <v>0</v>
      </c>
      <c r="F63" s="6">
        <v>140</v>
      </c>
      <c r="G63" s="6">
        <v>90</v>
      </c>
      <c r="H63" s="6">
        <v>1.68</v>
      </c>
      <c r="I63" s="7">
        <v>64</v>
      </c>
      <c r="J63" s="7">
        <v>21</v>
      </c>
      <c r="K63" s="7">
        <v>44</v>
      </c>
      <c r="L63" s="7">
        <v>68</v>
      </c>
      <c r="M63" s="7">
        <v>43</v>
      </c>
      <c r="N63" s="7">
        <v>22</v>
      </c>
      <c r="O63" s="11">
        <v>4</v>
      </c>
      <c r="P63" s="7">
        <v>7</v>
      </c>
      <c r="Q63" s="8">
        <v>0.5</v>
      </c>
      <c r="R63" s="9">
        <f>Q63/S63</f>
        <v>0.625</v>
      </c>
      <c r="S63" s="8">
        <v>0.8</v>
      </c>
      <c r="T63" s="10">
        <f>M63/H63</f>
        <v>25.5952380952381</v>
      </c>
      <c r="U63" s="9">
        <f>Q63*100/AC63</f>
        <v>9.09090909090909</v>
      </c>
      <c r="V63" s="7">
        <v>0</v>
      </c>
      <c r="W63" s="17"/>
      <c r="X63" s="17"/>
      <c r="Y63" s="25">
        <v>0</v>
      </c>
      <c r="Z63" s="7" t="s">
        <v>151</v>
      </c>
      <c r="AB63" s="4">
        <v>2</v>
      </c>
      <c r="AC63" s="11">
        <f>(O63+P63)/2</f>
        <v>5.5</v>
      </c>
    </row>
    <row r="64" ht="15.75" spans="1:29">
      <c r="A64" s="1">
        <v>63</v>
      </c>
      <c r="B64" s="3" t="s">
        <v>158</v>
      </c>
      <c r="C64" s="4" t="s">
        <v>159</v>
      </c>
      <c r="D64" s="14">
        <v>66</v>
      </c>
      <c r="E64" s="14">
        <v>1</v>
      </c>
      <c r="F64" s="6">
        <v>130</v>
      </c>
      <c r="G64" s="6">
        <v>70</v>
      </c>
      <c r="H64" s="6">
        <v>1.71</v>
      </c>
      <c r="I64" s="7">
        <v>113</v>
      </c>
      <c r="J64" s="7">
        <v>57</v>
      </c>
      <c r="K64" s="7">
        <v>57</v>
      </c>
      <c r="L64" s="7">
        <v>50</v>
      </c>
      <c r="M64" s="7">
        <v>61</v>
      </c>
      <c r="N64" s="7">
        <v>33</v>
      </c>
      <c r="O64" s="11">
        <v>4</v>
      </c>
      <c r="P64" s="7">
        <v>5</v>
      </c>
      <c r="Q64" s="8">
        <v>1</v>
      </c>
      <c r="R64" s="9">
        <f>Q64/S64</f>
        <v>1.25</v>
      </c>
      <c r="S64" s="8">
        <v>0.8</v>
      </c>
      <c r="T64" s="18">
        <f>M64/H64</f>
        <v>35.672514619883</v>
      </c>
      <c r="U64" s="9">
        <f>Q64*100/AC64</f>
        <v>22.2222222222222</v>
      </c>
      <c r="V64" s="7">
        <v>2</v>
      </c>
      <c r="W64" s="17">
        <v>2.7</v>
      </c>
      <c r="X64" s="17">
        <v>29</v>
      </c>
      <c r="Y64" s="25">
        <v>0</v>
      </c>
      <c r="Z64" s="7">
        <v>18</v>
      </c>
      <c r="AB64" s="4">
        <v>2</v>
      </c>
      <c r="AC64" s="11">
        <f>(O64+P64)/2</f>
        <v>4.5</v>
      </c>
    </row>
    <row r="65" ht="15.75" spans="1:29">
      <c r="A65" s="1">
        <v>64</v>
      </c>
      <c r="B65" s="3" t="s">
        <v>160</v>
      </c>
      <c r="C65" s="4" t="s">
        <v>161</v>
      </c>
      <c r="D65" s="14">
        <v>66</v>
      </c>
      <c r="E65" s="14">
        <v>1</v>
      </c>
      <c r="F65" s="6">
        <v>145</v>
      </c>
      <c r="G65" s="6">
        <v>55</v>
      </c>
      <c r="H65" s="6">
        <v>2.1</v>
      </c>
      <c r="I65" s="7">
        <v>121</v>
      </c>
      <c r="J65" s="7">
        <v>51</v>
      </c>
      <c r="K65" s="7">
        <v>70</v>
      </c>
      <c r="L65" s="7">
        <v>58</v>
      </c>
      <c r="M65" s="7">
        <v>59</v>
      </c>
      <c r="N65" s="7">
        <v>29</v>
      </c>
      <c r="O65" s="11">
        <v>5</v>
      </c>
      <c r="P65" s="7">
        <v>10</v>
      </c>
      <c r="Q65" s="8">
        <v>0.9</v>
      </c>
      <c r="R65" s="9">
        <f>Q65/S65</f>
        <v>0.9</v>
      </c>
      <c r="S65" s="8">
        <v>1</v>
      </c>
      <c r="T65" s="10">
        <f>M65/H65</f>
        <v>28.0952380952381</v>
      </c>
      <c r="U65" s="9">
        <f>Q65*100/AC65</f>
        <v>12</v>
      </c>
      <c r="V65" s="7">
        <v>0</v>
      </c>
      <c r="W65" s="17"/>
      <c r="X65" s="17"/>
      <c r="Y65" s="25">
        <v>0</v>
      </c>
      <c r="Z65" s="7">
        <v>22</v>
      </c>
      <c r="AB65" s="4">
        <v>2</v>
      </c>
      <c r="AC65" s="11">
        <f>(O65+P65)/2</f>
        <v>7.5</v>
      </c>
    </row>
    <row r="66" ht="15.75" spans="1:29">
      <c r="A66" s="1">
        <v>65</v>
      </c>
      <c r="B66" s="3" t="s">
        <v>162</v>
      </c>
      <c r="C66" s="4" t="s">
        <v>163</v>
      </c>
      <c r="D66" s="14">
        <v>59</v>
      </c>
      <c r="E66" s="14">
        <v>1</v>
      </c>
      <c r="F66" s="6">
        <v>120</v>
      </c>
      <c r="G66" s="6">
        <v>80</v>
      </c>
      <c r="H66" s="6">
        <v>1.76</v>
      </c>
      <c r="I66" s="7">
        <v>93</v>
      </c>
      <c r="J66" s="7">
        <v>32</v>
      </c>
      <c r="K66" s="7">
        <v>51</v>
      </c>
      <c r="L66" s="7">
        <v>66</v>
      </c>
      <c r="M66" s="7">
        <v>72</v>
      </c>
      <c r="N66" s="7">
        <v>36</v>
      </c>
      <c r="O66" s="11">
        <v>6</v>
      </c>
      <c r="P66" s="7">
        <v>10</v>
      </c>
      <c r="Q66" s="8">
        <v>0.8</v>
      </c>
      <c r="R66" s="9">
        <f>Q66/S66</f>
        <v>1.33333333333333</v>
      </c>
      <c r="S66" s="8">
        <v>0.6</v>
      </c>
      <c r="T66" s="18">
        <f>M66/H66</f>
        <v>40.9090909090909</v>
      </c>
      <c r="U66" s="9">
        <f>Q66*100/AC66</f>
        <v>10</v>
      </c>
      <c r="V66" s="7">
        <v>4</v>
      </c>
      <c r="W66" s="17"/>
      <c r="X66" s="17"/>
      <c r="Y66" s="25">
        <v>0</v>
      </c>
      <c r="Z66" s="7">
        <v>19</v>
      </c>
      <c r="AB66" s="4">
        <v>1</v>
      </c>
      <c r="AC66" s="11">
        <f>(O66+P66)/2</f>
        <v>8</v>
      </c>
    </row>
    <row r="67" ht="15.75" spans="1:29">
      <c r="A67" s="1">
        <v>66</v>
      </c>
      <c r="B67" s="3" t="s">
        <v>164</v>
      </c>
      <c r="C67" s="4" t="s">
        <v>165</v>
      </c>
      <c r="D67" s="14">
        <v>50</v>
      </c>
      <c r="E67" s="14">
        <v>1</v>
      </c>
      <c r="F67" s="6">
        <v>110</v>
      </c>
      <c r="G67" s="6">
        <v>55</v>
      </c>
      <c r="H67" s="6">
        <v>1.84</v>
      </c>
      <c r="I67" s="7">
        <v>100</v>
      </c>
      <c r="J67" s="7">
        <v>32</v>
      </c>
      <c r="K67" s="7">
        <v>67</v>
      </c>
      <c r="L67" s="7">
        <v>67</v>
      </c>
      <c r="M67" s="7">
        <v>60</v>
      </c>
      <c r="N67" s="7">
        <v>21</v>
      </c>
      <c r="O67" s="11">
        <v>6</v>
      </c>
      <c r="P67" s="7">
        <v>10</v>
      </c>
      <c r="Q67" s="8">
        <v>0.8</v>
      </c>
      <c r="R67" s="9">
        <f>Q67/S67</f>
        <v>0.888888888888889</v>
      </c>
      <c r="S67" s="8">
        <v>0.9</v>
      </c>
      <c r="T67" s="10">
        <f>M67/H67</f>
        <v>32.6086956521739</v>
      </c>
      <c r="U67" s="9">
        <f>Q67*100/AC67</f>
        <v>10</v>
      </c>
      <c r="V67" s="7">
        <v>0</v>
      </c>
      <c r="W67" s="17"/>
      <c r="X67" s="17"/>
      <c r="Y67" s="25">
        <v>0</v>
      </c>
      <c r="Z67" s="7">
        <v>16</v>
      </c>
      <c r="AB67" s="4">
        <v>2</v>
      </c>
      <c r="AC67" s="11">
        <f>(O67+P67)/2</f>
        <v>8</v>
      </c>
    </row>
    <row r="68" ht="15.75" spans="1:29">
      <c r="A68" s="1">
        <v>67</v>
      </c>
      <c r="B68" s="3" t="s">
        <v>166</v>
      </c>
      <c r="C68" s="4" t="s">
        <v>167</v>
      </c>
      <c r="D68" s="14">
        <v>62</v>
      </c>
      <c r="E68" s="14">
        <v>1</v>
      </c>
      <c r="F68" s="6">
        <v>115</v>
      </c>
      <c r="G68" s="6">
        <v>80</v>
      </c>
      <c r="H68" s="6">
        <v>1.82</v>
      </c>
      <c r="I68" s="7">
        <v>115</v>
      </c>
      <c r="J68" s="7">
        <v>46</v>
      </c>
      <c r="K68" s="7">
        <v>69</v>
      </c>
      <c r="L68" s="7">
        <v>60</v>
      </c>
      <c r="M68" s="7">
        <v>51</v>
      </c>
      <c r="N68" s="7">
        <v>24</v>
      </c>
      <c r="O68" s="11">
        <v>5</v>
      </c>
      <c r="P68" s="7">
        <v>8</v>
      </c>
      <c r="Q68" s="8">
        <v>0.7</v>
      </c>
      <c r="R68" s="9">
        <f>Q68/S68</f>
        <v>0.777777777777778</v>
      </c>
      <c r="S68" s="8">
        <v>0.9</v>
      </c>
      <c r="T68" s="10">
        <f>M68/H68</f>
        <v>28.021978021978</v>
      </c>
      <c r="U68" s="9">
        <f>Q68*100/AC68</f>
        <v>10.7692307692308</v>
      </c>
      <c r="V68" s="7">
        <v>0</v>
      </c>
      <c r="W68" s="17"/>
      <c r="X68" s="17"/>
      <c r="Y68" s="25">
        <v>0</v>
      </c>
      <c r="Z68" s="7">
        <v>15</v>
      </c>
      <c r="AB68" s="4">
        <v>3</v>
      </c>
      <c r="AC68" s="11">
        <f>(O68+P68)/2</f>
        <v>6.5</v>
      </c>
    </row>
    <row r="69" ht="15.75" spans="1:29">
      <c r="A69" s="1">
        <v>68</v>
      </c>
      <c r="B69" s="3" t="s">
        <v>168</v>
      </c>
      <c r="C69" s="4" t="s">
        <v>169</v>
      </c>
      <c r="D69" s="14">
        <v>65</v>
      </c>
      <c r="E69" s="14">
        <v>1</v>
      </c>
      <c r="F69" s="6">
        <v>147</v>
      </c>
      <c r="G69" s="6">
        <v>85</v>
      </c>
      <c r="H69" s="6">
        <v>2.01</v>
      </c>
      <c r="I69" s="7">
        <v>218</v>
      </c>
      <c r="J69" s="7">
        <v>120</v>
      </c>
      <c r="K69" s="7">
        <v>98</v>
      </c>
      <c r="L69" s="7">
        <v>45</v>
      </c>
      <c r="M69" s="7">
        <v>143</v>
      </c>
      <c r="N69" s="7">
        <v>100</v>
      </c>
      <c r="O69" s="11">
        <v>6</v>
      </c>
      <c r="P69" s="7">
        <v>10</v>
      </c>
      <c r="Q69" s="8">
        <v>1.6</v>
      </c>
      <c r="R69" s="9">
        <f>Q69/S69</f>
        <v>2.28571428571429</v>
      </c>
      <c r="S69" s="8">
        <v>0.7</v>
      </c>
      <c r="T69" s="18">
        <f>M69/H69</f>
        <v>71.1442786069652</v>
      </c>
      <c r="U69" s="20">
        <f>Q69*100/AC69</f>
        <v>20</v>
      </c>
      <c r="V69" s="22">
        <v>3</v>
      </c>
      <c r="W69" s="21">
        <v>3.7</v>
      </c>
      <c r="X69" s="17">
        <v>54</v>
      </c>
      <c r="Y69" s="25">
        <v>1</v>
      </c>
      <c r="Z69" s="7">
        <v>23</v>
      </c>
      <c r="AB69" s="4">
        <v>4</v>
      </c>
      <c r="AC69" s="11">
        <f>(O69+P69)/2</f>
        <v>8</v>
      </c>
    </row>
    <row r="70" ht="15.75" spans="1:29">
      <c r="A70" s="1">
        <v>69</v>
      </c>
      <c r="B70" s="3" t="s">
        <v>170</v>
      </c>
      <c r="C70" s="4" t="s">
        <v>171</v>
      </c>
      <c r="D70" s="4">
        <v>59</v>
      </c>
      <c r="E70" s="4">
        <v>1</v>
      </c>
      <c r="F70" s="6">
        <v>115</v>
      </c>
      <c r="G70" s="6">
        <v>80</v>
      </c>
      <c r="H70" s="6">
        <v>1.88</v>
      </c>
      <c r="I70" s="7">
        <v>69</v>
      </c>
      <c r="J70" s="7">
        <v>23</v>
      </c>
      <c r="K70" s="7">
        <v>45</v>
      </c>
      <c r="L70" s="7">
        <v>66</v>
      </c>
      <c r="M70" s="7">
        <v>41</v>
      </c>
      <c r="N70" s="7">
        <v>19</v>
      </c>
      <c r="O70" s="11">
        <v>5</v>
      </c>
      <c r="P70" s="7">
        <v>7</v>
      </c>
      <c r="Q70" s="8">
        <v>0.5</v>
      </c>
      <c r="R70" s="9">
        <f>Q70/S70</f>
        <v>0.714285714285714</v>
      </c>
      <c r="S70" s="8">
        <v>0.7</v>
      </c>
      <c r="T70" s="10">
        <f>M70/H70</f>
        <v>21.8085106382979</v>
      </c>
      <c r="U70" s="9">
        <f>Q70*100/AC70</f>
        <v>8.33333333333333</v>
      </c>
      <c r="V70" s="7">
        <v>0</v>
      </c>
      <c r="W70" s="17"/>
      <c r="X70" s="17"/>
      <c r="Y70" s="25">
        <v>0</v>
      </c>
      <c r="Z70" s="7">
        <v>12</v>
      </c>
      <c r="AB70" s="4">
        <v>3</v>
      </c>
      <c r="AC70" s="11">
        <f>(O70+P70)/2</f>
        <v>6</v>
      </c>
    </row>
    <row r="71" ht="15.75" spans="1:29">
      <c r="A71" s="1">
        <v>70</v>
      </c>
      <c r="B71" s="3" t="s">
        <v>172</v>
      </c>
      <c r="C71" s="4" t="s">
        <v>173</v>
      </c>
      <c r="D71" s="4">
        <v>62</v>
      </c>
      <c r="E71" s="4">
        <v>0</v>
      </c>
      <c r="F71" s="6">
        <v>120</v>
      </c>
      <c r="G71" s="6">
        <v>70</v>
      </c>
      <c r="H71" s="6">
        <v>1.54</v>
      </c>
      <c r="I71" s="7">
        <v>80</v>
      </c>
      <c r="J71" s="7">
        <v>33</v>
      </c>
      <c r="K71" s="7">
        <v>47</v>
      </c>
      <c r="L71" s="7">
        <v>59</v>
      </c>
      <c r="M71" s="7">
        <v>47</v>
      </c>
      <c r="N71" s="7">
        <v>23</v>
      </c>
      <c r="O71" s="11">
        <v>5</v>
      </c>
      <c r="P71" s="7">
        <v>6</v>
      </c>
      <c r="Q71" s="8">
        <v>0.9</v>
      </c>
      <c r="R71" s="9">
        <f>Q71/S71</f>
        <v>0.9</v>
      </c>
      <c r="S71" s="8">
        <v>1</v>
      </c>
      <c r="T71" s="10">
        <f>M71/H71</f>
        <v>30.5194805194805</v>
      </c>
      <c r="U71" s="20">
        <f>Q71*100/AC71</f>
        <v>16.3636363636364</v>
      </c>
      <c r="V71" s="7">
        <v>4</v>
      </c>
      <c r="W71" s="17"/>
      <c r="X71" s="17"/>
      <c r="Y71" s="25">
        <v>0</v>
      </c>
      <c r="Z71" s="7">
        <v>13</v>
      </c>
      <c r="AB71" s="4">
        <v>1</v>
      </c>
      <c r="AC71" s="11">
        <f>(O71+P71)/2</f>
        <v>5.5</v>
      </c>
    </row>
    <row r="72" ht="15.75" spans="1:29">
      <c r="A72" s="1">
        <v>71</v>
      </c>
      <c r="B72" s="3" t="s">
        <v>174</v>
      </c>
      <c r="C72" s="4" t="s">
        <v>175</v>
      </c>
      <c r="D72" s="4">
        <v>66</v>
      </c>
      <c r="E72" s="4">
        <v>1</v>
      </c>
      <c r="F72" s="6">
        <v>138</v>
      </c>
      <c r="G72" s="6">
        <v>80</v>
      </c>
      <c r="H72" s="6">
        <v>1.84</v>
      </c>
      <c r="I72" s="7">
        <v>144</v>
      </c>
      <c r="J72" s="7">
        <v>79</v>
      </c>
      <c r="K72" s="7">
        <v>65</v>
      </c>
      <c r="L72" s="7">
        <v>45</v>
      </c>
      <c r="M72" s="7">
        <v>51</v>
      </c>
      <c r="N72" s="7">
        <v>22</v>
      </c>
      <c r="O72" s="11">
        <v>3</v>
      </c>
      <c r="P72" s="7">
        <v>5</v>
      </c>
      <c r="Q72" s="19">
        <v>0.3</v>
      </c>
      <c r="R72" s="9">
        <f>Q72/S72</f>
        <v>0.333333333333333</v>
      </c>
      <c r="S72" s="8">
        <v>0.9</v>
      </c>
      <c r="T72" s="10">
        <f>M72/H72</f>
        <v>27.7173913043478</v>
      </c>
      <c r="U72" s="9">
        <f>Q72*100/AC72</f>
        <v>7.5</v>
      </c>
      <c r="V72" s="7">
        <v>1</v>
      </c>
      <c r="W72" s="17"/>
      <c r="X72" s="17"/>
      <c r="Y72" s="25">
        <v>0</v>
      </c>
      <c r="Z72" s="7">
        <v>14</v>
      </c>
      <c r="AB72" s="4">
        <v>3</v>
      </c>
      <c r="AC72" s="11">
        <f>(O72+P72)/2</f>
        <v>4</v>
      </c>
    </row>
    <row r="73" ht="15.75" spans="1:29">
      <c r="A73" s="1">
        <v>72</v>
      </c>
      <c r="B73" s="3" t="s">
        <v>176</v>
      </c>
      <c r="C73" s="4" t="s">
        <v>177</v>
      </c>
      <c r="D73" s="4">
        <v>53</v>
      </c>
      <c r="E73" s="4">
        <v>0</v>
      </c>
      <c r="F73" s="6">
        <v>110</v>
      </c>
      <c r="G73" s="6">
        <v>75</v>
      </c>
      <c r="H73" s="6">
        <v>1.7</v>
      </c>
      <c r="I73" s="7">
        <v>72</v>
      </c>
      <c r="J73" s="7">
        <v>30</v>
      </c>
      <c r="K73" s="7">
        <v>42</v>
      </c>
      <c r="L73" s="7">
        <v>58</v>
      </c>
      <c r="M73" s="7">
        <v>41</v>
      </c>
      <c r="N73" s="7">
        <v>19</v>
      </c>
      <c r="O73" s="11">
        <v>5</v>
      </c>
      <c r="P73" s="7">
        <v>6</v>
      </c>
      <c r="Q73" s="8">
        <v>0.5</v>
      </c>
      <c r="R73" s="9">
        <f>Q73/S73</f>
        <v>0.833333333333333</v>
      </c>
      <c r="S73" s="8">
        <v>0.6</v>
      </c>
      <c r="T73" s="10">
        <f>M73/H73</f>
        <v>24.1176470588235</v>
      </c>
      <c r="U73" s="9">
        <f>Q73*100/AC73</f>
        <v>9.09090909090909</v>
      </c>
      <c r="V73" s="7">
        <v>0</v>
      </c>
      <c r="W73" s="17"/>
      <c r="X73" s="17"/>
      <c r="Y73" s="25">
        <v>0</v>
      </c>
      <c r="Z73" s="7">
        <v>14</v>
      </c>
      <c r="AB73" s="4">
        <v>2</v>
      </c>
      <c r="AC73" s="11">
        <f>(O73+P73)/2</f>
        <v>5.5</v>
      </c>
    </row>
    <row r="74" ht="15.75" spans="1:29">
      <c r="A74" s="1">
        <v>73</v>
      </c>
      <c r="B74" s="3" t="s">
        <v>178</v>
      </c>
      <c r="C74" s="4" t="s">
        <v>179</v>
      </c>
      <c r="D74" s="4">
        <v>65</v>
      </c>
      <c r="E74" s="4">
        <v>1</v>
      </c>
      <c r="F74" s="6">
        <v>110</v>
      </c>
      <c r="G74" s="6">
        <v>70</v>
      </c>
      <c r="H74" s="6">
        <v>1.72</v>
      </c>
      <c r="I74" s="7">
        <v>106</v>
      </c>
      <c r="J74" s="7">
        <v>44</v>
      </c>
      <c r="K74" s="7">
        <v>62</v>
      </c>
      <c r="L74" s="7">
        <v>58</v>
      </c>
      <c r="M74" s="7">
        <v>47</v>
      </c>
      <c r="N74" s="7">
        <v>24</v>
      </c>
      <c r="O74" s="11">
        <v>6</v>
      </c>
      <c r="P74" s="7">
        <v>9</v>
      </c>
      <c r="Q74" s="8">
        <v>0.9</v>
      </c>
      <c r="R74" s="9">
        <f>Q74/S74</f>
        <v>1.125</v>
      </c>
      <c r="S74" s="8">
        <v>0.8</v>
      </c>
      <c r="T74" s="10">
        <f>M74/H74</f>
        <v>27.3255813953488</v>
      </c>
      <c r="U74" s="9">
        <f>Q74*100/AC74</f>
        <v>12</v>
      </c>
      <c r="V74" s="7">
        <v>0</v>
      </c>
      <c r="W74" s="17"/>
      <c r="X74" s="17"/>
      <c r="Y74" s="25">
        <v>0</v>
      </c>
      <c r="Z74" s="7">
        <v>15</v>
      </c>
      <c r="AB74" s="4">
        <v>1</v>
      </c>
      <c r="AC74" s="11">
        <f>(O74+P74)/2</f>
        <v>7.5</v>
      </c>
    </row>
    <row r="75" ht="15.75" spans="1:29">
      <c r="A75" s="1">
        <v>74</v>
      </c>
      <c r="B75" s="3" t="s">
        <v>180</v>
      </c>
      <c r="C75" s="4" t="s">
        <v>181</v>
      </c>
      <c r="D75" s="4">
        <v>68</v>
      </c>
      <c r="E75" s="4">
        <v>1</v>
      </c>
      <c r="F75" s="6">
        <v>130</v>
      </c>
      <c r="G75" s="6">
        <v>75</v>
      </c>
      <c r="H75" s="6">
        <v>1.91</v>
      </c>
      <c r="I75" s="7">
        <v>135</v>
      </c>
      <c r="J75" s="7">
        <v>62</v>
      </c>
      <c r="K75" s="7">
        <v>73</v>
      </c>
      <c r="L75" s="7">
        <v>54</v>
      </c>
      <c r="M75" s="7">
        <v>73</v>
      </c>
      <c r="N75" s="7">
        <v>33</v>
      </c>
      <c r="O75" s="11">
        <v>4</v>
      </c>
      <c r="P75" s="7">
        <v>9</v>
      </c>
      <c r="Q75" s="8">
        <v>0.4</v>
      </c>
      <c r="R75" s="9">
        <f>Q75/S75</f>
        <v>0.666666666666667</v>
      </c>
      <c r="S75" s="8">
        <v>0.6</v>
      </c>
      <c r="T75" s="18">
        <f>M75/H75</f>
        <v>38.2198952879581</v>
      </c>
      <c r="U75" s="9">
        <f>Q75*100/AC75</f>
        <v>6.15384615384615</v>
      </c>
      <c r="V75" s="7">
        <v>4</v>
      </c>
      <c r="W75" s="17"/>
      <c r="X75" s="17"/>
      <c r="Y75" s="25">
        <v>0</v>
      </c>
      <c r="Z75" s="7">
        <v>15</v>
      </c>
      <c r="AB75" s="4">
        <v>2</v>
      </c>
      <c r="AC75" s="11">
        <f>(O75+P75)/2</f>
        <v>6.5</v>
      </c>
    </row>
    <row r="76" ht="15.75" spans="1:29">
      <c r="A76" s="1">
        <v>75</v>
      </c>
      <c r="B76" s="3" t="s">
        <v>182</v>
      </c>
      <c r="C76" s="4" t="s">
        <v>183</v>
      </c>
      <c r="D76" s="4">
        <v>62</v>
      </c>
      <c r="E76" s="4">
        <v>1</v>
      </c>
      <c r="F76" s="6">
        <v>160</v>
      </c>
      <c r="G76" s="6">
        <v>105</v>
      </c>
      <c r="H76" s="6">
        <v>2.1</v>
      </c>
      <c r="I76" s="7">
        <v>121</v>
      </c>
      <c r="J76" s="7">
        <v>41</v>
      </c>
      <c r="K76" s="7">
        <v>80</v>
      </c>
      <c r="L76" s="7">
        <v>66</v>
      </c>
      <c r="M76" s="7">
        <v>80</v>
      </c>
      <c r="N76" s="7">
        <v>26</v>
      </c>
      <c r="O76" s="11">
        <v>6</v>
      </c>
      <c r="P76" s="7">
        <v>9</v>
      </c>
      <c r="Q76" s="8">
        <v>0.8</v>
      </c>
      <c r="R76" s="9">
        <f>Q76/S76</f>
        <v>0.8</v>
      </c>
      <c r="S76" s="8">
        <v>1</v>
      </c>
      <c r="T76" s="18">
        <f>M76/H76</f>
        <v>38.0952380952381</v>
      </c>
      <c r="U76" s="9">
        <f>Q76*100/AC76</f>
        <v>10.6666666666667</v>
      </c>
      <c r="V76" s="7">
        <v>4</v>
      </c>
      <c r="W76" s="17"/>
      <c r="X76" s="17"/>
      <c r="Y76" s="25">
        <v>0</v>
      </c>
      <c r="Z76" s="7">
        <v>14</v>
      </c>
      <c r="AB76" s="4">
        <v>2</v>
      </c>
      <c r="AC76" s="11">
        <f>(O76+P76)/2</f>
        <v>7.5</v>
      </c>
    </row>
    <row r="77" ht="15.75" spans="1:29">
      <c r="A77" s="1">
        <v>76</v>
      </c>
      <c r="B77" s="3" t="s">
        <v>184</v>
      </c>
      <c r="C77" s="4" t="s">
        <v>185</v>
      </c>
      <c r="D77" s="4">
        <v>64</v>
      </c>
      <c r="E77" s="4">
        <v>0</v>
      </c>
      <c r="F77" s="6">
        <v>117</v>
      </c>
      <c r="G77" s="6">
        <v>65</v>
      </c>
      <c r="H77" s="6">
        <v>1.64</v>
      </c>
      <c r="I77" s="7">
        <v>65</v>
      </c>
      <c r="J77" s="7">
        <v>23</v>
      </c>
      <c r="K77" s="7">
        <v>42</v>
      </c>
      <c r="L77" s="7">
        <v>65</v>
      </c>
      <c r="M77" s="7">
        <v>47</v>
      </c>
      <c r="N77" s="7">
        <v>18</v>
      </c>
      <c r="O77" s="11">
        <v>6</v>
      </c>
      <c r="P77" s="7">
        <v>8</v>
      </c>
      <c r="Q77" s="8">
        <v>1</v>
      </c>
      <c r="R77" s="9">
        <f>Q77/S77</f>
        <v>1.25</v>
      </c>
      <c r="S77" s="8">
        <v>0.8</v>
      </c>
      <c r="T77" s="10">
        <f>M77/H77</f>
        <v>28.6585365853659</v>
      </c>
      <c r="U77" s="20">
        <f>Q77*100/AC77</f>
        <v>14.2857142857143</v>
      </c>
      <c r="V77" s="7">
        <v>4</v>
      </c>
      <c r="W77" s="17"/>
      <c r="X77" s="17"/>
      <c r="Y77" s="25">
        <v>0</v>
      </c>
      <c r="Z77" s="7">
        <v>16</v>
      </c>
      <c r="AB77" s="4">
        <v>3</v>
      </c>
      <c r="AC77" s="11">
        <f>(O77+P77)/2</f>
        <v>7</v>
      </c>
    </row>
    <row r="78" ht="15.75" spans="1:29">
      <c r="A78" s="1">
        <v>77</v>
      </c>
      <c r="B78" s="3" t="s">
        <v>186</v>
      </c>
      <c r="C78" s="4" t="s">
        <v>187</v>
      </c>
      <c r="D78" s="4">
        <v>60</v>
      </c>
      <c r="E78" s="4">
        <v>1</v>
      </c>
      <c r="F78" s="6">
        <v>140</v>
      </c>
      <c r="G78" s="6">
        <v>75</v>
      </c>
      <c r="H78" s="6">
        <v>1.89</v>
      </c>
      <c r="I78" s="7">
        <v>113</v>
      </c>
      <c r="J78" s="7">
        <v>59</v>
      </c>
      <c r="K78" s="7">
        <v>54</v>
      </c>
      <c r="L78" s="7">
        <v>48</v>
      </c>
      <c r="M78" s="7">
        <v>53</v>
      </c>
      <c r="N78" s="7">
        <v>23</v>
      </c>
      <c r="O78" s="11">
        <v>5</v>
      </c>
      <c r="P78" s="7">
        <v>5</v>
      </c>
      <c r="Q78" s="19">
        <v>0.5</v>
      </c>
      <c r="R78" s="9">
        <f>Q78/S78</f>
        <v>0.555555555555556</v>
      </c>
      <c r="S78" s="8">
        <v>0.9</v>
      </c>
      <c r="T78" s="10">
        <f>M78/H78</f>
        <v>28.042328042328</v>
      </c>
      <c r="U78" s="9">
        <f>Q78*100/AC78</f>
        <v>10</v>
      </c>
      <c r="V78" s="7">
        <v>1</v>
      </c>
      <c r="W78" s="17"/>
      <c r="X78" s="17"/>
      <c r="Y78" s="25">
        <v>0</v>
      </c>
      <c r="Z78" s="7">
        <v>11</v>
      </c>
      <c r="AB78" s="4">
        <v>3</v>
      </c>
      <c r="AC78" s="11">
        <f>(O78+P78)/2</f>
        <v>5</v>
      </c>
    </row>
    <row r="79" ht="15.75" spans="1:29">
      <c r="A79" s="1">
        <v>78</v>
      </c>
      <c r="B79" s="3" t="s">
        <v>188</v>
      </c>
      <c r="C79" s="4" t="s">
        <v>189</v>
      </c>
      <c r="D79" s="4">
        <v>60</v>
      </c>
      <c r="E79" s="4">
        <v>1</v>
      </c>
      <c r="F79" s="6">
        <v>105</v>
      </c>
      <c r="G79" s="6">
        <v>75</v>
      </c>
      <c r="H79" s="6">
        <v>1.99</v>
      </c>
      <c r="I79" s="7">
        <v>125</v>
      </c>
      <c r="J79" s="7">
        <v>77</v>
      </c>
      <c r="K79" s="7">
        <v>48</v>
      </c>
      <c r="L79" s="7">
        <v>38</v>
      </c>
      <c r="M79" s="7">
        <v>59</v>
      </c>
      <c r="N79" s="7">
        <v>30</v>
      </c>
      <c r="O79" s="11">
        <v>5</v>
      </c>
      <c r="P79" s="7">
        <v>7</v>
      </c>
      <c r="Q79" s="19">
        <v>0.4</v>
      </c>
      <c r="R79" s="9">
        <f>Q79/S79</f>
        <v>0.571428571428572</v>
      </c>
      <c r="S79" s="8">
        <v>0.7</v>
      </c>
      <c r="T79" s="10">
        <f>M79/H79</f>
        <v>29.6482412060301</v>
      </c>
      <c r="U79" s="9">
        <f>Q79*100/AC79</f>
        <v>6.66666666666667</v>
      </c>
      <c r="V79" s="7">
        <v>1</v>
      </c>
      <c r="W79" s="17"/>
      <c r="X79" s="17"/>
      <c r="Y79" s="25">
        <v>0</v>
      </c>
      <c r="Z79" s="7">
        <v>11</v>
      </c>
      <c r="AB79" s="4">
        <v>2</v>
      </c>
      <c r="AC79" s="11">
        <f>(O79+P79)/2</f>
        <v>6</v>
      </c>
    </row>
    <row r="80" ht="15.75" spans="1:29">
      <c r="A80" s="1">
        <v>79</v>
      </c>
      <c r="B80" s="3" t="s">
        <v>190</v>
      </c>
      <c r="C80" s="4" t="s">
        <v>191</v>
      </c>
      <c r="D80" s="4">
        <v>63</v>
      </c>
      <c r="E80" s="4">
        <v>1</v>
      </c>
      <c r="F80" s="6">
        <v>140</v>
      </c>
      <c r="G80" s="6">
        <v>75</v>
      </c>
      <c r="H80" s="6">
        <v>1.92</v>
      </c>
      <c r="I80" s="7">
        <v>75</v>
      </c>
      <c r="J80" s="7">
        <v>30</v>
      </c>
      <c r="K80" s="7">
        <v>45</v>
      </c>
      <c r="L80" s="7">
        <v>60</v>
      </c>
      <c r="M80" s="7">
        <v>54</v>
      </c>
      <c r="N80" s="7">
        <v>20</v>
      </c>
      <c r="O80" s="11">
        <v>6</v>
      </c>
      <c r="P80" s="7">
        <v>8</v>
      </c>
      <c r="Q80" s="8">
        <v>0.7</v>
      </c>
      <c r="R80" s="9">
        <f>Q80/S80</f>
        <v>0.777777777777778</v>
      </c>
      <c r="S80" s="8">
        <v>0.9</v>
      </c>
      <c r="T80" s="10">
        <f>M80/H80</f>
        <v>28.125</v>
      </c>
      <c r="U80" s="9">
        <f>Q80*100/AC80</f>
        <v>10</v>
      </c>
      <c r="V80" s="7">
        <v>0</v>
      </c>
      <c r="W80" s="17"/>
      <c r="X80" s="17"/>
      <c r="Y80" s="25">
        <v>0</v>
      </c>
      <c r="Z80" s="7">
        <v>12</v>
      </c>
      <c r="AB80" s="4">
        <v>3</v>
      </c>
      <c r="AC80" s="11">
        <f>(O80+P80)/2</f>
        <v>7</v>
      </c>
    </row>
    <row r="81" ht="15.75" spans="1:29">
      <c r="A81" s="1">
        <v>80</v>
      </c>
      <c r="B81" s="3" t="s">
        <v>192</v>
      </c>
      <c r="C81" s="4" t="s">
        <v>53</v>
      </c>
      <c r="D81" s="4">
        <v>64</v>
      </c>
      <c r="E81" s="4">
        <v>1</v>
      </c>
      <c r="F81" s="6">
        <v>137</v>
      </c>
      <c r="G81" s="6">
        <v>80</v>
      </c>
      <c r="H81" s="6">
        <v>1.85</v>
      </c>
      <c r="I81" s="7">
        <v>83</v>
      </c>
      <c r="J81" s="7">
        <v>26</v>
      </c>
      <c r="K81" s="7">
        <v>58</v>
      </c>
      <c r="L81" s="7">
        <v>69</v>
      </c>
      <c r="M81" s="7">
        <v>46</v>
      </c>
      <c r="N81" s="7">
        <v>16</v>
      </c>
      <c r="O81" s="11">
        <v>6</v>
      </c>
      <c r="P81" s="7">
        <v>9</v>
      </c>
      <c r="Q81" s="8">
        <v>0.7</v>
      </c>
      <c r="R81" s="9">
        <f>Q81/S81</f>
        <v>0.875</v>
      </c>
      <c r="S81" s="8">
        <v>0.8</v>
      </c>
      <c r="T81" s="10">
        <f>M81/H81</f>
        <v>24.8648648648649</v>
      </c>
      <c r="U81" s="9">
        <f>Q81*100/AC81</f>
        <v>9.33333333333333</v>
      </c>
      <c r="V81" s="7">
        <v>0</v>
      </c>
      <c r="W81" s="17"/>
      <c r="X81" s="17"/>
      <c r="Y81" s="25">
        <v>0</v>
      </c>
      <c r="Z81" s="7">
        <v>10</v>
      </c>
      <c r="AB81" s="4">
        <v>2</v>
      </c>
      <c r="AC81" s="11">
        <f>(O81+P81)/2</f>
        <v>7.5</v>
      </c>
    </row>
    <row r="82" ht="15.75" spans="1:29">
      <c r="A82" s="1">
        <v>81</v>
      </c>
      <c r="B82" s="3" t="s">
        <v>193</v>
      </c>
      <c r="C82" s="4" t="s">
        <v>194</v>
      </c>
      <c r="D82" s="4">
        <v>60</v>
      </c>
      <c r="E82" s="4">
        <v>1</v>
      </c>
      <c r="F82" s="6">
        <v>130</v>
      </c>
      <c r="G82" s="6">
        <v>70</v>
      </c>
      <c r="H82" s="6">
        <v>1.69</v>
      </c>
      <c r="I82" s="7">
        <v>57</v>
      </c>
      <c r="J82" s="7">
        <v>22</v>
      </c>
      <c r="K82" s="7">
        <v>34</v>
      </c>
      <c r="L82" s="7">
        <v>60</v>
      </c>
      <c r="M82" s="7">
        <v>29</v>
      </c>
      <c r="N82" s="7">
        <v>12</v>
      </c>
      <c r="O82" s="11">
        <v>5</v>
      </c>
      <c r="P82" s="7">
        <v>9</v>
      </c>
      <c r="Q82" s="8">
        <v>0.5</v>
      </c>
      <c r="R82" s="9">
        <f>Q82/S82</f>
        <v>0.625</v>
      </c>
      <c r="S82" s="8">
        <v>0.8</v>
      </c>
      <c r="T82" s="10">
        <f>M82/H82</f>
        <v>17.1597633136095</v>
      </c>
      <c r="U82" s="9">
        <f>Q82*100/AC82</f>
        <v>7.14285714285714</v>
      </c>
      <c r="V82" s="7">
        <v>0</v>
      </c>
      <c r="W82" s="17"/>
      <c r="X82" s="17"/>
      <c r="Y82" s="25">
        <v>0</v>
      </c>
      <c r="Z82" s="7">
        <v>12</v>
      </c>
      <c r="AB82" s="4">
        <v>1</v>
      </c>
      <c r="AC82" s="11">
        <f>(O82+P82)/2</f>
        <v>7</v>
      </c>
    </row>
    <row r="83" ht="15.75" spans="1:29">
      <c r="A83" s="1">
        <v>82</v>
      </c>
      <c r="B83" s="3" t="s">
        <v>195</v>
      </c>
      <c r="C83" s="4" t="s">
        <v>196</v>
      </c>
      <c r="D83" s="4">
        <v>70</v>
      </c>
      <c r="E83" s="4">
        <v>1</v>
      </c>
      <c r="F83" s="6">
        <v>110</v>
      </c>
      <c r="G83" s="6">
        <v>70</v>
      </c>
      <c r="H83" s="6">
        <v>1.83</v>
      </c>
      <c r="I83" s="7">
        <v>90</v>
      </c>
      <c r="J83" s="7">
        <v>25</v>
      </c>
      <c r="K83" s="7">
        <v>65</v>
      </c>
      <c r="L83" s="7">
        <v>72</v>
      </c>
      <c r="M83" s="7">
        <v>35</v>
      </c>
      <c r="N83" s="7">
        <v>18</v>
      </c>
      <c r="O83" s="11">
        <v>5</v>
      </c>
      <c r="P83" s="7">
        <v>9</v>
      </c>
      <c r="Q83" s="8">
        <v>0.6</v>
      </c>
      <c r="R83" s="9">
        <f>Q83/S83</f>
        <v>0.75</v>
      </c>
      <c r="S83" s="8">
        <v>0.8</v>
      </c>
      <c r="T83" s="10">
        <f>M83/H83</f>
        <v>19.1256830601093</v>
      </c>
      <c r="U83" s="9">
        <f>Q83*100/AC83</f>
        <v>8.57142857142857</v>
      </c>
      <c r="V83" s="7">
        <v>0</v>
      </c>
      <c r="W83" s="17"/>
      <c r="X83" s="17"/>
      <c r="Y83" s="25">
        <v>0</v>
      </c>
      <c r="Z83" s="7">
        <v>19</v>
      </c>
      <c r="AB83" s="4">
        <v>2</v>
      </c>
      <c r="AC83" s="11">
        <f>(O83+P83)/2</f>
        <v>7</v>
      </c>
    </row>
    <row r="84" ht="15.75" spans="1:29">
      <c r="A84" s="1">
        <v>83</v>
      </c>
      <c r="B84" s="3" t="s">
        <v>197</v>
      </c>
      <c r="C84" s="4" t="s">
        <v>198</v>
      </c>
      <c r="D84" s="4">
        <v>54</v>
      </c>
      <c r="E84" s="4">
        <v>1</v>
      </c>
      <c r="F84" s="6">
        <v>160</v>
      </c>
      <c r="G84" s="6">
        <v>70</v>
      </c>
      <c r="H84" s="6">
        <v>1.95</v>
      </c>
      <c r="I84" s="7">
        <v>167</v>
      </c>
      <c r="J84" s="7">
        <v>93</v>
      </c>
      <c r="K84" s="7">
        <v>73</v>
      </c>
      <c r="L84" s="7">
        <v>44</v>
      </c>
      <c r="M84" s="7">
        <v>53</v>
      </c>
      <c r="N84" s="7">
        <v>29</v>
      </c>
      <c r="O84" s="11">
        <v>5</v>
      </c>
      <c r="P84" s="7">
        <v>6</v>
      </c>
      <c r="Q84" s="8">
        <v>0.7</v>
      </c>
      <c r="R84" s="9">
        <f>Q84/S84</f>
        <v>0.875</v>
      </c>
      <c r="S84" s="8">
        <v>0.8</v>
      </c>
      <c r="T84" s="10">
        <f>M84/H84</f>
        <v>27.1794871794872</v>
      </c>
      <c r="U84" s="9">
        <f>Q84*100/AC84</f>
        <v>12.7272727272727</v>
      </c>
      <c r="V84" s="7">
        <v>1</v>
      </c>
      <c r="W84" s="17"/>
      <c r="X84" s="17"/>
      <c r="Y84" s="25">
        <v>0</v>
      </c>
      <c r="Z84" s="7">
        <v>11</v>
      </c>
      <c r="AB84" s="4">
        <v>2</v>
      </c>
      <c r="AC84" s="11">
        <f>(O84+P84)/2</f>
        <v>5.5</v>
      </c>
    </row>
    <row r="85" ht="15.75" spans="1:29">
      <c r="A85" s="1">
        <v>84</v>
      </c>
      <c r="B85" s="3" t="s">
        <v>199</v>
      </c>
      <c r="C85" s="4" t="s">
        <v>200</v>
      </c>
      <c r="D85" s="4">
        <v>53</v>
      </c>
      <c r="E85" s="4">
        <v>1</v>
      </c>
      <c r="F85" s="6">
        <v>120</v>
      </c>
      <c r="G85" s="6">
        <v>70</v>
      </c>
      <c r="H85" s="6">
        <v>1.83</v>
      </c>
      <c r="I85" s="7">
        <v>121</v>
      </c>
      <c r="J85" s="7">
        <v>62</v>
      </c>
      <c r="K85" s="7">
        <v>59</v>
      </c>
      <c r="L85" s="7">
        <v>49</v>
      </c>
      <c r="M85" s="7">
        <v>57</v>
      </c>
      <c r="N85" s="7">
        <v>21</v>
      </c>
      <c r="O85" s="11">
        <v>8</v>
      </c>
      <c r="P85" s="7">
        <v>10</v>
      </c>
      <c r="Q85" s="8">
        <v>1</v>
      </c>
      <c r="R85" s="9">
        <f>Q85/S85</f>
        <v>1.42857142857143</v>
      </c>
      <c r="S85" s="8">
        <v>0.7</v>
      </c>
      <c r="T85" s="10">
        <f>M85/H85</f>
        <v>31.1475409836066</v>
      </c>
      <c r="U85" s="9">
        <f>Q85*100/AC85</f>
        <v>11.1111111111111</v>
      </c>
      <c r="V85" s="7">
        <v>1</v>
      </c>
      <c r="W85" s="17"/>
      <c r="X85" s="17"/>
      <c r="Y85" s="25">
        <v>0</v>
      </c>
      <c r="Z85" s="7">
        <v>19</v>
      </c>
      <c r="AB85" s="4">
        <v>3</v>
      </c>
      <c r="AC85" s="11">
        <f>(O85+P85)/2</f>
        <v>9</v>
      </c>
    </row>
    <row r="86" ht="15.75" spans="1:29">
      <c r="A86" s="1">
        <v>85</v>
      </c>
      <c r="B86" s="3" t="s">
        <v>201</v>
      </c>
      <c r="C86" s="4" t="s">
        <v>202</v>
      </c>
      <c r="D86" s="4">
        <v>64</v>
      </c>
      <c r="E86" s="4">
        <v>1</v>
      </c>
      <c r="F86" s="6">
        <v>165</v>
      </c>
      <c r="G86" s="6">
        <v>90</v>
      </c>
      <c r="H86" s="6">
        <v>1.81</v>
      </c>
      <c r="I86" s="7">
        <v>82</v>
      </c>
      <c r="J86" s="7">
        <v>38</v>
      </c>
      <c r="K86" s="7">
        <v>45</v>
      </c>
      <c r="L86" s="7">
        <v>54</v>
      </c>
      <c r="M86" s="7">
        <v>56</v>
      </c>
      <c r="N86" s="7">
        <v>29</v>
      </c>
      <c r="O86" s="11">
        <v>4</v>
      </c>
      <c r="P86" s="7">
        <v>7</v>
      </c>
      <c r="Q86" s="8">
        <v>0.6</v>
      </c>
      <c r="R86" s="9">
        <f>Q86/S86</f>
        <v>0.75</v>
      </c>
      <c r="S86" s="8">
        <v>0.8</v>
      </c>
      <c r="T86" s="10">
        <f>M86/H86</f>
        <v>30.939226519337</v>
      </c>
      <c r="U86" s="9">
        <f>Q86*100/AC86</f>
        <v>10.9090909090909</v>
      </c>
      <c r="V86" s="7">
        <v>0</v>
      </c>
      <c r="W86" s="17"/>
      <c r="X86" s="17"/>
      <c r="Y86" s="25">
        <v>0</v>
      </c>
      <c r="Z86" s="7">
        <v>20</v>
      </c>
      <c r="AB86" s="4">
        <v>1</v>
      </c>
      <c r="AC86" s="11">
        <f>(O86+P86)/2</f>
        <v>5.5</v>
      </c>
    </row>
    <row r="87" ht="15.75" spans="1:29">
      <c r="A87" s="1">
        <v>86</v>
      </c>
      <c r="B87" s="3" t="s">
        <v>203</v>
      </c>
      <c r="C87" s="4" t="s">
        <v>204</v>
      </c>
      <c r="D87" s="4">
        <v>68</v>
      </c>
      <c r="E87" s="4">
        <v>1</v>
      </c>
      <c r="F87" s="6">
        <v>130</v>
      </c>
      <c r="G87" s="6">
        <v>60</v>
      </c>
      <c r="H87" s="6">
        <v>1.96</v>
      </c>
      <c r="I87" s="7">
        <v>118</v>
      </c>
      <c r="J87" s="7">
        <v>69</v>
      </c>
      <c r="K87" s="7">
        <v>49</v>
      </c>
      <c r="L87" s="7">
        <v>41</v>
      </c>
      <c r="M87" s="7">
        <v>64</v>
      </c>
      <c r="N87" s="7">
        <v>35</v>
      </c>
      <c r="O87" s="11">
        <v>2</v>
      </c>
      <c r="P87" s="7">
        <v>6</v>
      </c>
      <c r="Q87" s="19">
        <v>0.5</v>
      </c>
      <c r="R87" s="9">
        <f>Q87/S87</f>
        <v>0.555555555555556</v>
      </c>
      <c r="S87" s="8">
        <v>0.9</v>
      </c>
      <c r="T87" s="10">
        <f>M87/H87</f>
        <v>32.6530612244898</v>
      </c>
      <c r="U87" s="9">
        <f>Q87*100/AC87</f>
        <v>12.5</v>
      </c>
      <c r="V87" s="7">
        <v>1</v>
      </c>
      <c r="W87" s="17"/>
      <c r="X87" s="17"/>
      <c r="Y87" s="25">
        <v>0</v>
      </c>
      <c r="Z87" s="7">
        <v>15</v>
      </c>
      <c r="AB87" s="4">
        <v>2</v>
      </c>
      <c r="AC87" s="11">
        <f>(O87+P87)/2</f>
        <v>4</v>
      </c>
    </row>
    <row r="88" ht="15.75" spans="1:29">
      <c r="A88" s="1">
        <v>87</v>
      </c>
      <c r="B88" s="3" t="s">
        <v>205</v>
      </c>
      <c r="C88" s="4" t="s">
        <v>206</v>
      </c>
      <c r="D88" s="4">
        <v>65</v>
      </c>
      <c r="E88" s="4">
        <v>0</v>
      </c>
      <c r="F88" s="6">
        <v>100</v>
      </c>
      <c r="G88" s="6">
        <v>70</v>
      </c>
      <c r="H88" s="6">
        <v>1.58</v>
      </c>
      <c r="I88" s="7">
        <v>53</v>
      </c>
      <c r="J88" s="7">
        <v>17</v>
      </c>
      <c r="K88" s="7">
        <v>36</v>
      </c>
      <c r="L88" s="7">
        <v>67</v>
      </c>
      <c r="M88" s="7">
        <v>29</v>
      </c>
      <c r="N88" s="7">
        <v>17</v>
      </c>
      <c r="O88" s="11">
        <v>7</v>
      </c>
      <c r="P88" s="7">
        <v>10</v>
      </c>
      <c r="Q88" s="8">
        <v>0.7</v>
      </c>
      <c r="R88" s="9">
        <f>Q88/S88</f>
        <v>0.875</v>
      </c>
      <c r="S88" s="8">
        <v>0.8</v>
      </c>
      <c r="T88" s="10">
        <f>M88/H88</f>
        <v>18.3544303797468</v>
      </c>
      <c r="U88" s="9">
        <f>Q88*100/AC88</f>
        <v>8.23529411764706</v>
      </c>
      <c r="V88" s="7">
        <v>0</v>
      </c>
      <c r="W88" s="17"/>
      <c r="X88" s="17"/>
      <c r="Y88" s="25">
        <v>0</v>
      </c>
      <c r="Z88" s="7">
        <v>11</v>
      </c>
      <c r="AB88" s="4">
        <v>2</v>
      </c>
      <c r="AC88" s="11">
        <f>(O88+P88)/2</f>
        <v>8.5</v>
      </c>
    </row>
    <row r="89" ht="15.75" spans="1:29">
      <c r="A89" s="1">
        <v>88</v>
      </c>
      <c r="B89" s="3" t="s">
        <v>207</v>
      </c>
      <c r="C89" s="4" t="s">
        <v>208</v>
      </c>
      <c r="D89" s="4">
        <v>58</v>
      </c>
      <c r="E89" s="4">
        <v>1</v>
      </c>
      <c r="F89" s="6">
        <v>100</v>
      </c>
      <c r="G89" s="6">
        <v>65</v>
      </c>
      <c r="H89" s="6">
        <v>1.68</v>
      </c>
      <c r="I89" s="7">
        <v>90</v>
      </c>
      <c r="J89" s="7">
        <v>37</v>
      </c>
      <c r="K89" s="7">
        <v>52</v>
      </c>
      <c r="L89" s="7">
        <v>58</v>
      </c>
      <c r="M89" s="7">
        <v>39</v>
      </c>
      <c r="N89" s="7">
        <v>17</v>
      </c>
      <c r="O89" s="11">
        <v>8</v>
      </c>
      <c r="P89" s="7">
        <v>11</v>
      </c>
      <c r="Q89" s="8">
        <v>0.6</v>
      </c>
      <c r="R89" s="9">
        <f>Q89/S89</f>
        <v>1.5</v>
      </c>
      <c r="S89" s="8">
        <v>0.4</v>
      </c>
      <c r="T89" s="10">
        <f>M89/H89</f>
        <v>23.2142857142857</v>
      </c>
      <c r="U89" s="9">
        <f>Q89*100/AC89</f>
        <v>6.31578947368421</v>
      </c>
      <c r="V89" s="7">
        <v>0</v>
      </c>
      <c r="W89" s="17"/>
      <c r="X89" s="17"/>
      <c r="Y89" s="25">
        <v>0</v>
      </c>
      <c r="Z89" s="7">
        <v>12</v>
      </c>
      <c r="AB89" s="4">
        <v>2</v>
      </c>
      <c r="AC89" s="11">
        <f>(O89+P89)/2</f>
        <v>9.5</v>
      </c>
    </row>
    <row r="90" ht="15.75" spans="1:29">
      <c r="A90" s="1">
        <v>89</v>
      </c>
      <c r="B90" s="3" t="s">
        <v>209</v>
      </c>
      <c r="C90" s="4" t="s">
        <v>210</v>
      </c>
      <c r="D90" s="4">
        <v>61</v>
      </c>
      <c r="E90" s="4">
        <v>0</v>
      </c>
      <c r="F90" s="6">
        <v>130</v>
      </c>
      <c r="G90" s="6">
        <v>80</v>
      </c>
      <c r="H90" s="6">
        <v>1.69</v>
      </c>
      <c r="I90" s="7">
        <v>60</v>
      </c>
      <c r="J90" s="7">
        <v>22</v>
      </c>
      <c r="K90" s="7">
        <v>38</v>
      </c>
      <c r="L90" s="7">
        <v>63</v>
      </c>
      <c r="M90" s="7">
        <v>29</v>
      </c>
      <c r="N90" s="7">
        <v>10</v>
      </c>
      <c r="O90" s="11">
        <v>4</v>
      </c>
      <c r="P90" s="7">
        <v>9</v>
      </c>
      <c r="Q90" s="8">
        <v>0.6</v>
      </c>
      <c r="R90" s="9">
        <f>Q90/S90</f>
        <v>0.75</v>
      </c>
      <c r="S90" s="8">
        <v>0.8</v>
      </c>
      <c r="T90" s="10">
        <f>M90/H90</f>
        <v>17.1597633136095</v>
      </c>
      <c r="U90" s="9">
        <f>Q90*100/AC90</f>
        <v>9.23076923076923</v>
      </c>
      <c r="V90" s="7">
        <v>0</v>
      </c>
      <c r="W90" s="17"/>
      <c r="X90" s="17"/>
      <c r="Y90" s="25">
        <v>0</v>
      </c>
      <c r="Z90" s="7">
        <v>12</v>
      </c>
      <c r="AB90" s="4">
        <v>3</v>
      </c>
      <c r="AC90" s="11">
        <f>(O90+P90)/2</f>
        <v>6.5</v>
      </c>
    </row>
    <row r="91" ht="15.75" spans="1:29">
      <c r="A91" s="1">
        <v>90</v>
      </c>
      <c r="B91" s="3" t="s">
        <v>211</v>
      </c>
      <c r="C91" s="4" t="s">
        <v>212</v>
      </c>
      <c r="D91" s="4">
        <v>57</v>
      </c>
      <c r="E91" s="4">
        <v>1</v>
      </c>
      <c r="F91" s="6">
        <v>120</v>
      </c>
      <c r="G91" s="6">
        <v>76</v>
      </c>
      <c r="H91" s="6">
        <v>1.78</v>
      </c>
      <c r="I91" s="7">
        <v>92</v>
      </c>
      <c r="J91" s="7">
        <v>35</v>
      </c>
      <c r="K91" s="7">
        <v>57</v>
      </c>
      <c r="L91" s="7">
        <v>62</v>
      </c>
      <c r="M91" s="7">
        <v>59</v>
      </c>
      <c r="N91" s="7">
        <v>25</v>
      </c>
      <c r="O91" s="11">
        <v>7</v>
      </c>
      <c r="P91" s="7">
        <v>10</v>
      </c>
      <c r="Q91" s="8">
        <v>0.8</v>
      </c>
      <c r="R91" s="9">
        <f>Q91/S91</f>
        <v>1.14285714285714</v>
      </c>
      <c r="S91" s="8">
        <v>0.7</v>
      </c>
      <c r="T91" s="10">
        <f>M91/H91</f>
        <v>33.1460674157303</v>
      </c>
      <c r="U91" s="9">
        <f>Q91*100/AC91</f>
        <v>9.41176470588235</v>
      </c>
      <c r="V91" s="7">
        <v>0</v>
      </c>
      <c r="W91" s="17"/>
      <c r="X91" s="17"/>
      <c r="Y91" s="25">
        <v>0</v>
      </c>
      <c r="Z91" s="7" t="s">
        <v>130</v>
      </c>
      <c r="AB91" s="4">
        <v>1</v>
      </c>
      <c r="AC91" s="11">
        <f>(O91+P91)/2</f>
        <v>8.5</v>
      </c>
    </row>
    <row r="92" ht="15.75" spans="1:29">
      <c r="A92" s="1">
        <v>91</v>
      </c>
      <c r="B92" s="3" t="s">
        <v>213</v>
      </c>
      <c r="C92" s="4" t="s">
        <v>214</v>
      </c>
      <c r="D92" s="4">
        <v>64</v>
      </c>
      <c r="E92" s="4">
        <v>1</v>
      </c>
      <c r="F92" s="6">
        <v>120</v>
      </c>
      <c r="G92" s="6">
        <v>70</v>
      </c>
      <c r="H92" s="6">
        <v>1.93</v>
      </c>
      <c r="I92" s="7">
        <v>115</v>
      </c>
      <c r="J92" s="7">
        <v>51</v>
      </c>
      <c r="K92" s="7">
        <v>64</v>
      </c>
      <c r="L92" s="7">
        <v>55</v>
      </c>
      <c r="M92" s="7">
        <v>75</v>
      </c>
      <c r="N92" s="7">
        <v>29</v>
      </c>
      <c r="O92" s="11">
        <v>3</v>
      </c>
      <c r="P92" s="7">
        <v>5</v>
      </c>
      <c r="Q92" s="8">
        <v>0.7</v>
      </c>
      <c r="R92" s="9">
        <f>Q92/S92</f>
        <v>0.7</v>
      </c>
      <c r="S92" s="8">
        <v>1</v>
      </c>
      <c r="T92" s="9">
        <f>M92/H92</f>
        <v>38.860103626943</v>
      </c>
      <c r="U92" s="9">
        <f>Q92*100/AC92</f>
        <v>17.5</v>
      </c>
      <c r="V92" s="7">
        <v>2</v>
      </c>
      <c r="W92" s="17"/>
      <c r="X92" s="17"/>
      <c r="Y92" s="25">
        <v>0</v>
      </c>
      <c r="Z92" s="7" t="s">
        <v>151</v>
      </c>
      <c r="AB92" s="4">
        <v>3</v>
      </c>
      <c r="AC92" s="11">
        <f>(O92+P92)/2</f>
        <v>4</v>
      </c>
    </row>
    <row r="93" ht="15.75" spans="1:29">
      <c r="A93" s="1">
        <v>92</v>
      </c>
      <c r="B93" s="3" t="s">
        <v>215</v>
      </c>
      <c r="C93" s="4" t="s">
        <v>216</v>
      </c>
      <c r="D93" s="4">
        <v>69</v>
      </c>
      <c r="E93" s="4">
        <v>0</v>
      </c>
      <c r="F93" s="6">
        <v>130</v>
      </c>
      <c r="G93" s="6">
        <v>65</v>
      </c>
      <c r="H93" s="6">
        <v>1.72</v>
      </c>
      <c r="I93" s="7">
        <v>102</v>
      </c>
      <c r="J93" s="7">
        <v>40</v>
      </c>
      <c r="K93" s="7">
        <v>61</v>
      </c>
      <c r="L93" s="7">
        <v>60</v>
      </c>
      <c r="M93" s="7">
        <v>68</v>
      </c>
      <c r="N93" s="7">
        <v>30</v>
      </c>
      <c r="O93" s="11">
        <v>6</v>
      </c>
      <c r="P93" s="7">
        <v>7</v>
      </c>
      <c r="Q93" s="8">
        <v>0.9</v>
      </c>
      <c r="R93" s="9">
        <f>Q93/S93</f>
        <v>0.818181818181818</v>
      </c>
      <c r="S93" s="8">
        <v>1.1</v>
      </c>
      <c r="T93" s="18">
        <f>M93/H93</f>
        <v>39.5348837209302</v>
      </c>
      <c r="U93" s="9">
        <f>Q93*100/AC93</f>
        <v>13.8461538461538</v>
      </c>
      <c r="V93" s="7">
        <v>4</v>
      </c>
      <c r="W93" s="17"/>
      <c r="X93" s="17"/>
      <c r="Y93" s="25">
        <v>0</v>
      </c>
      <c r="Z93" s="7">
        <v>17</v>
      </c>
      <c r="AB93" s="4">
        <v>2</v>
      </c>
      <c r="AC93" s="11">
        <f>(O93+P93)/2</f>
        <v>6.5</v>
      </c>
    </row>
    <row r="94" ht="15.75" spans="1:29">
      <c r="A94" s="1">
        <v>93</v>
      </c>
      <c r="B94" s="3" t="s">
        <v>217</v>
      </c>
      <c r="C94" s="4" t="s">
        <v>218</v>
      </c>
      <c r="D94" s="4">
        <v>69</v>
      </c>
      <c r="E94" s="4">
        <v>0</v>
      </c>
      <c r="F94" s="6">
        <v>135</v>
      </c>
      <c r="G94" s="6">
        <v>69</v>
      </c>
      <c r="H94" s="6">
        <v>1.79</v>
      </c>
      <c r="I94" s="7">
        <v>90</v>
      </c>
      <c r="J94" s="7">
        <v>29</v>
      </c>
      <c r="K94" s="7">
        <v>61</v>
      </c>
      <c r="L94" s="7">
        <v>68</v>
      </c>
      <c r="M94" s="7">
        <v>82</v>
      </c>
      <c r="N94" s="7">
        <v>44</v>
      </c>
      <c r="O94" s="11">
        <v>5</v>
      </c>
      <c r="P94" s="7">
        <v>8</v>
      </c>
      <c r="Q94" s="8">
        <v>0.9</v>
      </c>
      <c r="R94" s="9">
        <f>Q94/S94</f>
        <v>1.28571428571429</v>
      </c>
      <c r="S94" s="8">
        <v>0.7</v>
      </c>
      <c r="T94" s="18">
        <f>M94/H94</f>
        <v>45.8100558659218</v>
      </c>
      <c r="U94" s="9">
        <f>Q94*100/AC94</f>
        <v>13.8461538461538</v>
      </c>
      <c r="V94" s="7">
        <v>4</v>
      </c>
      <c r="W94" s="17">
        <v>2.8</v>
      </c>
      <c r="X94" s="17">
        <v>31</v>
      </c>
      <c r="Y94" s="25">
        <v>2</v>
      </c>
      <c r="Z94" s="7">
        <v>16</v>
      </c>
      <c r="AB94" s="4">
        <v>2</v>
      </c>
      <c r="AC94" s="11">
        <f>(O94+P94)/2</f>
        <v>6.5</v>
      </c>
    </row>
    <row r="95" ht="15.75" spans="1:29">
      <c r="A95" s="1">
        <v>94</v>
      </c>
      <c r="B95" s="3" t="s">
        <v>219</v>
      </c>
      <c r="C95" s="4" t="s">
        <v>220</v>
      </c>
      <c r="D95" s="4">
        <v>68</v>
      </c>
      <c r="E95" s="4">
        <v>1</v>
      </c>
      <c r="F95" s="6">
        <v>120</v>
      </c>
      <c r="G95" s="6">
        <v>70</v>
      </c>
      <c r="H95" s="6">
        <v>1.88</v>
      </c>
      <c r="I95" s="7">
        <v>123</v>
      </c>
      <c r="J95" s="7">
        <v>58</v>
      </c>
      <c r="K95" s="7">
        <v>65</v>
      </c>
      <c r="L95" s="7">
        <v>53</v>
      </c>
      <c r="M95" s="7">
        <v>48</v>
      </c>
      <c r="N95" s="7">
        <v>26</v>
      </c>
      <c r="O95" s="11">
        <v>6</v>
      </c>
      <c r="P95" s="7">
        <v>5</v>
      </c>
      <c r="Q95" s="8">
        <v>0.6</v>
      </c>
      <c r="R95" s="9">
        <f>Q95/S95</f>
        <v>0.75</v>
      </c>
      <c r="S95" s="8">
        <v>0.8</v>
      </c>
      <c r="T95" s="10">
        <f>M95/H95</f>
        <v>25.531914893617</v>
      </c>
      <c r="U95" s="9">
        <f>Q95*100/AC95</f>
        <v>10.9090909090909</v>
      </c>
      <c r="V95" s="7">
        <v>0</v>
      </c>
      <c r="W95" s="17"/>
      <c r="X95" s="17"/>
      <c r="Y95" s="25">
        <v>0</v>
      </c>
      <c r="Z95" s="7" t="s">
        <v>130</v>
      </c>
      <c r="AB95" s="4">
        <v>3</v>
      </c>
      <c r="AC95" s="11">
        <f>(O95+P95)/2</f>
        <v>5.5</v>
      </c>
    </row>
    <row r="96" ht="15.75" spans="1:29">
      <c r="A96" s="1">
        <v>95</v>
      </c>
      <c r="B96" s="3" t="s">
        <v>221</v>
      </c>
      <c r="C96" s="4" t="s">
        <v>222</v>
      </c>
      <c r="D96" s="4">
        <v>61</v>
      </c>
      <c r="E96" s="4">
        <v>1</v>
      </c>
      <c r="F96" s="6">
        <v>145</v>
      </c>
      <c r="G96" s="6">
        <v>90</v>
      </c>
      <c r="H96" s="6">
        <v>2.01</v>
      </c>
      <c r="I96" s="7">
        <v>109</v>
      </c>
      <c r="J96" s="7">
        <v>34</v>
      </c>
      <c r="K96" s="7">
        <v>75</v>
      </c>
      <c r="L96" s="7">
        <v>68</v>
      </c>
      <c r="M96" s="7">
        <v>46</v>
      </c>
      <c r="N96" s="7">
        <v>20</v>
      </c>
      <c r="O96" s="11">
        <v>6</v>
      </c>
      <c r="P96" s="7">
        <v>11</v>
      </c>
      <c r="Q96" s="8">
        <v>1.1</v>
      </c>
      <c r="R96" s="9">
        <f>Q96/S96</f>
        <v>1.57142857142857</v>
      </c>
      <c r="S96" s="8">
        <v>0.7</v>
      </c>
      <c r="T96" s="10">
        <f>M96/H96</f>
        <v>22.8855721393035</v>
      </c>
      <c r="U96" s="9">
        <f>Q96*100/AC96</f>
        <v>12.9411764705882</v>
      </c>
      <c r="V96" s="7">
        <v>4</v>
      </c>
      <c r="W96" s="17">
        <v>3.2</v>
      </c>
      <c r="X96" s="17">
        <v>42</v>
      </c>
      <c r="Y96" s="25">
        <v>1</v>
      </c>
      <c r="Z96" s="7">
        <v>12</v>
      </c>
      <c r="AB96" s="4">
        <v>2</v>
      </c>
      <c r="AC96" s="11">
        <f>(O96+P96)/2</f>
        <v>8.5</v>
      </c>
    </row>
    <row r="97" ht="15.75" spans="1:29">
      <c r="A97" s="1">
        <v>96</v>
      </c>
      <c r="B97" s="3" t="s">
        <v>223</v>
      </c>
      <c r="C97" s="4" t="s">
        <v>224</v>
      </c>
      <c r="D97" s="4">
        <v>57</v>
      </c>
      <c r="E97" s="4">
        <v>1</v>
      </c>
      <c r="F97" s="6">
        <v>125</v>
      </c>
      <c r="G97" s="6">
        <v>85</v>
      </c>
      <c r="H97" s="6">
        <v>1.7</v>
      </c>
      <c r="I97" s="7">
        <v>75</v>
      </c>
      <c r="J97" s="7">
        <v>30</v>
      </c>
      <c r="K97" s="7">
        <v>45</v>
      </c>
      <c r="L97" s="7">
        <v>60</v>
      </c>
      <c r="M97" s="7">
        <v>47</v>
      </c>
      <c r="N97" s="7">
        <v>22</v>
      </c>
      <c r="O97" s="11">
        <v>4</v>
      </c>
      <c r="P97" s="7">
        <v>7</v>
      </c>
      <c r="Q97" s="8">
        <v>0.5</v>
      </c>
      <c r="R97" s="9">
        <f>Q97/S97</f>
        <v>0.833333333333333</v>
      </c>
      <c r="S97" s="8">
        <v>0.6</v>
      </c>
      <c r="T97" s="10">
        <f>M97/H97</f>
        <v>27.6470588235294</v>
      </c>
      <c r="U97" s="9">
        <f>Q97*100/AC97</f>
        <v>9.09090909090909</v>
      </c>
      <c r="V97" s="7">
        <v>0</v>
      </c>
      <c r="W97" s="17"/>
      <c r="X97" s="17"/>
      <c r="Y97" s="25">
        <v>0</v>
      </c>
      <c r="Z97" s="7">
        <v>14</v>
      </c>
      <c r="AB97" s="4">
        <v>1</v>
      </c>
      <c r="AC97" s="11">
        <f>(O97+P97)/2</f>
        <v>5.5</v>
      </c>
    </row>
    <row r="98" ht="15.75" spans="1:29">
      <c r="A98" s="1">
        <v>97</v>
      </c>
      <c r="B98" s="3" t="s">
        <v>225</v>
      </c>
      <c r="C98" s="4" t="s">
        <v>226</v>
      </c>
      <c r="D98" s="4">
        <v>55</v>
      </c>
      <c r="E98" s="4">
        <v>1</v>
      </c>
      <c r="F98" s="6">
        <v>145</v>
      </c>
      <c r="G98" s="6">
        <v>100</v>
      </c>
      <c r="H98" s="6">
        <v>1.83</v>
      </c>
      <c r="I98" s="7">
        <v>91</v>
      </c>
      <c r="J98" s="7">
        <v>45</v>
      </c>
      <c r="K98" s="7">
        <v>46</v>
      </c>
      <c r="L98" s="7">
        <v>50</v>
      </c>
      <c r="M98" s="7">
        <v>31</v>
      </c>
      <c r="N98" s="7">
        <v>16</v>
      </c>
      <c r="O98" s="11">
        <v>5</v>
      </c>
      <c r="P98" s="7">
        <v>8</v>
      </c>
      <c r="Q98" s="19">
        <v>0.5</v>
      </c>
      <c r="R98" s="9">
        <f>Q98/S98</f>
        <v>0.625</v>
      </c>
      <c r="S98" s="8">
        <v>0.8</v>
      </c>
      <c r="T98" s="10">
        <f>M98/H98</f>
        <v>16.9398907103825</v>
      </c>
      <c r="U98" s="9">
        <f>Q98*100/AC98</f>
        <v>7.69230769230769</v>
      </c>
      <c r="V98" s="7">
        <v>1</v>
      </c>
      <c r="W98" s="17"/>
      <c r="X98" s="17"/>
      <c r="Y98" s="25">
        <v>0</v>
      </c>
      <c r="Z98" s="7">
        <v>10</v>
      </c>
      <c r="AB98" s="4">
        <v>3</v>
      </c>
      <c r="AC98" s="11">
        <f>(O98+P98)/2</f>
        <v>6.5</v>
      </c>
    </row>
    <row r="99" ht="15.75" spans="1:29">
      <c r="A99" s="1">
        <v>98</v>
      </c>
      <c r="B99" s="3" t="s">
        <v>227</v>
      </c>
      <c r="C99" s="4" t="s">
        <v>228</v>
      </c>
      <c r="D99" s="4">
        <v>63</v>
      </c>
      <c r="E99" s="4">
        <v>1</v>
      </c>
      <c r="F99" s="6">
        <v>160</v>
      </c>
      <c r="G99" s="6">
        <v>70</v>
      </c>
      <c r="H99" s="6">
        <v>1.87</v>
      </c>
      <c r="I99" s="7">
        <v>102</v>
      </c>
      <c r="J99" s="7">
        <v>40</v>
      </c>
      <c r="K99" s="7">
        <v>62</v>
      </c>
      <c r="L99" s="7">
        <v>61</v>
      </c>
      <c r="M99" s="7">
        <v>77</v>
      </c>
      <c r="N99" s="7">
        <v>32</v>
      </c>
      <c r="O99" s="11">
        <v>6</v>
      </c>
      <c r="P99" s="7">
        <v>8</v>
      </c>
      <c r="Q99" s="8">
        <v>0.9</v>
      </c>
      <c r="R99" s="9">
        <f>Q99/S99</f>
        <v>1.28571428571429</v>
      </c>
      <c r="S99" s="8">
        <v>0.7</v>
      </c>
      <c r="T99" s="18">
        <f>M99/H99</f>
        <v>41.1764705882353</v>
      </c>
      <c r="U99" s="9">
        <f>Q99*100/AC99</f>
        <v>12.8571428571429</v>
      </c>
      <c r="V99" s="7">
        <v>4</v>
      </c>
      <c r="W99" s="17">
        <v>2.8</v>
      </c>
      <c r="X99" s="17">
        <v>31</v>
      </c>
      <c r="Y99" s="25">
        <v>2</v>
      </c>
      <c r="Z99" s="7">
        <v>22</v>
      </c>
      <c r="AB99" s="4">
        <v>2</v>
      </c>
      <c r="AC99" s="11">
        <f>(O99+P99)/2</f>
        <v>7</v>
      </c>
    </row>
    <row r="100" ht="15.75" spans="1:29">
      <c r="A100" s="1">
        <v>99</v>
      </c>
      <c r="B100" s="3" t="s">
        <v>229</v>
      </c>
      <c r="C100" s="4" t="s">
        <v>230</v>
      </c>
      <c r="D100" s="4">
        <v>71</v>
      </c>
      <c r="E100" s="4">
        <v>1</v>
      </c>
      <c r="F100" s="6">
        <v>120</v>
      </c>
      <c r="G100" s="6">
        <v>70</v>
      </c>
      <c r="H100" s="6">
        <v>1.66</v>
      </c>
      <c r="I100" s="7">
        <v>90</v>
      </c>
      <c r="J100" s="7">
        <v>41</v>
      </c>
      <c r="K100" s="7">
        <v>49</v>
      </c>
      <c r="L100" s="7">
        <v>54</v>
      </c>
      <c r="M100" s="7">
        <v>35</v>
      </c>
      <c r="N100" s="7">
        <v>16</v>
      </c>
      <c r="O100" s="11">
        <v>4</v>
      </c>
      <c r="P100" s="7">
        <v>5</v>
      </c>
      <c r="Q100" s="8">
        <v>0.5</v>
      </c>
      <c r="R100" s="9">
        <f>Q100/S100</f>
        <v>0.625</v>
      </c>
      <c r="S100" s="8">
        <v>0.8</v>
      </c>
      <c r="T100" s="10">
        <f>M100/H100</f>
        <v>21.0843373493976</v>
      </c>
      <c r="U100" s="9">
        <f>Q100*100/AC100</f>
        <v>11.1111111111111</v>
      </c>
      <c r="V100" s="7">
        <v>0</v>
      </c>
      <c r="W100" s="17"/>
      <c r="X100" s="17"/>
      <c r="Y100" s="25">
        <v>0</v>
      </c>
      <c r="Z100" s="7">
        <v>15</v>
      </c>
      <c r="AB100" s="4">
        <v>2</v>
      </c>
      <c r="AC100" s="11">
        <f>(O100+P100)/2</f>
        <v>4.5</v>
      </c>
    </row>
    <row r="101" ht="15.75" spans="1:29">
      <c r="A101" s="1">
        <v>100</v>
      </c>
      <c r="B101" s="3" t="s">
        <v>231</v>
      </c>
      <c r="C101" s="4" t="s">
        <v>232</v>
      </c>
      <c r="D101" s="4">
        <v>79</v>
      </c>
      <c r="E101" s="4">
        <v>1</v>
      </c>
      <c r="F101" s="6">
        <v>105</v>
      </c>
      <c r="G101" s="6">
        <v>65</v>
      </c>
      <c r="H101" s="6">
        <v>1.52</v>
      </c>
      <c r="I101" s="7">
        <v>60</v>
      </c>
      <c r="J101" s="7">
        <v>24</v>
      </c>
      <c r="K101" s="7">
        <v>36</v>
      </c>
      <c r="L101" s="7">
        <v>60</v>
      </c>
      <c r="M101" s="7">
        <v>22</v>
      </c>
      <c r="N101" s="7">
        <v>8</v>
      </c>
      <c r="O101" s="11">
        <v>6</v>
      </c>
      <c r="P101" s="7">
        <v>7</v>
      </c>
      <c r="Q101" s="8">
        <v>0.6</v>
      </c>
      <c r="R101" s="9">
        <f>Q101/S101</f>
        <v>0.857142857142857</v>
      </c>
      <c r="S101" s="8">
        <v>0.7</v>
      </c>
      <c r="T101" s="10">
        <f>M101/H101</f>
        <v>14.4736842105263</v>
      </c>
      <c r="U101" s="9">
        <f>Q101*100/AC101</f>
        <v>9.23076923076923</v>
      </c>
      <c r="V101" s="7">
        <v>0</v>
      </c>
      <c r="W101" s="17"/>
      <c r="X101" s="17"/>
      <c r="Y101" s="25">
        <v>0</v>
      </c>
      <c r="Z101" s="7" t="s">
        <v>130</v>
      </c>
      <c r="AB101" s="4">
        <v>2</v>
      </c>
      <c r="AC101" s="11">
        <f>(O101+P101)/2</f>
        <v>6.5</v>
      </c>
    </row>
    <row r="102" ht="15.75" spans="1:29">
      <c r="A102" s="1">
        <v>101</v>
      </c>
      <c r="B102" s="3" t="s">
        <v>233</v>
      </c>
      <c r="C102" s="4" t="s">
        <v>234</v>
      </c>
      <c r="D102" s="4">
        <v>63</v>
      </c>
      <c r="E102" s="4">
        <v>1</v>
      </c>
      <c r="F102" s="6">
        <v>110</v>
      </c>
      <c r="G102" s="6">
        <v>65</v>
      </c>
      <c r="H102" s="6">
        <v>1.58</v>
      </c>
      <c r="I102" s="7">
        <v>83</v>
      </c>
      <c r="J102" s="7">
        <v>37</v>
      </c>
      <c r="K102" s="7">
        <v>46</v>
      </c>
      <c r="L102" s="7">
        <v>56</v>
      </c>
      <c r="M102" s="7">
        <v>37</v>
      </c>
      <c r="N102" s="7">
        <v>18</v>
      </c>
      <c r="O102" s="11">
        <v>3</v>
      </c>
      <c r="P102" s="7">
        <v>3</v>
      </c>
      <c r="Q102" s="8">
        <v>0.5</v>
      </c>
      <c r="R102" s="9">
        <f>Q102/S102</f>
        <v>0.5</v>
      </c>
      <c r="S102" s="8">
        <v>1</v>
      </c>
      <c r="T102" s="10">
        <f>M102/H102</f>
        <v>23.4177215189873</v>
      </c>
      <c r="U102" s="20">
        <f>Q102*100/AC102</f>
        <v>16.6666666666667</v>
      </c>
      <c r="V102" s="7">
        <v>4</v>
      </c>
      <c r="W102" s="17"/>
      <c r="X102" s="17"/>
      <c r="Y102" s="25">
        <v>0</v>
      </c>
      <c r="Z102" s="7">
        <v>10</v>
      </c>
      <c r="AB102" s="4">
        <v>3</v>
      </c>
      <c r="AC102" s="11">
        <f>(O102+P102)/2</f>
        <v>3</v>
      </c>
    </row>
    <row r="103" ht="15.75" spans="1:29">
      <c r="A103" s="1">
        <v>102</v>
      </c>
      <c r="B103" s="3" t="s">
        <v>235</v>
      </c>
      <c r="C103" s="4" t="s">
        <v>236</v>
      </c>
      <c r="D103" s="4">
        <v>55</v>
      </c>
      <c r="E103" s="4">
        <v>1</v>
      </c>
      <c r="F103" s="6">
        <v>125</v>
      </c>
      <c r="G103" s="6">
        <v>75</v>
      </c>
      <c r="H103" s="6">
        <v>1.94</v>
      </c>
      <c r="I103" s="7">
        <v>105</v>
      </c>
      <c r="J103" s="7">
        <v>42</v>
      </c>
      <c r="K103" s="7">
        <v>63</v>
      </c>
      <c r="L103" s="7">
        <v>60</v>
      </c>
      <c r="M103" s="7">
        <v>60</v>
      </c>
      <c r="N103" s="7">
        <v>26</v>
      </c>
      <c r="O103" s="11">
        <v>7</v>
      </c>
      <c r="P103" s="7">
        <v>9</v>
      </c>
      <c r="Q103" s="8">
        <v>0.9</v>
      </c>
      <c r="R103" s="9">
        <f>Q103/S103</f>
        <v>1.125</v>
      </c>
      <c r="S103" s="8">
        <v>0.8</v>
      </c>
      <c r="T103" s="10">
        <f>M103/H103</f>
        <v>30.9278350515464</v>
      </c>
      <c r="U103" s="9">
        <f>Q103*100/AC103</f>
        <v>11.25</v>
      </c>
      <c r="V103" s="7">
        <v>0</v>
      </c>
      <c r="W103" s="17"/>
      <c r="X103" s="17"/>
      <c r="Y103" s="25">
        <v>0</v>
      </c>
      <c r="Z103" s="7">
        <v>14</v>
      </c>
      <c r="AB103" s="4">
        <v>2</v>
      </c>
      <c r="AC103" s="11">
        <f>(O103+P103)/2</f>
        <v>8</v>
      </c>
    </row>
    <row r="104" ht="15.75" spans="1:29">
      <c r="A104" s="1">
        <v>103</v>
      </c>
      <c r="B104" s="3" t="s">
        <v>237</v>
      </c>
      <c r="C104" s="4" t="s">
        <v>238</v>
      </c>
      <c r="D104" s="4">
        <v>64</v>
      </c>
      <c r="E104" s="4">
        <v>1</v>
      </c>
      <c r="F104" s="6">
        <v>180</v>
      </c>
      <c r="G104" s="6">
        <v>90</v>
      </c>
      <c r="H104" s="6">
        <v>1.75</v>
      </c>
      <c r="I104" s="7">
        <v>52</v>
      </c>
      <c r="J104" s="7">
        <v>24</v>
      </c>
      <c r="K104" s="7">
        <v>28</v>
      </c>
      <c r="L104" s="7">
        <v>55</v>
      </c>
      <c r="M104" s="7">
        <v>30</v>
      </c>
      <c r="N104" s="7">
        <v>10</v>
      </c>
      <c r="O104" s="11">
        <v>3</v>
      </c>
      <c r="P104" s="7">
        <v>5</v>
      </c>
      <c r="Q104" s="8">
        <v>0.5</v>
      </c>
      <c r="R104" s="9">
        <f>Q104/S104</f>
        <v>0.5</v>
      </c>
      <c r="S104" s="8">
        <v>1</v>
      </c>
      <c r="T104" s="10">
        <f>M104/H104</f>
        <v>17.1428571428571</v>
      </c>
      <c r="U104" s="9">
        <f>Q104*100/AC104</f>
        <v>12.5</v>
      </c>
      <c r="V104" s="7">
        <v>0</v>
      </c>
      <c r="W104" s="17"/>
      <c r="X104" s="17"/>
      <c r="Y104" s="25">
        <v>0</v>
      </c>
      <c r="Z104" s="7">
        <v>10</v>
      </c>
      <c r="AB104" s="4">
        <v>2</v>
      </c>
      <c r="AC104" s="11">
        <f>(O104+P104)/2</f>
        <v>4</v>
      </c>
    </row>
    <row r="105" ht="15.75" spans="1:29">
      <c r="A105" s="1">
        <v>104</v>
      </c>
      <c r="B105" s="3" t="s">
        <v>239</v>
      </c>
      <c r="C105" s="4" t="s">
        <v>240</v>
      </c>
      <c r="D105" s="4">
        <v>64</v>
      </c>
      <c r="E105" s="14">
        <v>1</v>
      </c>
      <c r="F105" s="6">
        <v>120</v>
      </c>
      <c r="G105" s="6">
        <v>75</v>
      </c>
      <c r="H105" s="6">
        <v>1.98</v>
      </c>
      <c r="I105" s="7">
        <v>67</v>
      </c>
      <c r="J105" s="7">
        <v>32</v>
      </c>
      <c r="K105" s="7">
        <v>35</v>
      </c>
      <c r="L105" s="7">
        <v>53</v>
      </c>
      <c r="M105" s="7">
        <v>32</v>
      </c>
      <c r="N105" s="7">
        <v>15</v>
      </c>
      <c r="O105" s="11">
        <v>4</v>
      </c>
      <c r="P105" s="7">
        <v>6</v>
      </c>
      <c r="Q105" s="8">
        <v>0.4</v>
      </c>
      <c r="R105" s="9">
        <f>Q105/S105</f>
        <v>0.571428571428572</v>
      </c>
      <c r="S105" s="8">
        <v>0.7</v>
      </c>
      <c r="T105" s="10">
        <f>M105/H105</f>
        <v>16.1616161616162</v>
      </c>
      <c r="U105" s="9">
        <f>Q105*100/AC105</f>
        <v>8</v>
      </c>
      <c r="V105" s="7">
        <v>0</v>
      </c>
      <c r="W105" s="17"/>
      <c r="X105" s="17"/>
      <c r="Y105" s="25">
        <v>0</v>
      </c>
      <c r="Z105" s="7">
        <v>14</v>
      </c>
      <c r="AB105" s="4">
        <v>2</v>
      </c>
      <c r="AC105" s="11">
        <f>(O105+P105)/2</f>
        <v>5</v>
      </c>
    </row>
    <row r="106" ht="15.75" spans="1:29">
      <c r="A106" s="1">
        <v>105</v>
      </c>
      <c r="B106" s="3" t="s">
        <v>241</v>
      </c>
      <c r="C106" s="4" t="s">
        <v>242</v>
      </c>
      <c r="D106" s="4">
        <v>64</v>
      </c>
      <c r="E106" s="14">
        <v>0</v>
      </c>
      <c r="F106" s="6">
        <v>130</v>
      </c>
      <c r="G106" s="6">
        <v>75</v>
      </c>
      <c r="H106" s="6">
        <v>1.76</v>
      </c>
      <c r="I106" s="7">
        <v>78</v>
      </c>
      <c r="J106" s="7">
        <v>24</v>
      </c>
      <c r="K106" s="7">
        <v>54</v>
      </c>
      <c r="L106" s="7">
        <v>69</v>
      </c>
      <c r="M106" s="7">
        <v>49</v>
      </c>
      <c r="N106" s="7">
        <v>17</v>
      </c>
      <c r="O106" s="11">
        <v>6</v>
      </c>
      <c r="P106" s="7">
        <v>13</v>
      </c>
      <c r="Q106" s="8">
        <v>0.6</v>
      </c>
      <c r="R106" s="9">
        <f>Q106/S106</f>
        <v>0.6</v>
      </c>
      <c r="S106" s="8">
        <v>1</v>
      </c>
      <c r="T106" s="10">
        <f>M106/H106</f>
        <v>27.8409090909091</v>
      </c>
      <c r="U106" s="9">
        <f>Q106*100/AC106</f>
        <v>6.31578947368421</v>
      </c>
      <c r="V106" s="7">
        <v>0</v>
      </c>
      <c r="W106" s="17"/>
      <c r="X106" s="17"/>
      <c r="Y106" s="25">
        <v>0</v>
      </c>
      <c r="Z106" s="7">
        <v>13</v>
      </c>
      <c r="AB106" s="4">
        <v>2</v>
      </c>
      <c r="AC106" s="11">
        <f>(O106+P106)/2</f>
        <v>9.5</v>
      </c>
    </row>
    <row r="107" ht="15.75" spans="1:29">
      <c r="A107" s="1">
        <v>106</v>
      </c>
      <c r="B107" s="3" t="s">
        <v>243</v>
      </c>
      <c r="C107" s="4" t="s">
        <v>244</v>
      </c>
      <c r="D107" s="4">
        <v>67</v>
      </c>
      <c r="E107" s="14">
        <v>1</v>
      </c>
      <c r="F107" s="6">
        <v>90</v>
      </c>
      <c r="G107" s="6">
        <v>60</v>
      </c>
      <c r="H107" s="6">
        <v>2.07</v>
      </c>
      <c r="I107" s="7">
        <v>99</v>
      </c>
      <c r="J107" s="7">
        <v>39</v>
      </c>
      <c r="K107" s="7">
        <v>60</v>
      </c>
      <c r="L107" s="7">
        <v>61</v>
      </c>
      <c r="M107" s="7">
        <v>40</v>
      </c>
      <c r="N107" s="7">
        <v>21</v>
      </c>
      <c r="O107" s="11">
        <v>6</v>
      </c>
      <c r="P107" s="7">
        <v>6</v>
      </c>
      <c r="Q107" s="8">
        <v>0.4</v>
      </c>
      <c r="R107" s="9">
        <f>Q107/S107</f>
        <v>0.666666666666667</v>
      </c>
      <c r="S107" s="8">
        <v>0.6</v>
      </c>
      <c r="T107" s="10">
        <f>M107/H107</f>
        <v>19.3236714975845</v>
      </c>
      <c r="U107" s="9">
        <f>Q107*100/AC107</f>
        <v>6.66666666666667</v>
      </c>
      <c r="V107" s="7">
        <v>0</v>
      </c>
      <c r="W107" s="17"/>
      <c r="X107" s="17"/>
      <c r="Y107" s="25">
        <v>0</v>
      </c>
      <c r="Z107" s="7">
        <v>15</v>
      </c>
      <c r="AB107" s="4">
        <v>2</v>
      </c>
      <c r="AC107" s="11">
        <f>(O107+P107)/2</f>
        <v>6</v>
      </c>
    </row>
    <row r="108" ht="15.75" spans="1:29">
      <c r="A108" s="1">
        <v>107</v>
      </c>
      <c r="B108" s="3" t="s">
        <v>245</v>
      </c>
      <c r="C108" s="4" t="s">
        <v>246</v>
      </c>
      <c r="D108" s="4">
        <v>65</v>
      </c>
      <c r="E108" s="14">
        <v>1</v>
      </c>
      <c r="F108" s="6">
        <v>160</v>
      </c>
      <c r="G108" s="6">
        <v>80</v>
      </c>
      <c r="H108" s="6">
        <v>1.59</v>
      </c>
      <c r="I108" s="7">
        <v>94</v>
      </c>
      <c r="J108" s="7">
        <v>40</v>
      </c>
      <c r="K108" s="7">
        <v>54</v>
      </c>
      <c r="L108" s="7">
        <v>58</v>
      </c>
      <c r="M108" s="7">
        <v>44</v>
      </c>
      <c r="N108" s="7">
        <v>16</v>
      </c>
      <c r="O108" s="11">
        <v>5</v>
      </c>
      <c r="P108" s="7">
        <v>7</v>
      </c>
      <c r="Q108" s="8">
        <v>1</v>
      </c>
      <c r="R108" s="9">
        <f>Q108/S108</f>
        <v>0.909090909090909</v>
      </c>
      <c r="S108" s="8">
        <v>1.1</v>
      </c>
      <c r="T108" s="10">
        <f>M108/H108</f>
        <v>27.6729559748428</v>
      </c>
      <c r="U108" s="20">
        <f>Q108*100/AC108</f>
        <v>16.6666666666667</v>
      </c>
      <c r="V108" s="7">
        <v>4</v>
      </c>
      <c r="W108" s="17"/>
      <c r="X108" s="17"/>
      <c r="Y108" s="25">
        <v>0</v>
      </c>
      <c r="Z108" s="7">
        <v>9</v>
      </c>
      <c r="AB108" s="4">
        <v>2</v>
      </c>
      <c r="AC108" s="11">
        <f>(O108+P108)/2</f>
        <v>6</v>
      </c>
    </row>
    <row r="109" ht="15.75" spans="1:29">
      <c r="A109" s="1">
        <v>108</v>
      </c>
      <c r="B109" s="3" t="s">
        <v>247</v>
      </c>
      <c r="C109" s="4" t="s">
        <v>248</v>
      </c>
      <c r="D109" s="4">
        <v>62</v>
      </c>
      <c r="E109" s="14">
        <v>1</v>
      </c>
      <c r="F109" s="6">
        <v>110</v>
      </c>
      <c r="G109" s="6">
        <v>70</v>
      </c>
      <c r="H109" s="6">
        <v>1.71</v>
      </c>
      <c r="I109" s="7">
        <v>96</v>
      </c>
      <c r="J109" s="7">
        <v>40</v>
      </c>
      <c r="K109" s="7">
        <v>56</v>
      </c>
      <c r="L109" s="7">
        <v>58</v>
      </c>
      <c r="M109" s="7">
        <v>48</v>
      </c>
      <c r="N109" s="7">
        <v>17</v>
      </c>
      <c r="O109" s="11">
        <v>5</v>
      </c>
      <c r="P109" s="7">
        <v>7</v>
      </c>
      <c r="Q109" s="8">
        <v>0.6</v>
      </c>
      <c r="R109" s="9">
        <f>Q109/S109</f>
        <v>0.857142857142857</v>
      </c>
      <c r="S109" s="8">
        <v>0.7</v>
      </c>
      <c r="T109" s="10">
        <f>M109/H109</f>
        <v>28.0701754385965</v>
      </c>
      <c r="U109" s="9">
        <f>Q109*100/AC109</f>
        <v>10</v>
      </c>
      <c r="V109" s="7">
        <v>0</v>
      </c>
      <c r="W109" s="17"/>
      <c r="X109" s="17"/>
      <c r="Y109" s="25">
        <v>0</v>
      </c>
      <c r="Z109" s="7">
        <v>13</v>
      </c>
      <c r="AB109" s="4">
        <v>2</v>
      </c>
      <c r="AC109" s="11">
        <f>(O109+P109)/2</f>
        <v>6</v>
      </c>
    </row>
    <row r="110" ht="15.75" spans="1:29">
      <c r="A110" s="1">
        <v>109</v>
      </c>
      <c r="B110" s="3" t="s">
        <v>249</v>
      </c>
      <c r="C110" s="4" t="s">
        <v>250</v>
      </c>
      <c r="D110" s="4">
        <v>57</v>
      </c>
      <c r="E110" s="14">
        <v>1</v>
      </c>
      <c r="F110" s="6">
        <v>130</v>
      </c>
      <c r="G110" s="6">
        <v>80</v>
      </c>
      <c r="H110" s="6">
        <v>1.81</v>
      </c>
      <c r="I110" s="7">
        <v>97</v>
      </c>
      <c r="J110" s="7">
        <v>44</v>
      </c>
      <c r="K110" s="7">
        <v>53</v>
      </c>
      <c r="L110" s="7">
        <v>55</v>
      </c>
      <c r="M110" s="7">
        <v>41</v>
      </c>
      <c r="N110" s="7">
        <v>19</v>
      </c>
      <c r="O110" s="11">
        <v>5</v>
      </c>
      <c r="P110" s="7">
        <v>7</v>
      </c>
      <c r="Q110" s="8">
        <v>0.7</v>
      </c>
      <c r="R110" s="9">
        <f>Q110/S110</f>
        <v>0.777777777777778</v>
      </c>
      <c r="S110" s="8">
        <v>0.9</v>
      </c>
      <c r="T110" s="10">
        <f>M110/H110</f>
        <v>22.6519337016575</v>
      </c>
      <c r="U110" s="9">
        <f>Q110*100/AC110</f>
        <v>11.6666666666667</v>
      </c>
      <c r="V110" s="7">
        <v>0</v>
      </c>
      <c r="W110" s="17"/>
      <c r="X110" s="17"/>
      <c r="Y110" s="25">
        <v>0</v>
      </c>
      <c r="Z110" s="7">
        <v>14</v>
      </c>
      <c r="AB110" s="4">
        <v>1</v>
      </c>
      <c r="AC110" s="11">
        <f>(O110+P110)/2</f>
        <v>6</v>
      </c>
    </row>
    <row r="111" ht="15.75" spans="1:29">
      <c r="A111" s="1">
        <v>110</v>
      </c>
      <c r="B111" s="3" t="s">
        <v>251</v>
      </c>
      <c r="C111" s="4" t="s">
        <v>252</v>
      </c>
      <c r="D111" s="4">
        <v>66</v>
      </c>
      <c r="E111" s="14">
        <v>0</v>
      </c>
      <c r="F111" s="6">
        <v>150</v>
      </c>
      <c r="G111" s="6">
        <v>75</v>
      </c>
      <c r="H111" s="6">
        <v>1.4</v>
      </c>
      <c r="I111" s="7">
        <v>60</v>
      </c>
      <c r="J111" s="7">
        <v>22</v>
      </c>
      <c r="K111" s="7">
        <v>38</v>
      </c>
      <c r="L111" s="7">
        <v>63</v>
      </c>
      <c r="M111" s="7">
        <v>34</v>
      </c>
      <c r="N111" s="7">
        <v>15</v>
      </c>
      <c r="O111" s="11">
        <v>5</v>
      </c>
      <c r="P111" s="7">
        <v>8</v>
      </c>
      <c r="Q111" s="8">
        <v>1</v>
      </c>
      <c r="R111" s="9">
        <f>Q111/S111</f>
        <v>1.11111111111111</v>
      </c>
      <c r="S111" s="8">
        <v>0.9</v>
      </c>
      <c r="T111" s="10">
        <f>M111/H111</f>
        <v>24.2857142857143</v>
      </c>
      <c r="U111" s="20">
        <f>Q111*100/AC111</f>
        <v>15.3846153846154</v>
      </c>
      <c r="V111" s="7">
        <v>4</v>
      </c>
      <c r="W111" s="17"/>
      <c r="X111" s="17"/>
      <c r="Y111" s="25">
        <v>0</v>
      </c>
      <c r="Z111" s="7">
        <v>12</v>
      </c>
      <c r="AB111" s="4">
        <v>2</v>
      </c>
      <c r="AC111" s="11">
        <f>(O111+P111)/2</f>
        <v>6.5</v>
      </c>
    </row>
    <row r="112" ht="15.75" spans="1:29">
      <c r="A112" s="1">
        <v>111</v>
      </c>
      <c r="B112" s="3" t="s">
        <v>253</v>
      </c>
      <c r="C112" s="4" t="s">
        <v>254</v>
      </c>
      <c r="D112" s="4">
        <v>70</v>
      </c>
      <c r="E112" s="4">
        <v>1</v>
      </c>
      <c r="F112" s="6">
        <v>165</v>
      </c>
      <c r="G112" s="6">
        <v>85</v>
      </c>
      <c r="H112" s="6">
        <v>1.71</v>
      </c>
      <c r="I112" s="7">
        <v>116</v>
      </c>
      <c r="J112" s="7">
        <v>61</v>
      </c>
      <c r="K112" s="7">
        <v>56</v>
      </c>
      <c r="L112" s="7">
        <v>48</v>
      </c>
      <c r="M112" s="7">
        <v>56</v>
      </c>
      <c r="N112" s="7">
        <v>27</v>
      </c>
      <c r="O112" s="11">
        <v>5</v>
      </c>
      <c r="P112" s="7">
        <v>7</v>
      </c>
      <c r="Q112" s="8">
        <v>0.8</v>
      </c>
      <c r="R112" s="9">
        <f>Q112/S112</f>
        <v>0.727272727272727</v>
      </c>
      <c r="S112" s="8">
        <v>1.1</v>
      </c>
      <c r="T112" s="10">
        <f>M112/H112</f>
        <v>32.7485380116959</v>
      </c>
      <c r="U112" s="9">
        <f>Q112*100/AC112</f>
        <v>13.3333333333333</v>
      </c>
      <c r="V112" s="7">
        <v>1</v>
      </c>
      <c r="W112" s="17"/>
      <c r="X112" s="17"/>
      <c r="Y112" s="25">
        <v>0</v>
      </c>
      <c r="Z112" s="7">
        <v>14</v>
      </c>
      <c r="AB112" s="4">
        <v>2</v>
      </c>
      <c r="AC112" s="11">
        <f>(O112+P112)/2</f>
        <v>6</v>
      </c>
    </row>
    <row r="113" ht="15.75" spans="1:29">
      <c r="A113" s="1">
        <v>112</v>
      </c>
      <c r="B113" s="3" t="s">
        <v>255</v>
      </c>
      <c r="C113" s="4" t="s">
        <v>256</v>
      </c>
      <c r="D113" s="4">
        <v>49</v>
      </c>
      <c r="E113" s="14">
        <v>1</v>
      </c>
      <c r="F113" s="6">
        <v>140</v>
      </c>
      <c r="G113" s="6">
        <v>85</v>
      </c>
      <c r="H113" s="6">
        <v>1.85</v>
      </c>
      <c r="I113" s="7">
        <v>84</v>
      </c>
      <c r="J113" s="7">
        <v>37</v>
      </c>
      <c r="K113" s="7">
        <v>47</v>
      </c>
      <c r="L113" s="7">
        <v>56</v>
      </c>
      <c r="M113" s="7">
        <v>37</v>
      </c>
      <c r="N113" s="7">
        <v>15</v>
      </c>
      <c r="O113" s="11">
        <v>7</v>
      </c>
      <c r="P113" s="7">
        <v>11</v>
      </c>
      <c r="Q113" s="8">
        <v>0.6</v>
      </c>
      <c r="R113" s="9">
        <f>Q113/S113</f>
        <v>0.75</v>
      </c>
      <c r="S113" s="8">
        <v>0.8</v>
      </c>
      <c r="T113" s="10">
        <f>M113/H113</f>
        <v>20</v>
      </c>
      <c r="U113" s="9">
        <f>Q113*100/AC113</f>
        <v>6.66666666666667</v>
      </c>
      <c r="V113" s="7">
        <v>0</v>
      </c>
      <c r="W113" s="17"/>
      <c r="X113" s="17"/>
      <c r="Y113" s="25">
        <v>0</v>
      </c>
      <c r="Z113" s="7">
        <v>10</v>
      </c>
      <c r="AB113" s="4">
        <v>3</v>
      </c>
      <c r="AC113" s="11">
        <f>(O113+P113)/2</f>
        <v>9</v>
      </c>
    </row>
    <row r="114" ht="15.75" spans="1:29">
      <c r="A114" s="1">
        <v>113</v>
      </c>
      <c r="B114" s="3" t="s">
        <v>257</v>
      </c>
      <c r="C114" s="4" t="s">
        <v>258</v>
      </c>
      <c r="D114" s="4">
        <v>62</v>
      </c>
      <c r="E114" s="14">
        <v>1</v>
      </c>
      <c r="F114" s="6">
        <v>120</v>
      </c>
      <c r="G114" s="6">
        <v>80</v>
      </c>
      <c r="H114" s="6">
        <v>1.88</v>
      </c>
      <c r="I114" s="7">
        <v>96</v>
      </c>
      <c r="J114" s="7">
        <v>31</v>
      </c>
      <c r="K114" s="7">
        <v>65</v>
      </c>
      <c r="L114" s="7">
        <v>68</v>
      </c>
      <c r="M114" s="7">
        <v>56</v>
      </c>
      <c r="N114" s="7">
        <v>25</v>
      </c>
      <c r="O114" s="11">
        <v>7</v>
      </c>
      <c r="P114" s="7">
        <v>8</v>
      </c>
      <c r="Q114" s="8">
        <v>0.5</v>
      </c>
      <c r="R114" s="9">
        <f>Q114/S114</f>
        <v>0.714285714285714</v>
      </c>
      <c r="S114" s="8">
        <v>0.7</v>
      </c>
      <c r="T114" s="10">
        <f>M114/H114</f>
        <v>29.7872340425532</v>
      </c>
      <c r="U114" s="9">
        <f>Q114*100/AC114</f>
        <v>6.66666666666667</v>
      </c>
      <c r="V114" s="7">
        <v>0</v>
      </c>
      <c r="W114" s="17"/>
      <c r="X114" s="17"/>
      <c r="Y114" s="25">
        <v>0</v>
      </c>
      <c r="Z114" s="7">
        <v>12</v>
      </c>
      <c r="AB114" s="4">
        <v>2</v>
      </c>
      <c r="AC114" s="11">
        <f>(O114+P114)/2</f>
        <v>7.5</v>
      </c>
    </row>
    <row r="115" ht="15.75" spans="1:29">
      <c r="A115" s="1">
        <v>114</v>
      </c>
      <c r="B115" s="3" t="s">
        <v>259</v>
      </c>
      <c r="C115" s="4" t="s">
        <v>260</v>
      </c>
      <c r="D115" s="4">
        <v>58</v>
      </c>
      <c r="E115" s="4">
        <v>1</v>
      </c>
      <c r="F115" s="6">
        <v>140</v>
      </c>
      <c r="G115" s="6">
        <v>80</v>
      </c>
      <c r="H115" s="6">
        <v>1.93</v>
      </c>
      <c r="I115" s="7">
        <v>117</v>
      </c>
      <c r="J115" s="7">
        <v>55</v>
      </c>
      <c r="K115" s="7">
        <v>62</v>
      </c>
      <c r="L115" s="7">
        <v>53</v>
      </c>
      <c r="M115" s="7">
        <v>79</v>
      </c>
      <c r="N115" s="7">
        <v>34</v>
      </c>
      <c r="O115" s="11">
        <v>3</v>
      </c>
      <c r="P115" s="7">
        <v>7</v>
      </c>
      <c r="Q115" s="8">
        <v>0.5</v>
      </c>
      <c r="R115" s="9">
        <f>Q115/S115</f>
        <v>0.714285714285714</v>
      </c>
      <c r="S115" s="8">
        <v>0.7</v>
      </c>
      <c r="T115" s="18">
        <f>M115/H115</f>
        <v>40.9326424870466</v>
      </c>
      <c r="U115" s="9">
        <f>Q115*100/AC115</f>
        <v>10</v>
      </c>
      <c r="V115" s="7">
        <v>4</v>
      </c>
      <c r="W115" s="17"/>
      <c r="X115" s="17"/>
      <c r="Y115" s="25">
        <v>0</v>
      </c>
      <c r="Z115" s="7">
        <v>18</v>
      </c>
      <c r="AB115" s="4">
        <v>2</v>
      </c>
      <c r="AC115" s="11">
        <f>(O115+P115)/2</f>
        <v>5</v>
      </c>
    </row>
    <row r="116" ht="15.75" spans="1:29">
      <c r="A116" s="1">
        <v>115</v>
      </c>
      <c r="B116" s="3" t="s">
        <v>261</v>
      </c>
      <c r="C116" s="4" t="s">
        <v>262</v>
      </c>
      <c r="D116" s="4">
        <v>75</v>
      </c>
      <c r="E116" s="4">
        <v>1</v>
      </c>
      <c r="F116" s="6">
        <v>130</v>
      </c>
      <c r="G116" s="6">
        <v>70</v>
      </c>
      <c r="H116" s="6">
        <v>2.02</v>
      </c>
      <c r="I116" s="7">
        <v>94</v>
      </c>
      <c r="J116" s="7">
        <v>44</v>
      </c>
      <c r="K116" s="7">
        <v>50</v>
      </c>
      <c r="L116" s="7">
        <v>53</v>
      </c>
      <c r="M116" s="7">
        <v>81</v>
      </c>
      <c r="N116" s="7">
        <v>44</v>
      </c>
      <c r="O116" s="11">
        <v>3</v>
      </c>
      <c r="P116" s="7">
        <v>5</v>
      </c>
      <c r="Q116" s="8">
        <v>0.6</v>
      </c>
      <c r="R116" s="9">
        <f>Q116/S116</f>
        <v>0.6</v>
      </c>
      <c r="S116" s="8">
        <v>1</v>
      </c>
      <c r="T116" s="18">
        <f>M116/H116</f>
        <v>40.0990099009901</v>
      </c>
      <c r="U116" s="20">
        <f>Q116*100/AC116</f>
        <v>15</v>
      </c>
      <c r="V116" s="7">
        <v>4</v>
      </c>
      <c r="W116" s="17"/>
      <c r="X116" s="17"/>
      <c r="Y116" s="25">
        <v>0</v>
      </c>
      <c r="Z116" s="7">
        <v>15</v>
      </c>
      <c r="AB116" s="4">
        <v>3</v>
      </c>
      <c r="AC116" s="11">
        <f>(O116+P116)/2</f>
        <v>4</v>
      </c>
    </row>
    <row r="117" ht="15.75" spans="1:29">
      <c r="A117" s="1">
        <v>116</v>
      </c>
      <c r="B117" s="3" t="s">
        <v>263</v>
      </c>
      <c r="C117" s="4" t="s">
        <v>264</v>
      </c>
      <c r="D117" s="4">
        <v>51</v>
      </c>
      <c r="E117" s="4">
        <v>1</v>
      </c>
      <c r="F117" s="6">
        <v>140</v>
      </c>
      <c r="G117" s="6">
        <v>94</v>
      </c>
      <c r="H117" s="6">
        <v>1.81</v>
      </c>
      <c r="I117" s="7">
        <v>115</v>
      </c>
      <c r="J117" s="7">
        <v>67</v>
      </c>
      <c r="K117" s="7">
        <v>48</v>
      </c>
      <c r="L117" s="7">
        <v>62</v>
      </c>
      <c r="M117" s="7">
        <v>69</v>
      </c>
      <c r="N117" s="7">
        <v>27</v>
      </c>
      <c r="O117" s="11">
        <v>7</v>
      </c>
      <c r="P117" s="7">
        <v>9</v>
      </c>
      <c r="Q117" s="8">
        <v>0.8</v>
      </c>
      <c r="R117" s="9">
        <f>Q117/S117</f>
        <v>1.33333333333333</v>
      </c>
      <c r="S117" s="8">
        <v>0.6</v>
      </c>
      <c r="T117" s="18">
        <f>M117/H117</f>
        <v>38.121546961326</v>
      </c>
      <c r="U117" s="9">
        <f>Q117*100/AC117</f>
        <v>10</v>
      </c>
      <c r="V117" s="7">
        <v>4</v>
      </c>
      <c r="W117" s="17">
        <v>2.8</v>
      </c>
      <c r="X117" s="17">
        <v>32</v>
      </c>
      <c r="Y117" s="25">
        <v>2</v>
      </c>
      <c r="Z117" s="7">
        <v>19</v>
      </c>
      <c r="AB117" s="4">
        <v>2</v>
      </c>
      <c r="AC117" s="11">
        <f>(O117+P117)/2</f>
        <v>8</v>
      </c>
    </row>
    <row r="118" ht="15.75" spans="1:29">
      <c r="A118" s="1">
        <v>117</v>
      </c>
      <c r="B118" s="3" t="s">
        <v>265</v>
      </c>
      <c r="C118" s="4" t="s">
        <v>266</v>
      </c>
      <c r="D118" s="4">
        <v>65</v>
      </c>
      <c r="E118" s="14">
        <v>1</v>
      </c>
      <c r="F118" s="6">
        <v>135</v>
      </c>
      <c r="G118" s="6">
        <v>85</v>
      </c>
      <c r="H118" s="6">
        <v>1.72</v>
      </c>
      <c r="I118" s="7">
        <v>114</v>
      </c>
      <c r="J118" s="7">
        <v>71</v>
      </c>
      <c r="K118" s="7">
        <v>44</v>
      </c>
      <c r="L118" s="7">
        <v>38</v>
      </c>
      <c r="M118" s="7">
        <v>38</v>
      </c>
      <c r="N118" s="7">
        <v>21</v>
      </c>
      <c r="O118" s="11">
        <v>3</v>
      </c>
      <c r="P118" s="7">
        <v>2</v>
      </c>
      <c r="Q118" s="19">
        <v>0.3</v>
      </c>
      <c r="R118" s="9">
        <f t="shared" ref="R118:R129" si="4">Q118/S118</f>
        <v>0.333333333333333</v>
      </c>
      <c r="S118" s="8">
        <v>0.9</v>
      </c>
      <c r="T118" s="10">
        <f t="shared" ref="T118:T129" si="5">M118/H118</f>
        <v>22.093023255814</v>
      </c>
      <c r="U118" s="9">
        <f t="shared" ref="U118:U129" si="6">Q118*100/AC118</f>
        <v>12</v>
      </c>
      <c r="V118" s="7">
        <v>1</v>
      </c>
      <c r="W118" s="17"/>
      <c r="X118" s="17"/>
      <c r="Y118" s="25">
        <v>0</v>
      </c>
      <c r="Z118" s="7">
        <v>18</v>
      </c>
      <c r="AB118" s="4">
        <v>3</v>
      </c>
      <c r="AC118" s="11">
        <f t="shared" ref="AC118:AC129" si="7">(O118+P118)/2</f>
        <v>2.5</v>
      </c>
    </row>
    <row r="119" ht="15.75" spans="1:29">
      <c r="A119" s="1">
        <v>118</v>
      </c>
      <c r="B119" s="3" t="s">
        <v>267</v>
      </c>
      <c r="C119" s="4" t="s">
        <v>268</v>
      </c>
      <c r="D119" s="4">
        <v>64</v>
      </c>
      <c r="E119" s="14">
        <v>1</v>
      </c>
      <c r="F119" s="6">
        <v>140</v>
      </c>
      <c r="G119" s="6">
        <v>75</v>
      </c>
      <c r="H119" s="6">
        <v>1.75</v>
      </c>
      <c r="I119" s="7">
        <v>87</v>
      </c>
      <c r="J119" s="7">
        <v>39</v>
      </c>
      <c r="K119" s="7">
        <v>48</v>
      </c>
      <c r="L119" s="7">
        <v>55</v>
      </c>
      <c r="M119" s="7">
        <v>38</v>
      </c>
      <c r="N119" s="7">
        <v>16</v>
      </c>
      <c r="O119" s="11">
        <v>6</v>
      </c>
      <c r="P119" s="7">
        <v>8</v>
      </c>
      <c r="Q119" s="8">
        <v>0.6</v>
      </c>
      <c r="R119" s="9">
        <f t="shared" si="4"/>
        <v>0.857142857142857</v>
      </c>
      <c r="S119" s="8">
        <v>0.7</v>
      </c>
      <c r="T119" s="10">
        <f t="shared" si="5"/>
        <v>21.7142857142857</v>
      </c>
      <c r="U119" s="9">
        <f t="shared" si="6"/>
        <v>8.57142857142857</v>
      </c>
      <c r="V119" s="7">
        <v>0</v>
      </c>
      <c r="W119" s="17"/>
      <c r="X119" s="17"/>
      <c r="Y119" s="25">
        <v>0</v>
      </c>
      <c r="Z119" s="7">
        <v>14</v>
      </c>
      <c r="AB119" s="4">
        <v>2</v>
      </c>
      <c r="AC119" s="11">
        <f t="shared" si="7"/>
        <v>7</v>
      </c>
    </row>
    <row r="120" ht="15.75" spans="1:29">
      <c r="A120" s="1">
        <v>119</v>
      </c>
      <c r="B120" s="3" t="s">
        <v>269</v>
      </c>
      <c r="C120" s="4" t="s">
        <v>270</v>
      </c>
      <c r="D120" s="4">
        <v>69</v>
      </c>
      <c r="E120" s="14">
        <v>0</v>
      </c>
      <c r="F120" s="6">
        <v>135</v>
      </c>
      <c r="G120" s="6">
        <v>65</v>
      </c>
      <c r="H120" s="6">
        <v>1.71</v>
      </c>
      <c r="I120" s="7">
        <v>100</v>
      </c>
      <c r="J120" s="7">
        <v>37</v>
      </c>
      <c r="K120" s="7">
        <v>63</v>
      </c>
      <c r="L120" s="7">
        <v>63</v>
      </c>
      <c r="M120" s="7">
        <v>49</v>
      </c>
      <c r="N120" s="7">
        <v>21</v>
      </c>
      <c r="O120" s="11">
        <v>7</v>
      </c>
      <c r="P120" s="7">
        <v>12</v>
      </c>
      <c r="Q120" s="8">
        <v>0.8</v>
      </c>
      <c r="R120" s="9">
        <f t="shared" si="4"/>
        <v>1</v>
      </c>
      <c r="S120" s="8">
        <v>0.8</v>
      </c>
      <c r="T120" s="10">
        <f t="shared" si="5"/>
        <v>28.6549707602339</v>
      </c>
      <c r="U120" s="9">
        <f t="shared" si="6"/>
        <v>8.42105263157895</v>
      </c>
      <c r="V120" s="7">
        <v>0</v>
      </c>
      <c r="W120" s="17"/>
      <c r="X120" s="17"/>
      <c r="Y120" s="25">
        <v>0</v>
      </c>
      <c r="Z120" s="7">
        <v>13</v>
      </c>
      <c r="AB120" s="4">
        <v>1</v>
      </c>
      <c r="AC120" s="11">
        <f t="shared" si="7"/>
        <v>9.5</v>
      </c>
    </row>
    <row r="121" ht="15.75" spans="1:29">
      <c r="A121" s="1">
        <v>120</v>
      </c>
      <c r="B121" s="3" t="s">
        <v>271</v>
      </c>
      <c r="C121" s="4" t="s">
        <v>272</v>
      </c>
      <c r="D121" s="4">
        <v>69</v>
      </c>
      <c r="E121" s="14">
        <v>1</v>
      </c>
      <c r="F121" s="6">
        <v>140</v>
      </c>
      <c r="G121" s="6">
        <v>85</v>
      </c>
      <c r="H121" s="6">
        <v>1.9</v>
      </c>
      <c r="I121" s="7">
        <v>80</v>
      </c>
      <c r="J121" s="7">
        <v>34</v>
      </c>
      <c r="K121" s="7">
        <v>46</v>
      </c>
      <c r="L121" s="7">
        <v>58</v>
      </c>
      <c r="M121" s="7">
        <v>31</v>
      </c>
      <c r="N121" s="7">
        <v>17</v>
      </c>
      <c r="O121" s="11">
        <v>4</v>
      </c>
      <c r="P121" s="7">
        <v>5</v>
      </c>
      <c r="Q121" s="8">
        <v>0.5</v>
      </c>
      <c r="R121" s="9">
        <f t="shared" si="4"/>
        <v>0.625</v>
      </c>
      <c r="S121" s="8">
        <v>0.8</v>
      </c>
      <c r="T121" s="10">
        <f t="shared" si="5"/>
        <v>16.3157894736842</v>
      </c>
      <c r="U121" s="9">
        <f t="shared" si="6"/>
        <v>11.1111111111111</v>
      </c>
      <c r="V121" s="7">
        <v>0</v>
      </c>
      <c r="W121" s="17" t="s">
        <v>273</v>
      </c>
      <c r="X121" s="17" t="s">
        <v>273</v>
      </c>
      <c r="Y121" s="25"/>
      <c r="Z121" s="7"/>
      <c r="AB121" s="4">
        <v>3</v>
      </c>
      <c r="AC121" s="11">
        <f t="shared" si="7"/>
        <v>4.5</v>
      </c>
    </row>
    <row r="122" ht="15.75" spans="1:29">
      <c r="A122" s="1">
        <v>121</v>
      </c>
      <c r="B122" s="3" t="s">
        <v>274</v>
      </c>
      <c r="C122" s="4" t="s">
        <v>275</v>
      </c>
      <c r="D122" s="4">
        <v>76</v>
      </c>
      <c r="E122" s="14">
        <v>1</v>
      </c>
      <c r="F122" s="6">
        <v>160</v>
      </c>
      <c r="G122" s="6">
        <v>90</v>
      </c>
      <c r="H122" s="6">
        <v>1.92</v>
      </c>
      <c r="I122" s="7">
        <v>90</v>
      </c>
      <c r="J122" s="7">
        <v>34</v>
      </c>
      <c r="K122" s="7">
        <v>55</v>
      </c>
      <c r="L122" s="7">
        <v>60</v>
      </c>
      <c r="M122" s="7">
        <v>57</v>
      </c>
      <c r="N122" s="7">
        <v>20</v>
      </c>
      <c r="O122" s="11">
        <v>3</v>
      </c>
      <c r="P122" s="7">
        <v>6</v>
      </c>
      <c r="Q122" s="8">
        <v>0.6</v>
      </c>
      <c r="R122" s="9">
        <f t="shared" si="4"/>
        <v>0.545454545454545</v>
      </c>
      <c r="S122" s="8">
        <v>1.1</v>
      </c>
      <c r="T122" s="10">
        <f t="shared" si="5"/>
        <v>29.6875</v>
      </c>
      <c r="U122" s="9">
        <f t="shared" si="6"/>
        <v>13.3333333333333</v>
      </c>
      <c r="V122" s="7">
        <v>0</v>
      </c>
      <c r="W122" s="17"/>
      <c r="X122" s="17"/>
      <c r="Y122" s="25">
        <v>0</v>
      </c>
      <c r="Z122" s="7">
        <v>14</v>
      </c>
      <c r="AB122" s="4">
        <v>3</v>
      </c>
      <c r="AC122" s="11">
        <f t="shared" si="7"/>
        <v>4.5</v>
      </c>
    </row>
    <row r="123" ht="15.75" spans="1:29">
      <c r="A123" s="1">
        <v>122</v>
      </c>
      <c r="B123" s="3" t="s">
        <v>276</v>
      </c>
      <c r="C123" s="4" t="s">
        <v>277</v>
      </c>
      <c r="D123" s="4">
        <v>69</v>
      </c>
      <c r="E123" s="14">
        <v>1</v>
      </c>
      <c r="F123" s="6">
        <v>135</v>
      </c>
      <c r="G123" s="6">
        <v>65</v>
      </c>
      <c r="H123" s="6">
        <v>1.96</v>
      </c>
      <c r="I123" s="7">
        <v>182</v>
      </c>
      <c r="J123" s="7">
        <v>104</v>
      </c>
      <c r="K123" s="7">
        <v>78</v>
      </c>
      <c r="L123" s="7">
        <v>43</v>
      </c>
      <c r="M123" s="7">
        <v>61</v>
      </c>
      <c r="N123" s="7">
        <v>33</v>
      </c>
      <c r="O123" s="11">
        <v>5</v>
      </c>
      <c r="P123" s="7">
        <v>12</v>
      </c>
      <c r="Q123" s="8">
        <v>0.9</v>
      </c>
      <c r="R123" s="9">
        <f t="shared" si="4"/>
        <v>1.125</v>
      </c>
      <c r="S123" s="8">
        <v>0.8</v>
      </c>
      <c r="T123" s="10">
        <f t="shared" si="5"/>
        <v>31.1224489795918</v>
      </c>
      <c r="U123" s="9">
        <f t="shared" si="6"/>
        <v>10.5882352941176</v>
      </c>
      <c r="V123" s="7">
        <v>1</v>
      </c>
      <c r="W123" s="17"/>
      <c r="X123" s="17"/>
      <c r="Y123" s="25">
        <v>0</v>
      </c>
      <c r="Z123" s="7">
        <v>15</v>
      </c>
      <c r="AB123" s="4">
        <v>2</v>
      </c>
      <c r="AC123" s="11">
        <f t="shared" si="7"/>
        <v>8.5</v>
      </c>
    </row>
    <row r="124" ht="15.75" spans="1:29">
      <c r="A124" s="1">
        <v>123</v>
      </c>
      <c r="B124" s="3" t="s">
        <v>278</v>
      </c>
      <c r="C124" s="4" t="s">
        <v>279</v>
      </c>
      <c r="D124" s="4">
        <v>73</v>
      </c>
      <c r="E124" s="14">
        <v>0</v>
      </c>
      <c r="F124" s="6">
        <v>110</v>
      </c>
      <c r="G124" s="6">
        <v>60</v>
      </c>
      <c r="H124" s="6">
        <v>1.61</v>
      </c>
      <c r="I124" s="7">
        <v>84</v>
      </c>
      <c r="J124" s="7">
        <v>33</v>
      </c>
      <c r="K124" s="7">
        <v>51</v>
      </c>
      <c r="L124" s="7">
        <v>60</v>
      </c>
      <c r="M124" s="7">
        <v>50</v>
      </c>
      <c r="N124" s="7">
        <v>17</v>
      </c>
      <c r="O124" s="11">
        <v>6</v>
      </c>
      <c r="P124" s="7">
        <v>10</v>
      </c>
      <c r="Q124" s="8">
        <v>0.8</v>
      </c>
      <c r="R124" s="9">
        <f t="shared" si="4"/>
        <v>0.888888888888889</v>
      </c>
      <c r="S124" s="8">
        <v>0.9</v>
      </c>
      <c r="T124" s="10">
        <f t="shared" si="5"/>
        <v>31.055900621118</v>
      </c>
      <c r="U124" s="9">
        <f t="shared" si="6"/>
        <v>10</v>
      </c>
      <c r="V124" s="7">
        <v>0</v>
      </c>
      <c r="W124" s="17"/>
      <c r="X124" s="17"/>
      <c r="Y124" s="25">
        <v>0</v>
      </c>
      <c r="Z124" s="7">
        <v>14</v>
      </c>
      <c r="AB124" s="4">
        <v>2</v>
      </c>
      <c r="AC124" s="11">
        <f t="shared" si="7"/>
        <v>8</v>
      </c>
    </row>
    <row r="125" ht="15.75" spans="1:29">
      <c r="A125" s="1">
        <v>124</v>
      </c>
      <c r="B125" s="3" t="s">
        <v>280</v>
      </c>
      <c r="C125" s="4" t="s">
        <v>281</v>
      </c>
      <c r="D125" s="4">
        <v>57</v>
      </c>
      <c r="E125" s="14">
        <v>1</v>
      </c>
      <c r="F125" s="6">
        <v>145</v>
      </c>
      <c r="G125" s="6">
        <v>80</v>
      </c>
      <c r="H125" s="6">
        <v>2.04</v>
      </c>
      <c r="I125" s="7">
        <v>161</v>
      </c>
      <c r="J125" s="7">
        <v>103</v>
      </c>
      <c r="K125" s="7">
        <v>58</v>
      </c>
      <c r="L125" s="7">
        <v>36</v>
      </c>
      <c r="M125" s="7">
        <v>89</v>
      </c>
      <c r="N125" s="7">
        <v>49</v>
      </c>
      <c r="O125" s="11">
        <v>3</v>
      </c>
      <c r="P125" s="7">
        <v>4</v>
      </c>
      <c r="Q125" s="19">
        <v>0.5</v>
      </c>
      <c r="R125" s="9">
        <f>Q125/S125</f>
        <v>0.555555555555556</v>
      </c>
      <c r="S125" s="8">
        <v>0.9</v>
      </c>
      <c r="T125" s="18">
        <f>M125/H125</f>
        <v>43.6274509803922</v>
      </c>
      <c r="U125" s="9">
        <f>Q125*100/AC125</f>
        <v>14.2857142857143</v>
      </c>
      <c r="V125" s="7">
        <v>1</v>
      </c>
      <c r="W125" s="17"/>
      <c r="X125" s="17"/>
      <c r="Y125" s="25">
        <v>0</v>
      </c>
      <c r="Z125" s="7" t="s">
        <v>151</v>
      </c>
      <c r="AB125" s="4">
        <v>2</v>
      </c>
      <c r="AC125" s="11">
        <f>(O125+P125)/2</f>
        <v>3.5</v>
      </c>
    </row>
    <row r="126" ht="15.75" spans="1:29">
      <c r="A126" s="1">
        <v>125</v>
      </c>
      <c r="B126" s="3" t="s">
        <v>282</v>
      </c>
      <c r="C126" s="4" t="s">
        <v>283</v>
      </c>
      <c r="D126" s="4">
        <v>77</v>
      </c>
      <c r="E126" s="14">
        <v>1</v>
      </c>
      <c r="F126" s="6">
        <v>140</v>
      </c>
      <c r="G126" s="6">
        <v>70</v>
      </c>
      <c r="H126" s="6">
        <v>1.74</v>
      </c>
      <c r="I126" s="7">
        <v>81</v>
      </c>
      <c r="J126" s="7">
        <v>37</v>
      </c>
      <c r="K126" s="7">
        <v>44</v>
      </c>
      <c r="L126" s="7">
        <v>54</v>
      </c>
      <c r="M126" s="7">
        <v>47</v>
      </c>
      <c r="N126" s="7">
        <v>21</v>
      </c>
      <c r="O126" s="11">
        <v>4</v>
      </c>
      <c r="P126" s="7">
        <v>5</v>
      </c>
      <c r="Q126" s="8">
        <v>0.7</v>
      </c>
      <c r="R126" s="9">
        <f>Q126/S126</f>
        <v>0.7</v>
      </c>
      <c r="S126" s="8">
        <v>1</v>
      </c>
      <c r="T126" s="10">
        <f>M126/H126</f>
        <v>27.0114942528736</v>
      </c>
      <c r="U126" s="20">
        <f>Q126*100/AC126</f>
        <v>15.5555555555556</v>
      </c>
      <c r="V126" s="7">
        <v>4</v>
      </c>
      <c r="W126" s="17"/>
      <c r="X126" s="17"/>
      <c r="Y126" s="25">
        <v>0</v>
      </c>
      <c r="Z126" s="7">
        <v>13</v>
      </c>
      <c r="AB126" s="4">
        <v>2</v>
      </c>
      <c r="AC126" s="11">
        <f>(O126+P126)/2</f>
        <v>4.5</v>
      </c>
    </row>
    <row r="127" ht="15.75" spans="1:29">
      <c r="A127" s="1">
        <v>126</v>
      </c>
      <c r="B127" s="3" t="s">
        <v>284</v>
      </c>
      <c r="C127" s="4" t="s">
        <v>285</v>
      </c>
      <c r="D127" s="4">
        <v>65</v>
      </c>
      <c r="E127" s="14">
        <v>1</v>
      </c>
      <c r="F127" s="6">
        <v>130</v>
      </c>
      <c r="G127" s="6">
        <v>80</v>
      </c>
      <c r="H127" s="6">
        <v>1.93</v>
      </c>
      <c r="I127" s="7">
        <v>85</v>
      </c>
      <c r="J127" s="7">
        <v>38</v>
      </c>
      <c r="K127" s="7">
        <v>47</v>
      </c>
      <c r="L127" s="7">
        <v>56</v>
      </c>
      <c r="M127" s="7">
        <v>44</v>
      </c>
      <c r="N127" s="7">
        <v>23</v>
      </c>
      <c r="O127" s="11">
        <v>5</v>
      </c>
      <c r="P127" s="7">
        <v>7</v>
      </c>
      <c r="Q127" s="8">
        <v>0.7</v>
      </c>
      <c r="R127" s="9">
        <f>Q127/S127</f>
        <v>0.875</v>
      </c>
      <c r="S127" s="8">
        <v>0.8</v>
      </c>
      <c r="T127" s="10">
        <f>M127/H127</f>
        <v>22.7979274611399</v>
      </c>
      <c r="U127" s="9">
        <f>Q127*100/AC127</f>
        <v>11.6666666666667</v>
      </c>
      <c r="V127" s="7">
        <v>0</v>
      </c>
      <c r="W127" s="17"/>
      <c r="X127" s="17"/>
      <c r="Y127" s="25">
        <v>0</v>
      </c>
      <c r="Z127" s="7">
        <v>14</v>
      </c>
      <c r="AB127" s="4">
        <v>2</v>
      </c>
      <c r="AC127" s="11">
        <f>(O127+P127)/2</f>
        <v>6</v>
      </c>
    </row>
    <row r="128" ht="15.75" spans="1:29">
      <c r="A128" s="1">
        <v>127</v>
      </c>
      <c r="B128" s="3" t="s">
        <v>286</v>
      </c>
      <c r="C128" s="4" t="s">
        <v>287</v>
      </c>
      <c r="D128" s="4">
        <v>70</v>
      </c>
      <c r="E128" s="4">
        <v>0</v>
      </c>
      <c r="F128" s="6">
        <v>160</v>
      </c>
      <c r="G128" s="6">
        <v>80</v>
      </c>
      <c r="H128" s="6">
        <v>1.71</v>
      </c>
      <c r="I128" s="7">
        <v>82</v>
      </c>
      <c r="J128" s="7">
        <v>31</v>
      </c>
      <c r="K128" s="7">
        <v>51</v>
      </c>
      <c r="L128" s="7">
        <v>62</v>
      </c>
      <c r="M128" s="7">
        <v>41</v>
      </c>
      <c r="N128" s="7">
        <v>19</v>
      </c>
      <c r="O128" s="11">
        <v>5</v>
      </c>
      <c r="P128" s="7">
        <v>8</v>
      </c>
      <c r="Q128" s="8">
        <v>0.9</v>
      </c>
      <c r="R128" s="9">
        <f>Q128/S128</f>
        <v>0.9</v>
      </c>
      <c r="S128" s="8">
        <v>1</v>
      </c>
      <c r="T128" s="10">
        <f>M128/H128</f>
        <v>23.9766081871345</v>
      </c>
      <c r="U128" s="9">
        <f>Q128*100/AC128</f>
        <v>13.8461538461538</v>
      </c>
      <c r="V128" s="7">
        <v>0</v>
      </c>
      <c r="W128" s="17"/>
      <c r="X128" s="17"/>
      <c r="Y128" s="25">
        <v>0</v>
      </c>
      <c r="Z128" s="7">
        <v>10</v>
      </c>
      <c r="AB128" s="4">
        <v>2</v>
      </c>
      <c r="AC128" s="11">
        <f>(O128+P128)/2</f>
        <v>6.5</v>
      </c>
    </row>
    <row r="129" ht="15.75" spans="1:29">
      <c r="A129" s="1">
        <v>128</v>
      </c>
      <c r="B129" s="3" t="s">
        <v>288</v>
      </c>
      <c r="C129" s="4" t="s">
        <v>289</v>
      </c>
      <c r="D129" s="4">
        <v>58</v>
      </c>
      <c r="E129" s="14">
        <v>1</v>
      </c>
      <c r="F129" s="6">
        <v>150</v>
      </c>
      <c r="G129" s="6">
        <v>80</v>
      </c>
      <c r="H129" s="6">
        <v>1.85</v>
      </c>
      <c r="I129" s="7">
        <v>101</v>
      </c>
      <c r="J129" s="7">
        <v>43</v>
      </c>
      <c r="K129" s="7">
        <v>58</v>
      </c>
      <c r="L129" s="7">
        <v>57</v>
      </c>
      <c r="M129" s="7">
        <v>33</v>
      </c>
      <c r="N129" s="7">
        <v>16</v>
      </c>
      <c r="O129" s="11">
        <v>4</v>
      </c>
      <c r="P129" s="7">
        <v>7</v>
      </c>
      <c r="Q129" s="8">
        <v>0.6</v>
      </c>
      <c r="R129" s="9">
        <f>Q129/S129</f>
        <v>0.75</v>
      </c>
      <c r="S129" s="8">
        <v>0.8</v>
      </c>
      <c r="T129" s="10">
        <f>M129/H129</f>
        <v>17.8378378378378</v>
      </c>
      <c r="U129" s="9">
        <f>Q129*100/AC129</f>
        <v>10.9090909090909</v>
      </c>
      <c r="V129" s="7">
        <v>0</v>
      </c>
      <c r="W129" s="17">
        <v>1.9</v>
      </c>
      <c r="X129" s="17">
        <v>15</v>
      </c>
      <c r="Y129" s="25"/>
      <c r="Z129" s="7"/>
      <c r="AB129" s="4">
        <v>2</v>
      </c>
      <c r="AC129" s="11">
        <f>(O129+P129)/2</f>
        <v>5.5</v>
      </c>
    </row>
    <row r="130" ht="15.75" spans="1:29">
      <c r="A130" s="1">
        <v>129</v>
      </c>
      <c r="B130" s="3" t="s">
        <v>290</v>
      </c>
      <c r="C130" s="4" t="s">
        <v>291</v>
      </c>
      <c r="D130" s="4">
        <v>57</v>
      </c>
      <c r="E130" s="14">
        <v>1</v>
      </c>
      <c r="F130" s="6">
        <v>120</v>
      </c>
      <c r="G130" s="6">
        <v>80</v>
      </c>
      <c r="H130" s="6">
        <v>2.06</v>
      </c>
      <c r="I130" s="7">
        <v>219</v>
      </c>
      <c r="J130" s="7">
        <v>166</v>
      </c>
      <c r="K130" s="7">
        <v>53</v>
      </c>
      <c r="L130" s="7">
        <v>24</v>
      </c>
      <c r="M130" s="11">
        <v>76</v>
      </c>
      <c r="N130" s="7">
        <v>42</v>
      </c>
      <c r="O130" s="11">
        <v>9</v>
      </c>
      <c r="P130" s="7">
        <v>9</v>
      </c>
      <c r="Q130" s="8">
        <v>0.7</v>
      </c>
      <c r="R130" s="9" t="e">
        <f>Q130/S130</f>
        <v>#VALUE!</v>
      </c>
      <c r="S130" s="8" t="s">
        <v>273</v>
      </c>
      <c r="T130" s="18">
        <f>M130/H130</f>
        <v>36.8932038834951</v>
      </c>
      <c r="U130" s="9">
        <f>Q130*100/AC130</f>
        <v>7.77777777777778</v>
      </c>
      <c r="V130" s="7">
        <v>1</v>
      </c>
      <c r="W130" s="17">
        <v>0.7</v>
      </c>
      <c r="X130" s="17">
        <v>2.3</v>
      </c>
      <c r="Y130" s="25"/>
      <c r="Z130" s="7"/>
      <c r="AB130" s="4">
        <v>2</v>
      </c>
      <c r="AC130" s="11">
        <f>(O130+P130)/2</f>
        <v>9</v>
      </c>
    </row>
    <row r="131" ht="15.75" spans="1:29">
      <c r="A131" s="1">
        <v>130</v>
      </c>
      <c r="B131" s="3" t="s">
        <v>292</v>
      </c>
      <c r="C131" s="4" t="s">
        <v>293</v>
      </c>
      <c r="D131" s="4">
        <v>57</v>
      </c>
      <c r="E131" s="14">
        <v>1</v>
      </c>
      <c r="F131" s="6">
        <v>140</v>
      </c>
      <c r="G131" s="6">
        <v>80</v>
      </c>
      <c r="H131" s="6">
        <v>1.98</v>
      </c>
      <c r="I131" s="7">
        <v>106</v>
      </c>
      <c r="J131" s="7">
        <v>44</v>
      </c>
      <c r="K131" s="7">
        <v>62</v>
      </c>
      <c r="L131" s="7">
        <v>59</v>
      </c>
      <c r="M131" s="7">
        <v>65</v>
      </c>
      <c r="N131" s="7">
        <v>33</v>
      </c>
      <c r="O131" s="11">
        <v>4</v>
      </c>
      <c r="P131" s="7">
        <v>8</v>
      </c>
      <c r="Q131" s="8">
        <v>0.6</v>
      </c>
      <c r="R131" s="9">
        <f>Q131/S131</f>
        <v>0.75</v>
      </c>
      <c r="S131" s="8">
        <v>0.8</v>
      </c>
      <c r="T131" s="10">
        <f>M131/H131</f>
        <v>32.8282828282828</v>
      </c>
      <c r="U131" s="9">
        <f>Q131*100/AC131</f>
        <v>10</v>
      </c>
      <c r="V131" s="7">
        <v>0</v>
      </c>
      <c r="W131" s="17"/>
      <c r="X131" s="17"/>
      <c r="Y131" s="25">
        <v>0</v>
      </c>
      <c r="Z131" s="7">
        <v>13</v>
      </c>
      <c r="AB131" s="4">
        <v>2</v>
      </c>
      <c r="AC131" s="11">
        <f>(O131+P131)/2</f>
        <v>6</v>
      </c>
    </row>
    <row r="132" ht="15.75" spans="1:29">
      <c r="A132" s="1">
        <v>131</v>
      </c>
      <c r="B132" s="3" t="s">
        <v>294</v>
      </c>
      <c r="C132" s="4" t="s">
        <v>295</v>
      </c>
      <c r="D132" s="4">
        <v>67</v>
      </c>
      <c r="E132" s="14">
        <v>1</v>
      </c>
      <c r="F132" s="6">
        <v>150</v>
      </c>
      <c r="G132" s="6">
        <v>70</v>
      </c>
      <c r="H132" s="6">
        <v>1.72</v>
      </c>
      <c r="I132" s="7">
        <v>73</v>
      </c>
      <c r="J132" s="7">
        <v>28</v>
      </c>
      <c r="K132" s="7">
        <v>45</v>
      </c>
      <c r="L132" s="7">
        <v>61</v>
      </c>
      <c r="M132" s="7">
        <v>36</v>
      </c>
      <c r="N132" s="7">
        <v>15</v>
      </c>
      <c r="O132" s="11">
        <v>6</v>
      </c>
      <c r="P132" s="7">
        <v>5</v>
      </c>
      <c r="Q132" s="8">
        <v>0.5</v>
      </c>
      <c r="R132" s="9">
        <f>Q132/S132</f>
        <v>0.555555555555556</v>
      </c>
      <c r="S132" s="8">
        <v>0.9</v>
      </c>
      <c r="T132" s="10">
        <f>M132/H132</f>
        <v>20.9302325581395</v>
      </c>
      <c r="U132" s="9">
        <f>Q132*100/AC132</f>
        <v>9.09090909090909</v>
      </c>
      <c r="V132" s="7">
        <v>0</v>
      </c>
      <c r="W132" s="17">
        <v>0.85</v>
      </c>
      <c r="X132" s="17">
        <v>3</v>
      </c>
      <c r="Y132" s="25"/>
      <c r="Z132" s="7"/>
      <c r="AB132" s="4">
        <v>2</v>
      </c>
      <c r="AC132" s="11">
        <f>(O132+P132)/2</f>
        <v>5.5</v>
      </c>
    </row>
    <row r="133" ht="15.75" spans="1:29">
      <c r="A133" s="1">
        <v>132</v>
      </c>
      <c r="B133" s="3" t="s">
        <v>296</v>
      </c>
      <c r="C133" s="4" t="s">
        <v>297</v>
      </c>
      <c r="D133" s="4">
        <v>65</v>
      </c>
      <c r="E133" s="14">
        <v>1</v>
      </c>
      <c r="F133" s="6">
        <v>140</v>
      </c>
      <c r="G133" s="6">
        <v>65</v>
      </c>
      <c r="H133" s="6">
        <v>1.62</v>
      </c>
      <c r="I133" s="7">
        <v>158</v>
      </c>
      <c r="J133" s="7">
        <v>114</v>
      </c>
      <c r="K133" s="7">
        <v>44</v>
      </c>
      <c r="L133" s="7">
        <v>28</v>
      </c>
      <c r="M133" s="7">
        <v>51</v>
      </c>
      <c r="N133" s="7">
        <v>22</v>
      </c>
      <c r="O133" s="11">
        <v>6</v>
      </c>
      <c r="P133" s="7">
        <v>4</v>
      </c>
      <c r="Q133" s="8">
        <v>0.8</v>
      </c>
      <c r="R133" s="9">
        <f t="shared" ref="R133:R151" si="8">Q133/S133</f>
        <v>1.33333333333333</v>
      </c>
      <c r="S133" s="8">
        <v>0.6</v>
      </c>
      <c r="T133" s="10">
        <f t="shared" ref="T133:T147" si="9">M133/H133</f>
        <v>31.4814814814815</v>
      </c>
      <c r="U133" s="9">
        <f t="shared" ref="U133:U151" si="10">Q133*100/AC133</f>
        <v>16</v>
      </c>
      <c r="V133" s="7">
        <v>1</v>
      </c>
      <c r="W133" s="17" t="s">
        <v>273</v>
      </c>
      <c r="X133" s="17" t="s">
        <v>273</v>
      </c>
      <c r="Y133" s="25"/>
      <c r="Z133" s="7"/>
      <c r="AB133" s="4">
        <v>3</v>
      </c>
      <c r="AC133" s="11">
        <f t="shared" ref="AC133:AC151" si="11">(O133+P133)/2</f>
        <v>5</v>
      </c>
    </row>
    <row r="134" ht="15.75" spans="1:29">
      <c r="A134" s="1">
        <v>133</v>
      </c>
      <c r="B134" s="3" t="s">
        <v>298</v>
      </c>
      <c r="C134" s="4" t="s">
        <v>299</v>
      </c>
      <c r="D134" s="4">
        <v>61</v>
      </c>
      <c r="E134" s="14">
        <v>1</v>
      </c>
      <c r="F134" s="6">
        <v>110</v>
      </c>
      <c r="G134" s="6">
        <v>70</v>
      </c>
      <c r="H134" s="6">
        <v>1.77</v>
      </c>
      <c r="I134" s="7">
        <v>86</v>
      </c>
      <c r="J134" s="7">
        <v>34</v>
      </c>
      <c r="K134" s="7">
        <v>52</v>
      </c>
      <c r="L134" s="7">
        <v>60</v>
      </c>
      <c r="M134" s="7">
        <v>39</v>
      </c>
      <c r="N134" s="7">
        <v>17</v>
      </c>
      <c r="O134" s="11">
        <v>8</v>
      </c>
      <c r="P134" s="7">
        <v>12</v>
      </c>
      <c r="Q134" s="8">
        <v>0.6</v>
      </c>
      <c r="R134" s="9">
        <f t="shared" si="8"/>
        <v>1.33333333333333</v>
      </c>
      <c r="S134" s="8">
        <v>0.45</v>
      </c>
      <c r="T134" s="10">
        <f t="shared" si="9"/>
        <v>22.0338983050847</v>
      </c>
      <c r="U134" s="9">
        <f t="shared" si="10"/>
        <v>6</v>
      </c>
      <c r="V134" s="7">
        <v>0</v>
      </c>
      <c r="W134" s="17">
        <v>0.5</v>
      </c>
      <c r="X134" s="17">
        <v>1</v>
      </c>
      <c r="Y134" s="25"/>
      <c r="Z134" s="7"/>
      <c r="AB134" s="4">
        <v>2</v>
      </c>
      <c r="AC134" s="11">
        <f t="shared" si="11"/>
        <v>10</v>
      </c>
    </row>
    <row r="135" ht="15.75" spans="1:29">
      <c r="A135" s="1">
        <v>134</v>
      </c>
      <c r="B135" s="3" t="s">
        <v>300</v>
      </c>
      <c r="C135" s="4" t="s">
        <v>301</v>
      </c>
      <c r="D135" s="4">
        <v>63</v>
      </c>
      <c r="E135" s="14">
        <v>1</v>
      </c>
      <c r="F135" s="6">
        <v>110</v>
      </c>
      <c r="G135" s="6">
        <v>60</v>
      </c>
      <c r="H135" s="6">
        <v>1.79</v>
      </c>
      <c r="I135" s="7">
        <v>83</v>
      </c>
      <c r="J135" s="7">
        <v>34</v>
      </c>
      <c r="K135" s="7">
        <v>49</v>
      </c>
      <c r="L135" s="7">
        <v>59</v>
      </c>
      <c r="M135" s="7">
        <v>39</v>
      </c>
      <c r="N135" s="7">
        <v>17</v>
      </c>
      <c r="O135" s="11">
        <v>5</v>
      </c>
      <c r="P135" s="7">
        <v>7</v>
      </c>
      <c r="Q135" s="8">
        <v>0.5</v>
      </c>
      <c r="R135" s="9">
        <f t="shared" si="8"/>
        <v>1</v>
      </c>
      <c r="S135" s="8">
        <v>0.5</v>
      </c>
      <c r="T135" s="10">
        <f t="shared" si="9"/>
        <v>21.7877094972067</v>
      </c>
      <c r="U135" s="9">
        <f t="shared" si="10"/>
        <v>8.33333333333333</v>
      </c>
      <c r="V135" s="7">
        <v>0</v>
      </c>
      <c r="W135" s="17">
        <v>1</v>
      </c>
      <c r="X135" s="17">
        <v>4</v>
      </c>
      <c r="Y135" s="25"/>
      <c r="Z135" s="7"/>
      <c r="AB135" s="4">
        <v>3</v>
      </c>
      <c r="AC135" s="11">
        <f t="shared" si="11"/>
        <v>6</v>
      </c>
    </row>
    <row r="136" ht="15.75" spans="1:29">
      <c r="A136" s="1">
        <v>135</v>
      </c>
      <c r="B136" s="3" t="s">
        <v>302</v>
      </c>
      <c r="C136" s="4" t="s">
        <v>303</v>
      </c>
      <c r="D136" s="4">
        <v>52</v>
      </c>
      <c r="E136" s="14">
        <v>1</v>
      </c>
      <c r="F136" s="6">
        <v>130</v>
      </c>
      <c r="G136" s="6">
        <v>90</v>
      </c>
      <c r="H136" s="6">
        <v>2.08</v>
      </c>
      <c r="I136" s="7">
        <v>134</v>
      </c>
      <c r="J136" s="7">
        <v>57</v>
      </c>
      <c r="K136" s="7">
        <v>77</v>
      </c>
      <c r="L136" s="7">
        <v>57</v>
      </c>
      <c r="M136" s="7">
        <v>61</v>
      </c>
      <c r="N136" s="7">
        <v>25</v>
      </c>
      <c r="O136" s="11">
        <v>7</v>
      </c>
      <c r="P136" s="7">
        <v>10</v>
      </c>
      <c r="Q136" s="8">
        <v>0.5</v>
      </c>
      <c r="R136" s="9">
        <f t="shared" si="8"/>
        <v>1.66666666666667</v>
      </c>
      <c r="S136" s="8">
        <v>0.3</v>
      </c>
      <c r="T136" s="10">
        <f t="shared" si="9"/>
        <v>29.3269230769231</v>
      </c>
      <c r="U136" s="9">
        <f t="shared" si="10"/>
        <v>5.88235294117647</v>
      </c>
      <c r="V136" s="7">
        <v>0</v>
      </c>
      <c r="W136" s="17" t="s">
        <v>273</v>
      </c>
      <c r="X136" s="17" t="s">
        <v>273</v>
      </c>
      <c r="Y136" s="25"/>
      <c r="Z136" s="7"/>
      <c r="AB136" s="4">
        <v>2</v>
      </c>
      <c r="AC136" s="11">
        <f t="shared" si="11"/>
        <v>8.5</v>
      </c>
    </row>
    <row r="137" ht="15.75" spans="1:29">
      <c r="A137" s="1">
        <v>136</v>
      </c>
      <c r="B137" s="3" t="s">
        <v>304</v>
      </c>
      <c r="C137" s="4" t="s">
        <v>305</v>
      </c>
      <c r="D137" s="4">
        <v>63</v>
      </c>
      <c r="E137" s="14">
        <v>1</v>
      </c>
      <c r="F137" s="6">
        <v>110</v>
      </c>
      <c r="G137" s="6">
        <v>60</v>
      </c>
      <c r="H137" s="6">
        <v>2.06</v>
      </c>
      <c r="I137" s="7">
        <v>78</v>
      </c>
      <c r="J137" s="7">
        <v>36</v>
      </c>
      <c r="K137" s="7">
        <v>42</v>
      </c>
      <c r="L137" s="7">
        <v>54</v>
      </c>
      <c r="M137" s="7">
        <v>48</v>
      </c>
      <c r="N137" s="7">
        <v>26</v>
      </c>
      <c r="O137" s="11">
        <v>3</v>
      </c>
      <c r="P137" s="7">
        <v>6</v>
      </c>
      <c r="Q137" s="8">
        <v>0.5</v>
      </c>
      <c r="R137" s="9">
        <f t="shared" si="8"/>
        <v>0.833333333333333</v>
      </c>
      <c r="S137" s="8">
        <v>0.6</v>
      </c>
      <c r="T137" s="10">
        <f t="shared" si="9"/>
        <v>23.3009708737864</v>
      </c>
      <c r="U137" s="9">
        <f t="shared" si="10"/>
        <v>11.1111111111111</v>
      </c>
      <c r="V137" s="7">
        <v>0</v>
      </c>
      <c r="W137" s="17" t="s">
        <v>273</v>
      </c>
      <c r="X137" s="17" t="s">
        <v>273</v>
      </c>
      <c r="Y137" s="25"/>
      <c r="Z137" s="7"/>
      <c r="AB137" s="4">
        <v>3</v>
      </c>
      <c r="AC137" s="11">
        <f t="shared" si="11"/>
        <v>4.5</v>
      </c>
    </row>
    <row r="138" ht="15.75" spans="1:29">
      <c r="A138" s="1">
        <v>137</v>
      </c>
      <c r="B138" s="3" t="s">
        <v>306</v>
      </c>
      <c r="C138" s="4" t="s">
        <v>307</v>
      </c>
      <c r="D138" s="4">
        <v>57</v>
      </c>
      <c r="E138" s="14">
        <v>1</v>
      </c>
      <c r="F138" s="6">
        <v>135</v>
      </c>
      <c r="G138" s="6">
        <v>90</v>
      </c>
      <c r="H138" s="6">
        <v>1.85</v>
      </c>
      <c r="I138" s="7">
        <v>91</v>
      </c>
      <c r="J138" s="7">
        <v>39</v>
      </c>
      <c r="K138" s="7">
        <v>52</v>
      </c>
      <c r="L138" s="7">
        <v>57</v>
      </c>
      <c r="M138" s="7">
        <v>44</v>
      </c>
      <c r="N138" s="7">
        <v>10</v>
      </c>
      <c r="O138" s="11">
        <v>5</v>
      </c>
      <c r="P138" s="7">
        <v>10</v>
      </c>
      <c r="Q138" s="8">
        <v>0.6</v>
      </c>
      <c r="R138" s="9">
        <f t="shared" si="8"/>
        <v>0.857142857142857</v>
      </c>
      <c r="S138" s="8">
        <v>0.7</v>
      </c>
      <c r="T138" s="10">
        <f t="shared" si="9"/>
        <v>23.7837837837838</v>
      </c>
      <c r="U138" s="9">
        <f t="shared" si="10"/>
        <v>8</v>
      </c>
      <c r="V138" s="7">
        <v>0</v>
      </c>
      <c r="W138" s="17" t="s">
        <v>273</v>
      </c>
      <c r="X138" s="17" t="s">
        <v>273</v>
      </c>
      <c r="Y138" s="25"/>
      <c r="Z138" s="7"/>
      <c r="AB138" s="4">
        <v>2</v>
      </c>
      <c r="AC138" s="11">
        <f t="shared" si="11"/>
        <v>7.5</v>
      </c>
    </row>
    <row r="139" ht="15.75" spans="1:29">
      <c r="A139" s="1">
        <v>138</v>
      </c>
      <c r="B139" s="3" t="s">
        <v>308</v>
      </c>
      <c r="C139" s="4" t="s">
        <v>309</v>
      </c>
      <c r="D139" s="4">
        <v>72</v>
      </c>
      <c r="E139" s="4">
        <v>1</v>
      </c>
      <c r="F139" s="6">
        <v>160</v>
      </c>
      <c r="G139" s="6">
        <v>80</v>
      </c>
      <c r="H139" s="6">
        <v>1.64</v>
      </c>
      <c r="I139" s="7">
        <v>114</v>
      </c>
      <c r="J139" s="7">
        <v>57</v>
      </c>
      <c r="K139" s="7">
        <v>57</v>
      </c>
      <c r="L139" s="7">
        <v>50</v>
      </c>
      <c r="M139" s="7">
        <v>58</v>
      </c>
      <c r="N139" s="7">
        <v>24</v>
      </c>
      <c r="O139" s="11">
        <v>3</v>
      </c>
      <c r="P139" s="7">
        <v>3</v>
      </c>
      <c r="Q139" s="8">
        <v>0.4</v>
      </c>
      <c r="R139" s="9">
        <f t="shared" si="8"/>
        <v>0.5</v>
      </c>
      <c r="S139" s="8">
        <v>0.8</v>
      </c>
      <c r="T139" s="18">
        <f t="shared" si="9"/>
        <v>35.3658536585366</v>
      </c>
      <c r="U139" s="20">
        <f t="shared" si="10"/>
        <v>13.3333333333333</v>
      </c>
      <c r="V139" s="7">
        <v>1</v>
      </c>
      <c r="W139" s="21">
        <v>3.1</v>
      </c>
      <c r="X139" s="17">
        <v>38</v>
      </c>
      <c r="Y139" s="25"/>
      <c r="Z139" s="7"/>
      <c r="AB139" s="4">
        <v>2</v>
      </c>
      <c r="AC139" s="11">
        <f t="shared" si="11"/>
        <v>3</v>
      </c>
    </row>
    <row r="140" ht="15.75" spans="1:29">
      <c r="A140" s="1">
        <v>139</v>
      </c>
      <c r="B140" s="3" t="s">
        <v>310</v>
      </c>
      <c r="C140" s="4" t="s">
        <v>311</v>
      </c>
      <c r="D140" s="4">
        <v>71</v>
      </c>
      <c r="E140" s="4">
        <v>1</v>
      </c>
      <c r="F140" s="6">
        <v>120</v>
      </c>
      <c r="G140" s="6">
        <v>65</v>
      </c>
      <c r="H140" s="6">
        <v>1.73</v>
      </c>
      <c r="I140" s="7">
        <v>72</v>
      </c>
      <c r="J140" s="7">
        <v>26</v>
      </c>
      <c r="K140" s="7">
        <v>44</v>
      </c>
      <c r="L140" s="7">
        <v>64</v>
      </c>
      <c r="M140" s="7">
        <v>38</v>
      </c>
      <c r="N140" s="7">
        <v>18</v>
      </c>
      <c r="O140" s="11">
        <v>3</v>
      </c>
      <c r="P140" s="7">
        <v>5</v>
      </c>
      <c r="Q140" s="8">
        <v>0.6</v>
      </c>
      <c r="R140" s="9">
        <f t="shared" si="8"/>
        <v>0.6</v>
      </c>
      <c r="S140" s="8">
        <v>1</v>
      </c>
      <c r="T140" s="10">
        <f t="shared" si="9"/>
        <v>21.9653179190751</v>
      </c>
      <c r="U140" s="20">
        <f t="shared" si="10"/>
        <v>15</v>
      </c>
      <c r="V140" s="7">
        <v>4</v>
      </c>
      <c r="W140" s="17">
        <v>1</v>
      </c>
      <c r="X140" s="17">
        <v>4</v>
      </c>
      <c r="Y140" s="25"/>
      <c r="Z140" s="7"/>
      <c r="AB140" s="4">
        <v>2</v>
      </c>
      <c r="AC140" s="11">
        <f t="shared" si="11"/>
        <v>4</v>
      </c>
    </row>
    <row r="141" ht="15.75" spans="1:29">
      <c r="A141" s="1">
        <v>140</v>
      </c>
      <c r="B141" s="3" t="s">
        <v>312</v>
      </c>
      <c r="C141" s="4" t="s">
        <v>313</v>
      </c>
      <c r="D141" s="4">
        <v>70</v>
      </c>
      <c r="E141" s="4">
        <v>1</v>
      </c>
      <c r="F141" s="6">
        <v>120</v>
      </c>
      <c r="G141" s="6">
        <v>70</v>
      </c>
      <c r="H141" s="6">
        <v>1.53</v>
      </c>
      <c r="I141" s="7">
        <v>79</v>
      </c>
      <c r="J141" s="7">
        <v>33</v>
      </c>
      <c r="K141" s="7">
        <v>46</v>
      </c>
      <c r="L141" s="7">
        <v>59</v>
      </c>
      <c r="M141" s="7">
        <v>45</v>
      </c>
      <c r="N141" s="7">
        <v>24</v>
      </c>
      <c r="O141" s="11">
        <v>7</v>
      </c>
      <c r="P141" s="7">
        <v>8</v>
      </c>
      <c r="Q141" s="8">
        <v>0.9</v>
      </c>
      <c r="R141" s="9">
        <f t="shared" si="8"/>
        <v>1.125</v>
      </c>
      <c r="S141" s="8">
        <v>0.8</v>
      </c>
      <c r="T141" s="10">
        <f t="shared" si="9"/>
        <v>29.4117647058824</v>
      </c>
      <c r="U141" s="9">
        <f t="shared" si="10"/>
        <v>12</v>
      </c>
      <c r="V141" s="7">
        <v>0</v>
      </c>
      <c r="W141" s="17">
        <v>2.7</v>
      </c>
      <c r="X141" s="17">
        <v>29</v>
      </c>
      <c r="Y141" s="25"/>
      <c r="Z141" s="7"/>
      <c r="AB141" s="4">
        <v>3</v>
      </c>
      <c r="AC141" s="11">
        <f t="shared" si="11"/>
        <v>7.5</v>
      </c>
    </row>
    <row r="142" ht="15.75" spans="1:29">
      <c r="A142" s="1">
        <v>141</v>
      </c>
      <c r="B142" s="3" t="s">
        <v>314</v>
      </c>
      <c r="C142" s="4" t="s">
        <v>315</v>
      </c>
      <c r="D142" s="4">
        <v>62</v>
      </c>
      <c r="E142" s="4">
        <v>0</v>
      </c>
      <c r="F142" s="6">
        <v>130</v>
      </c>
      <c r="G142" s="6">
        <v>60</v>
      </c>
      <c r="H142" s="6">
        <v>1.57</v>
      </c>
      <c r="I142" s="7">
        <v>83</v>
      </c>
      <c r="J142" s="7">
        <v>36</v>
      </c>
      <c r="K142" s="7">
        <v>47</v>
      </c>
      <c r="L142" s="7">
        <v>57</v>
      </c>
      <c r="M142" s="7">
        <v>30</v>
      </c>
      <c r="N142" s="7">
        <v>12</v>
      </c>
      <c r="O142" s="11">
        <v>3</v>
      </c>
      <c r="P142" s="7">
        <v>4</v>
      </c>
      <c r="Q142" s="8">
        <v>0.45</v>
      </c>
      <c r="R142" s="9">
        <f t="shared" si="8"/>
        <v>0.5625</v>
      </c>
      <c r="S142" s="8">
        <v>0.8</v>
      </c>
      <c r="T142" s="10">
        <f t="shared" si="9"/>
        <v>19.1082802547771</v>
      </c>
      <c r="U142" s="9">
        <f t="shared" si="10"/>
        <v>12.8571428571429</v>
      </c>
      <c r="V142" s="7">
        <v>0</v>
      </c>
      <c r="W142" s="17" t="s">
        <v>273</v>
      </c>
      <c r="X142" s="17" t="s">
        <v>273</v>
      </c>
      <c r="Y142" s="25"/>
      <c r="Z142" s="7"/>
      <c r="AB142" s="4">
        <v>2</v>
      </c>
      <c r="AC142" s="11">
        <f t="shared" si="11"/>
        <v>3.5</v>
      </c>
    </row>
    <row r="143" ht="15.75" spans="1:29">
      <c r="A143" s="1">
        <v>142</v>
      </c>
      <c r="B143" s="3" t="s">
        <v>316</v>
      </c>
      <c r="C143" s="4" t="s">
        <v>317</v>
      </c>
      <c r="D143" s="4">
        <v>64</v>
      </c>
      <c r="E143" s="4">
        <v>1</v>
      </c>
      <c r="F143" s="6">
        <v>130</v>
      </c>
      <c r="G143" s="6">
        <v>80</v>
      </c>
      <c r="H143" s="6">
        <v>1.85</v>
      </c>
      <c r="I143" s="7">
        <v>123</v>
      </c>
      <c r="J143" s="7">
        <v>57</v>
      </c>
      <c r="K143" s="7">
        <v>66</v>
      </c>
      <c r="L143" s="7">
        <v>54</v>
      </c>
      <c r="M143" s="7">
        <v>43</v>
      </c>
      <c r="N143" s="7">
        <v>17</v>
      </c>
      <c r="O143" s="11">
        <v>1</v>
      </c>
      <c r="P143" s="7">
        <v>4</v>
      </c>
      <c r="Q143" s="8">
        <v>0.454</v>
      </c>
      <c r="R143" s="9">
        <f t="shared" si="8"/>
        <v>0.5675</v>
      </c>
      <c r="S143" s="8">
        <v>0.8</v>
      </c>
      <c r="T143" s="10">
        <f t="shared" si="9"/>
        <v>23.2432432432432</v>
      </c>
      <c r="U143" s="20">
        <f t="shared" si="10"/>
        <v>18.16</v>
      </c>
      <c r="V143" s="7">
        <v>4</v>
      </c>
      <c r="W143" s="17" t="s">
        <v>273</v>
      </c>
      <c r="X143" s="17" t="s">
        <v>273</v>
      </c>
      <c r="Y143" s="25"/>
      <c r="Z143" s="7"/>
      <c r="AB143" s="4">
        <v>2</v>
      </c>
      <c r="AC143" s="11">
        <f t="shared" si="11"/>
        <v>2.5</v>
      </c>
    </row>
    <row r="144" ht="15.75" spans="1:29">
      <c r="A144" s="1">
        <v>143</v>
      </c>
      <c r="B144" s="3" t="s">
        <v>318</v>
      </c>
      <c r="C144" s="4" t="s">
        <v>319</v>
      </c>
      <c r="D144" s="4">
        <v>72</v>
      </c>
      <c r="E144" s="4">
        <v>1</v>
      </c>
      <c r="F144" s="6">
        <v>150</v>
      </c>
      <c r="G144" s="6">
        <v>100</v>
      </c>
      <c r="H144" s="6">
        <v>1.96</v>
      </c>
      <c r="I144" s="7">
        <v>99</v>
      </c>
      <c r="J144" s="7">
        <v>42</v>
      </c>
      <c r="K144" s="7">
        <v>57</v>
      </c>
      <c r="L144" s="7">
        <v>58</v>
      </c>
      <c r="M144" s="7">
        <v>48</v>
      </c>
      <c r="N144" s="7">
        <v>23</v>
      </c>
      <c r="O144" s="11">
        <v>6</v>
      </c>
      <c r="P144" s="7">
        <v>9</v>
      </c>
      <c r="Q144" s="8">
        <v>0.6</v>
      </c>
      <c r="R144" s="9">
        <f t="shared" si="8"/>
        <v>0.75</v>
      </c>
      <c r="S144" s="8">
        <v>0.8</v>
      </c>
      <c r="T144" s="10">
        <f t="shared" si="9"/>
        <v>24.4897959183673</v>
      </c>
      <c r="U144" s="9">
        <f t="shared" si="10"/>
        <v>8</v>
      </c>
      <c r="V144" s="7">
        <v>0</v>
      </c>
      <c r="W144" s="17">
        <v>2.5</v>
      </c>
      <c r="X144" s="17">
        <v>25</v>
      </c>
      <c r="Y144" s="25"/>
      <c r="Z144" s="7"/>
      <c r="AB144" s="4">
        <v>3</v>
      </c>
      <c r="AC144" s="11">
        <f t="shared" si="11"/>
        <v>7.5</v>
      </c>
    </row>
    <row r="145" ht="15.75" spans="1:29">
      <c r="A145" s="1">
        <v>144</v>
      </c>
      <c r="B145" s="3" t="s">
        <v>320</v>
      </c>
      <c r="C145" s="4" t="s">
        <v>321</v>
      </c>
      <c r="D145" s="4">
        <v>61</v>
      </c>
      <c r="E145" s="4">
        <v>1</v>
      </c>
      <c r="F145" s="6">
        <v>120</v>
      </c>
      <c r="G145" s="6">
        <v>70</v>
      </c>
      <c r="H145" s="6">
        <v>1.89</v>
      </c>
      <c r="I145" s="7">
        <v>79</v>
      </c>
      <c r="J145" s="7">
        <v>30</v>
      </c>
      <c r="K145" s="7">
        <v>49</v>
      </c>
      <c r="L145" s="7">
        <v>63</v>
      </c>
      <c r="M145" s="7">
        <v>38</v>
      </c>
      <c r="N145" s="7">
        <v>14</v>
      </c>
      <c r="O145" s="11">
        <v>4</v>
      </c>
      <c r="P145" s="7">
        <v>7</v>
      </c>
      <c r="Q145" s="8">
        <v>0.6</v>
      </c>
      <c r="R145" s="9">
        <f t="shared" si="8"/>
        <v>0.6</v>
      </c>
      <c r="S145" s="8">
        <v>1</v>
      </c>
      <c r="T145" s="10">
        <f t="shared" si="9"/>
        <v>20.1058201058201</v>
      </c>
      <c r="U145" s="9">
        <f t="shared" si="10"/>
        <v>10.9090909090909</v>
      </c>
      <c r="V145" s="7">
        <v>0</v>
      </c>
      <c r="W145" s="17">
        <v>1.4</v>
      </c>
      <c r="X145" s="17">
        <v>8</v>
      </c>
      <c r="Y145" s="25"/>
      <c r="Z145" s="7"/>
      <c r="AB145" s="4">
        <v>2</v>
      </c>
      <c r="AC145" s="11">
        <f t="shared" si="11"/>
        <v>5.5</v>
      </c>
    </row>
    <row r="146" ht="15.75" spans="1:29">
      <c r="A146" s="1">
        <v>145</v>
      </c>
      <c r="B146" s="3" t="s">
        <v>322</v>
      </c>
      <c r="C146" s="4" t="s">
        <v>323</v>
      </c>
      <c r="D146" s="4">
        <v>51</v>
      </c>
      <c r="E146" s="4">
        <v>1</v>
      </c>
      <c r="F146" s="6">
        <v>105</v>
      </c>
      <c r="G146" s="6">
        <v>70</v>
      </c>
      <c r="H146" s="6">
        <v>1.88</v>
      </c>
      <c r="I146" s="7">
        <v>97</v>
      </c>
      <c r="J146" s="7">
        <v>36</v>
      </c>
      <c r="K146" s="7">
        <v>61</v>
      </c>
      <c r="L146" s="7">
        <v>62</v>
      </c>
      <c r="M146" s="7">
        <v>39</v>
      </c>
      <c r="N146" s="7">
        <v>19</v>
      </c>
      <c r="O146" s="11">
        <v>6</v>
      </c>
      <c r="P146" s="7">
        <v>11</v>
      </c>
      <c r="Q146" s="8">
        <v>0.6</v>
      </c>
      <c r="R146" s="9">
        <f>Q146/S146</f>
        <v>0.857142857142857</v>
      </c>
      <c r="S146" s="8">
        <v>0.7</v>
      </c>
      <c r="T146" s="10">
        <f>M146/H146</f>
        <v>20.7446808510638</v>
      </c>
      <c r="U146" s="9">
        <f>Q146*100/AC146</f>
        <v>7.05882352941176</v>
      </c>
      <c r="V146" s="7">
        <v>0</v>
      </c>
      <c r="W146" s="17">
        <v>2.6</v>
      </c>
      <c r="X146" s="17">
        <v>27</v>
      </c>
      <c r="Y146" s="25"/>
      <c r="Z146" s="7"/>
      <c r="AB146" s="4">
        <v>2</v>
      </c>
      <c r="AC146" s="11">
        <f>(O146+P146)/2</f>
        <v>8.5</v>
      </c>
    </row>
    <row r="147" ht="15.75" spans="1:29">
      <c r="A147" s="1">
        <v>146</v>
      </c>
      <c r="B147" s="3" t="s">
        <v>324</v>
      </c>
      <c r="C147" s="4" t="s">
        <v>325</v>
      </c>
      <c r="D147" s="4">
        <v>76</v>
      </c>
      <c r="E147" s="1">
        <v>1</v>
      </c>
      <c r="F147" s="6">
        <v>140</v>
      </c>
      <c r="G147" s="6">
        <v>70</v>
      </c>
      <c r="H147" s="6">
        <v>1.69</v>
      </c>
      <c r="I147" s="7">
        <v>110</v>
      </c>
      <c r="J147" s="7">
        <v>46</v>
      </c>
      <c r="K147" s="7">
        <v>65</v>
      </c>
      <c r="L147" s="7">
        <v>59</v>
      </c>
      <c r="M147" s="7">
        <v>94.5</v>
      </c>
      <c r="N147" s="7">
        <v>39.5</v>
      </c>
      <c r="O147" s="7">
        <v>6</v>
      </c>
      <c r="P147" s="7">
        <v>6</v>
      </c>
      <c r="Q147" s="8">
        <v>1</v>
      </c>
      <c r="R147" s="9">
        <f>Q147/S147</f>
        <v>1.25</v>
      </c>
      <c r="S147" s="8">
        <v>0.8</v>
      </c>
      <c r="T147" s="18">
        <f>M147/H147</f>
        <v>55.9171597633136</v>
      </c>
      <c r="U147" s="9">
        <f>Q147*100/AC147</f>
        <v>16.6666666666667</v>
      </c>
      <c r="V147" s="7">
        <v>2</v>
      </c>
      <c r="W147" s="17">
        <v>3.4</v>
      </c>
      <c r="X147" s="17">
        <v>47</v>
      </c>
      <c r="AC147" s="11">
        <f>(O147+P147)/2</f>
        <v>6</v>
      </c>
    </row>
    <row r="148" ht="15.75" spans="1:29">
      <c r="A148" s="1">
        <v>147</v>
      </c>
      <c r="B148" s="3" t="s">
        <v>326</v>
      </c>
      <c r="C148" s="4" t="s">
        <v>327</v>
      </c>
      <c r="D148" s="4">
        <v>69</v>
      </c>
      <c r="E148" s="1">
        <v>1</v>
      </c>
      <c r="F148" s="6">
        <v>110</v>
      </c>
      <c r="G148" s="6">
        <v>80</v>
      </c>
      <c r="H148" s="6">
        <v>2.18</v>
      </c>
      <c r="I148" s="7">
        <v>100</v>
      </c>
      <c r="J148" s="7">
        <v>43</v>
      </c>
      <c r="K148" s="7">
        <v>57</v>
      </c>
      <c r="L148" s="7">
        <v>57</v>
      </c>
      <c r="O148" s="1">
        <v>3</v>
      </c>
      <c r="P148" s="1">
        <v>4</v>
      </c>
      <c r="Q148" s="8">
        <v>0.38</v>
      </c>
      <c r="R148" s="9">
        <f>Q148/S148</f>
        <v>0.475</v>
      </c>
      <c r="S148" s="8">
        <v>0.8</v>
      </c>
      <c r="T148" s="10">
        <v>20</v>
      </c>
      <c r="U148" s="9">
        <f>Q148*100/AC148</f>
        <v>10.8571428571429</v>
      </c>
      <c r="V148" s="7">
        <v>0</v>
      </c>
      <c r="W148" s="1">
        <v>0</v>
      </c>
      <c r="AC148" s="11">
        <f>(O148+P148)/2</f>
        <v>3.5</v>
      </c>
    </row>
    <row r="149" ht="15.75" spans="1:29">
      <c r="A149" s="1">
        <v>148</v>
      </c>
      <c r="B149" s="3" t="s">
        <v>328</v>
      </c>
      <c r="C149" s="4" t="s">
        <v>329</v>
      </c>
      <c r="D149" s="4">
        <v>67</v>
      </c>
      <c r="E149" s="1">
        <v>1</v>
      </c>
      <c r="F149" s="6">
        <v>130</v>
      </c>
      <c r="G149" s="6">
        <v>80</v>
      </c>
      <c r="H149" s="6">
        <v>1.92</v>
      </c>
      <c r="I149" s="7">
        <v>89</v>
      </c>
      <c r="J149" s="7">
        <v>47</v>
      </c>
      <c r="K149" s="7">
        <v>42</v>
      </c>
      <c r="L149" s="7">
        <v>47</v>
      </c>
      <c r="M149" s="7">
        <v>33.5</v>
      </c>
      <c r="N149" s="7">
        <v>13.5</v>
      </c>
      <c r="O149" s="7">
        <v>7</v>
      </c>
      <c r="P149" s="7">
        <v>4</v>
      </c>
      <c r="Q149" s="19">
        <v>0.5</v>
      </c>
      <c r="R149" s="9">
        <f>Q149/S149</f>
        <v>0.5</v>
      </c>
      <c r="S149" s="8">
        <v>1</v>
      </c>
      <c r="T149" s="10">
        <f>M149/H149</f>
        <v>17.4479166666667</v>
      </c>
      <c r="U149" s="9">
        <f>Q149*100/AC149</f>
        <v>9.09090909090909</v>
      </c>
      <c r="V149" s="7">
        <v>1</v>
      </c>
      <c r="W149" s="1">
        <v>0</v>
      </c>
      <c r="AC149" s="11">
        <f>(O149+P149)/2</f>
        <v>5.5</v>
      </c>
    </row>
    <row r="150" ht="15.75" spans="1:29">
      <c r="A150" s="1">
        <v>149</v>
      </c>
      <c r="B150" s="3" t="s">
        <v>330</v>
      </c>
      <c r="C150" s="4" t="s">
        <v>331</v>
      </c>
      <c r="D150" s="4">
        <v>71</v>
      </c>
      <c r="E150" s="1">
        <v>0</v>
      </c>
      <c r="F150" s="6">
        <v>150</v>
      </c>
      <c r="G150" s="6">
        <v>90</v>
      </c>
      <c r="H150" s="6">
        <v>1.62</v>
      </c>
      <c r="I150" s="7">
        <v>98</v>
      </c>
      <c r="J150" s="7">
        <v>48</v>
      </c>
      <c r="K150" s="7">
        <v>51</v>
      </c>
      <c r="L150" s="7">
        <v>51</v>
      </c>
      <c r="M150" s="7">
        <v>47</v>
      </c>
      <c r="N150" s="7">
        <v>17.5</v>
      </c>
      <c r="O150" s="7">
        <v>4</v>
      </c>
      <c r="P150" s="7">
        <v>2</v>
      </c>
      <c r="Q150" s="19">
        <v>0.4</v>
      </c>
      <c r="R150" s="9">
        <f>Q150/S150</f>
        <v>0.5</v>
      </c>
      <c r="S150" s="8">
        <v>0.8</v>
      </c>
      <c r="T150" s="10">
        <f>M150/H150</f>
        <v>29.0123456790123</v>
      </c>
      <c r="U150" s="9">
        <f>Q150*100/AC150</f>
        <v>13.3333333333333</v>
      </c>
      <c r="V150" s="7">
        <v>1</v>
      </c>
      <c r="W150" s="1">
        <v>0</v>
      </c>
      <c r="AC150" s="11">
        <f>(O150+P150)/2</f>
        <v>3</v>
      </c>
    </row>
    <row r="151" ht="15.75" spans="1:29">
      <c r="A151" s="1">
        <v>150</v>
      </c>
      <c r="B151" s="3" t="s">
        <v>332</v>
      </c>
      <c r="C151" s="4" t="s">
        <v>333</v>
      </c>
      <c r="D151" s="4">
        <v>58</v>
      </c>
      <c r="E151" s="1">
        <v>1</v>
      </c>
      <c r="F151" s="6">
        <v>120</v>
      </c>
      <c r="G151" s="6">
        <v>80</v>
      </c>
      <c r="H151" s="6">
        <v>1.77</v>
      </c>
      <c r="I151" s="7">
        <v>90</v>
      </c>
      <c r="J151" s="7">
        <v>41</v>
      </c>
      <c r="K151" s="7">
        <v>49</v>
      </c>
      <c r="L151" s="7">
        <v>55</v>
      </c>
      <c r="M151" s="7">
        <v>33</v>
      </c>
      <c r="N151" s="7">
        <v>13</v>
      </c>
      <c r="O151" s="1">
        <v>6</v>
      </c>
      <c r="P151" s="1">
        <v>8</v>
      </c>
      <c r="Q151" s="8">
        <v>0.8</v>
      </c>
      <c r="R151" s="9">
        <f>Q151/S151</f>
        <v>0.941176470588235</v>
      </c>
      <c r="S151" s="8">
        <v>0.85</v>
      </c>
      <c r="T151" s="10" t="e">
        <f>#REF!/H151</f>
        <v>#REF!</v>
      </c>
      <c r="U151" s="9">
        <f>Q151*100/AC151</f>
        <v>11.4285714285714</v>
      </c>
      <c r="V151" s="7">
        <v>0</v>
      </c>
      <c r="W151" s="1">
        <v>0.5</v>
      </c>
      <c r="X151" s="1">
        <v>1</v>
      </c>
      <c r="AC151" s="11">
        <f>(O151+P151)/2</f>
        <v>7</v>
      </c>
    </row>
    <row r="152" spans="17:19">
      <c r="Q152" s="8"/>
      <c r="S152" s="8"/>
    </row>
    <row r="153" spans="19:19">
      <c r="S153" s="8"/>
    </row>
  </sheetData>
  <autoFilter ref="A1:AD151">
    <sortState ref="A1:AD151">
      <sortCondition ref="A1:A151"/>
    </sortState>
    <extLst/>
  </autoFilter>
  <pageMargins left="0.7" right="0.7" top="0.75" bottom="0.75" header="0.3" footer="0.3"/>
  <pageSetup paperSize="9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"/>
  <sheetViews>
    <sheetView workbookViewId="0">
      <selection activeCell="B2" sqref="B2"/>
    </sheetView>
  </sheetViews>
  <sheetFormatPr defaultColWidth="9" defaultRowHeight="13.5" outlineLevelRow="1"/>
  <sheetData>
    <row r="1" ht="14.25" spans="1:3">
      <c r="A1" s="2" t="s">
        <v>0</v>
      </c>
      <c r="B1" s="3" t="s">
        <v>1</v>
      </c>
      <c r="C1" s="4" t="s">
        <v>2</v>
      </c>
    </row>
    <row r="2" s="1" customFormat="1" ht="15.75" spans="1:33">
      <c r="A2" s="5">
        <v>1</v>
      </c>
      <c r="B2" s="3" t="s">
        <v>334</v>
      </c>
      <c r="C2" s="4" t="s">
        <v>335</v>
      </c>
      <c r="G2" s="6"/>
      <c r="H2" s="6"/>
      <c r="I2" s="7"/>
      <c r="J2" s="7"/>
      <c r="K2" s="7"/>
      <c r="L2" s="7"/>
      <c r="M2" s="7"/>
      <c r="N2" s="7"/>
      <c r="Q2" s="8"/>
      <c r="R2" s="9" t="e">
        <f>Q2/S2</f>
        <v>#DIV/0!</v>
      </c>
      <c r="S2" s="8"/>
      <c r="T2" s="10" t="e">
        <f>M2/F2</f>
        <v>#DIV/0!</v>
      </c>
      <c r="U2" s="9" t="e">
        <f>Q2*100/AE2</f>
        <v>#DIV/0!</v>
      </c>
      <c r="V2" s="7"/>
      <c r="AD2" s="4"/>
      <c r="AE2" s="11">
        <f>(O2+P2)/2</f>
        <v>0</v>
      </c>
      <c r="AG2" s="4" t="s">
        <v>336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CABG舒张功能</vt:lpstr>
      <vt:lpstr>无法评价舒张功能者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Shine</dc:creator>
  <cp:lastModifiedBy>人生若只如初见</cp:lastModifiedBy>
  <dcterms:created xsi:type="dcterms:W3CDTF">2021-07-06T06:18:00Z</dcterms:created>
  <cp:lastPrinted>2021-07-14T21:50:00Z</cp:lastPrinted>
  <dcterms:modified xsi:type="dcterms:W3CDTF">2021-10-22T03:40:50Z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106F5B279FC546FC86102093A6DD089D</vt:lpwstr>
  </property>
  <property fmtid="{D5CDD505-2E9C-101B-9397-08002B2CF9AE}" pid="3" name="KSOProductBuildVer">
    <vt:lpwstr>2052-11.1.0.10723</vt:lpwstr>
  </property>
</Properties>
</file>