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ro01/Documents/002_PersonalCode/004_UniDissertation/kafka-mongo-comparison/poller/src/main/resources/results/"/>
    </mc:Choice>
  </mc:AlternateContent>
  <xr:revisionPtr revIDLastSave="0" documentId="13_ncr:9_{FBC8EB93-7AD0-B54B-BA98-894C4A1C3F05}" xr6:coauthVersionLast="46" xr6:coauthVersionMax="46" xr10:uidLastSave="{00000000-0000-0000-0000-000000000000}"/>
  <bookViews>
    <workbookView xWindow="0" yWindow="460" windowWidth="28800" windowHeight="16240" xr2:uid="{00000000-000D-0000-FFFF-FFFF00000000}"/>
  </bookViews>
  <sheets>
    <sheet name="Summary" sheetId="1" r:id="rId1"/>
  </sheets>
  <definedNames>
    <definedName name="_xlchart.v1.0" hidden="1">Summary!$B$3:$B$102</definedName>
    <definedName name="_xlchart.v1.1" hidden="1">Summary!$N$3:$N$102</definedName>
    <definedName name="_xlchart.v1.2" hidden="1">Summary!$A$3:$A$102</definedName>
    <definedName name="_xlchart.v1.3" hidden="1">Summary!$D$3:$D$102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S6" i="1" l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N3" i="1"/>
  <c r="M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J3" i="1"/>
  <c r="I3" i="1"/>
  <c r="T7" i="1"/>
  <c r="S7" i="1"/>
  <c r="R7" i="1"/>
  <c r="Q7" i="1"/>
  <c r="T6" i="1"/>
  <c r="R6" i="1"/>
  <c r="Q6" i="1"/>
  <c r="T5" i="1"/>
  <c r="S5" i="1"/>
  <c r="R5" i="1"/>
  <c r="Q5" i="1"/>
  <c r="T4" i="1"/>
  <c r="S4" i="1"/>
  <c r="R4" i="1"/>
  <c r="Q4" i="1"/>
  <c r="T3" i="1"/>
  <c r="S3" i="1"/>
  <c r="R3" i="1"/>
  <c r="Q3" i="1"/>
</calcChain>
</file>

<file path=xl/sharedStrings.xml><?xml version="1.0" encoding="utf-8"?>
<sst xmlns="http://purl.oclc.org/ooxml/spreadsheetml/main" count="25" uniqueCount="17">
  <si>
    <t>Kafka Stream Results</t>
  </si>
  <si>
    <t>Avg Write Duration</t>
  </si>
  <si>
    <t>Read Duration</t>
  </si>
  <si>
    <t>MongoDB Results</t>
  </si>
  <si>
    <t>Min</t>
  </si>
  <si>
    <t>25th Percentile</t>
  </si>
  <si>
    <t>Median</t>
  </si>
  <si>
    <t>75th Percentile</t>
  </si>
  <si>
    <t>Max</t>
  </si>
  <si>
    <t>StdDeviation</t>
  </si>
  <si>
    <t>Kafka Streams</t>
  </si>
  <si>
    <t>MongoDB</t>
  </si>
  <si>
    <t>Statistic</t>
  </si>
  <si>
    <t>Kafka Streams Write (ms per message)</t>
  </si>
  <si>
    <t>Kafka Streams Read (total time ms)</t>
  </si>
  <si>
    <t>MongoDB Write (ms per message)</t>
  </si>
  <si>
    <t>MongoDB Read (total time ms)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</si>
</sst>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Avg Write</a:t>
            </a:r>
            <a:r>
              <a:rPr lang="en-GB" baseline="0%"/>
              <a:t> Duration - Kafka Streams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Summary!$I$3:$I$102</c:f>
              <c:numCache>
                <c:formatCode>General</c:formatCode>
                <c:ptCount val="100"/>
                <c:pt idx="0">
                  <c:v>8.4029999999999994E-2</c:v>
                </c:pt>
                <c:pt idx="1">
                  <c:v>9.2920000000000003E-2</c:v>
                </c:pt>
                <c:pt idx="2">
                  <c:v>9.3130000000000004E-2</c:v>
                </c:pt>
                <c:pt idx="3">
                  <c:v>8.5029999999999994E-2</c:v>
                </c:pt>
                <c:pt idx="4">
                  <c:v>8.1470000000000001E-2</c:v>
                </c:pt>
                <c:pt idx="5">
                  <c:v>8.1979999999999997E-2</c:v>
                </c:pt>
                <c:pt idx="6">
                  <c:v>9.4710000000000003E-2</c:v>
                </c:pt>
                <c:pt idx="7">
                  <c:v>8.455E-2</c:v>
                </c:pt>
                <c:pt idx="8">
                  <c:v>8.6459999999999995E-2</c:v>
                </c:pt>
                <c:pt idx="9">
                  <c:v>8.9179999999999995E-2</c:v>
                </c:pt>
                <c:pt idx="10">
                  <c:v>8.4400000000000003E-2</c:v>
                </c:pt>
                <c:pt idx="11">
                  <c:v>8.7179999999999994E-2</c:v>
                </c:pt>
                <c:pt idx="12">
                  <c:v>8.6499999999999994E-2</c:v>
                </c:pt>
                <c:pt idx="13">
                  <c:v>0.13164999999999999</c:v>
                </c:pt>
                <c:pt idx="14">
                  <c:v>8.3559999999999995E-2</c:v>
                </c:pt>
                <c:pt idx="15">
                  <c:v>8.5000000000000006E-2</c:v>
                </c:pt>
                <c:pt idx="16">
                  <c:v>8.9480000000000004E-2</c:v>
                </c:pt>
                <c:pt idx="17">
                  <c:v>8.5620000000000002E-2</c:v>
                </c:pt>
                <c:pt idx="18">
                  <c:v>8.3299999999999999E-2</c:v>
                </c:pt>
                <c:pt idx="19">
                  <c:v>8.5629999999999998E-2</c:v>
                </c:pt>
                <c:pt idx="20">
                  <c:v>8.634E-2</c:v>
                </c:pt>
                <c:pt idx="21">
                  <c:v>8.3180000000000004E-2</c:v>
                </c:pt>
                <c:pt idx="22">
                  <c:v>8.3460000000000006E-2</c:v>
                </c:pt>
                <c:pt idx="23">
                  <c:v>8.5559999999999997E-2</c:v>
                </c:pt>
                <c:pt idx="24">
                  <c:v>8.0369999999999997E-2</c:v>
                </c:pt>
                <c:pt idx="25">
                  <c:v>8.6959999999999996E-2</c:v>
                </c:pt>
                <c:pt idx="26">
                  <c:v>8.4680000000000005E-2</c:v>
                </c:pt>
                <c:pt idx="27">
                  <c:v>8.831E-2</c:v>
                </c:pt>
                <c:pt idx="28">
                  <c:v>8.0799999999999997E-2</c:v>
                </c:pt>
                <c:pt idx="29">
                  <c:v>9.5579999999999998E-2</c:v>
                </c:pt>
                <c:pt idx="30">
                  <c:v>8.0879999999999994E-2</c:v>
                </c:pt>
                <c:pt idx="31">
                  <c:v>8.5029999999999994E-2</c:v>
                </c:pt>
                <c:pt idx="32">
                  <c:v>8.3739999999999995E-2</c:v>
                </c:pt>
                <c:pt idx="33">
                  <c:v>8.8260000000000005E-2</c:v>
                </c:pt>
                <c:pt idx="34">
                  <c:v>8.3559999999999995E-2</c:v>
                </c:pt>
                <c:pt idx="35">
                  <c:v>8.9499999999999996E-2</c:v>
                </c:pt>
                <c:pt idx="36">
                  <c:v>8.4080000000000002E-2</c:v>
                </c:pt>
                <c:pt idx="37">
                  <c:v>8.4650000000000003E-2</c:v>
                </c:pt>
                <c:pt idx="38">
                  <c:v>7.9930000000000001E-2</c:v>
                </c:pt>
                <c:pt idx="39">
                  <c:v>9.2119999999999994E-2</c:v>
                </c:pt>
                <c:pt idx="40">
                  <c:v>8.3089999999999997E-2</c:v>
                </c:pt>
                <c:pt idx="41">
                  <c:v>9.1340000000000005E-2</c:v>
                </c:pt>
                <c:pt idx="42">
                  <c:v>8.3349999999999994E-2</c:v>
                </c:pt>
                <c:pt idx="43">
                  <c:v>8.14E-2</c:v>
                </c:pt>
                <c:pt idx="44">
                  <c:v>8.7919999999999998E-2</c:v>
                </c:pt>
                <c:pt idx="45">
                  <c:v>9.8350000000000007E-2</c:v>
                </c:pt>
                <c:pt idx="46">
                  <c:v>8.7160000000000001E-2</c:v>
                </c:pt>
                <c:pt idx="47">
                  <c:v>8.2860000000000003E-2</c:v>
                </c:pt>
                <c:pt idx="48">
                  <c:v>8.4459999999999993E-2</c:v>
                </c:pt>
                <c:pt idx="49">
                  <c:v>9.2020000000000005E-2</c:v>
                </c:pt>
                <c:pt idx="50">
                  <c:v>8.5290000000000005E-2</c:v>
                </c:pt>
                <c:pt idx="51">
                  <c:v>8.5620000000000002E-2</c:v>
                </c:pt>
                <c:pt idx="52">
                  <c:v>8.6889999999999995E-2</c:v>
                </c:pt>
                <c:pt idx="53">
                  <c:v>8.2769999999999996E-2</c:v>
                </c:pt>
                <c:pt idx="54">
                  <c:v>8.6860000000000007E-2</c:v>
                </c:pt>
                <c:pt idx="55">
                  <c:v>8.1350000000000006E-2</c:v>
                </c:pt>
                <c:pt idx="56">
                  <c:v>8.0930000000000002E-2</c:v>
                </c:pt>
                <c:pt idx="57">
                  <c:v>9.0620000000000006E-2</c:v>
                </c:pt>
                <c:pt idx="58">
                  <c:v>8.8429999999999995E-2</c:v>
                </c:pt>
                <c:pt idx="59">
                  <c:v>8.165E-2</c:v>
                </c:pt>
                <c:pt idx="60">
                  <c:v>8.9120000000000005E-2</c:v>
                </c:pt>
                <c:pt idx="61">
                  <c:v>8.4019999999999997E-2</c:v>
                </c:pt>
                <c:pt idx="62">
                  <c:v>8.2860000000000003E-2</c:v>
                </c:pt>
                <c:pt idx="63">
                  <c:v>8.1079999999999999E-2</c:v>
                </c:pt>
                <c:pt idx="64">
                  <c:v>8.695E-2</c:v>
                </c:pt>
                <c:pt idx="65">
                  <c:v>8.2379999999999995E-2</c:v>
                </c:pt>
                <c:pt idx="66">
                  <c:v>7.9409999999999994E-2</c:v>
                </c:pt>
                <c:pt idx="67">
                  <c:v>8.3169999999999994E-2</c:v>
                </c:pt>
                <c:pt idx="68">
                  <c:v>8.2729999999999998E-2</c:v>
                </c:pt>
                <c:pt idx="69">
                  <c:v>8.3150000000000002E-2</c:v>
                </c:pt>
                <c:pt idx="70">
                  <c:v>8.541E-2</c:v>
                </c:pt>
                <c:pt idx="71">
                  <c:v>0.10113999999999999</c:v>
                </c:pt>
                <c:pt idx="72">
                  <c:v>8.7859999999999994E-2</c:v>
                </c:pt>
                <c:pt idx="73">
                  <c:v>8.0399999999999999E-2</c:v>
                </c:pt>
                <c:pt idx="74">
                  <c:v>8.5000000000000006E-2</c:v>
                </c:pt>
                <c:pt idx="75">
                  <c:v>8.5199999999999998E-2</c:v>
                </c:pt>
                <c:pt idx="76">
                  <c:v>8.7940000000000004E-2</c:v>
                </c:pt>
                <c:pt idx="77">
                  <c:v>8.1670000000000006E-2</c:v>
                </c:pt>
                <c:pt idx="78">
                  <c:v>8.5260000000000002E-2</c:v>
                </c:pt>
                <c:pt idx="79">
                  <c:v>8.1439999999999999E-2</c:v>
                </c:pt>
                <c:pt idx="80">
                  <c:v>9.1859999999999997E-2</c:v>
                </c:pt>
                <c:pt idx="81">
                  <c:v>8.6669999999999997E-2</c:v>
                </c:pt>
                <c:pt idx="82">
                  <c:v>8.1220000000000001E-2</c:v>
                </c:pt>
                <c:pt idx="83">
                  <c:v>8.5190000000000002E-2</c:v>
                </c:pt>
                <c:pt idx="84">
                  <c:v>8.5739999999999997E-2</c:v>
                </c:pt>
                <c:pt idx="85">
                  <c:v>8.3049999999999999E-2</c:v>
                </c:pt>
                <c:pt idx="86">
                  <c:v>8.6919999999999997E-2</c:v>
                </c:pt>
                <c:pt idx="87">
                  <c:v>8.5279999999999995E-2</c:v>
                </c:pt>
                <c:pt idx="88">
                  <c:v>8.2699999999999996E-2</c:v>
                </c:pt>
                <c:pt idx="89">
                  <c:v>8.2000000000000003E-2</c:v>
                </c:pt>
                <c:pt idx="90">
                  <c:v>8.6029999999999995E-2</c:v>
                </c:pt>
                <c:pt idx="91">
                  <c:v>8.5930000000000006E-2</c:v>
                </c:pt>
                <c:pt idx="92">
                  <c:v>8.3599999999999994E-2</c:v>
                </c:pt>
                <c:pt idx="93">
                  <c:v>8.4019999999999997E-2</c:v>
                </c:pt>
                <c:pt idx="94">
                  <c:v>8.5889999999999994E-2</c:v>
                </c:pt>
                <c:pt idx="95">
                  <c:v>9.2829999999999996E-2</c:v>
                </c:pt>
                <c:pt idx="96">
                  <c:v>8.4440000000000001E-2</c:v>
                </c:pt>
                <c:pt idx="97">
                  <c:v>8.1720000000000001E-2</c:v>
                </c:pt>
                <c:pt idx="98">
                  <c:v>8.1610000000000002E-2</c:v>
                </c:pt>
                <c:pt idx="99">
                  <c:v>8.3220000000000002E-2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E2-1D49-A6BF-120095BA4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494176"/>
        <c:axId val="933569088"/>
      </c:scatterChart>
      <c:valAx>
        <c:axId val="93349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69088"/>
        <c:crosses val="autoZero"/>
        <c:crossBetween val="midCat"/>
      </c:valAx>
      <c:valAx>
        <c:axId val="933569088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%">
                    <a:effectLst/>
                  </a:rPr>
                  <a:t>Avg Write Duration </a:t>
                </a:r>
                <a:br>
                  <a:rPr lang="en-GB" sz="1000" b="0" i="0" baseline="0%">
                    <a:effectLst/>
                  </a:rPr>
                </a:br>
                <a:r>
                  <a:rPr lang="en-GB" sz="1000" b="0" i="0" baseline="0%">
                    <a:effectLst/>
                  </a:rPr>
                  <a:t>(ms per message)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9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%">
                <a:effectLst/>
              </a:rPr>
              <a:t>Avg Write Duration - MongoDB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Summary!$J$3:$J$102</c:f>
              <c:numCache>
                <c:formatCode>General</c:formatCode>
                <c:ptCount val="100"/>
                <c:pt idx="0">
                  <c:v>1.96218</c:v>
                </c:pt>
                <c:pt idx="1">
                  <c:v>1.89432</c:v>
                </c:pt>
                <c:pt idx="2">
                  <c:v>1.87375</c:v>
                </c:pt>
                <c:pt idx="3">
                  <c:v>1.9144699999999999</c:v>
                </c:pt>
                <c:pt idx="4">
                  <c:v>1.9253100000000001</c:v>
                </c:pt>
                <c:pt idx="5">
                  <c:v>1.85883</c:v>
                </c:pt>
                <c:pt idx="6">
                  <c:v>1.8462499999999999</c:v>
                </c:pt>
                <c:pt idx="7">
                  <c:v>1.9441299999999999</c:v>
                </c:pt>
                <c:pt idx="8">
                  <c:v>1.9495400000000001</c:v>
                </c:pt>
                <c:pt idx="9">
                  <c:v>2.00929</c:v>
                </c:pt>
                <c:pt idx="10">
                  <c:v>2.00502</c:v>
                </c:pt>
                <c:pt idx="11">
                  <c:v>2.0325700000000002</c:v>
                </c:pt>
                <c:pt idx="12">
                  <c:v>2.24966</c:v>
                </c:pt>
                <c:pt idx="13">
                  <c:v>2.0228899999999999</c:v>
                </c:pt>
                <c:pt idx="14">
                  <c:v>1.9219599999999999</c:v>
                </c:pt>
                <c:pt idx="15">
                  <c:v>2.0085299999999999</c:v>
                </c:pt>
                <c:pt idx="16">
                  <c:v>2.0589900000000001</c:v>
                </c:pt>
                <c:pt idx="17">
                  <c:v>2.07233</c:v>
                </c:pt>
                <c:pt idx="18">
                  <c:v>2.0210699999999999</c:v>
                </c:pt>
                <c:pt idx="19">
                  <c:v>2.01919</c:v>
                </c:pt>
                <c:pt idx="20">
                  <c:v>1.96593</c:v>
                </c:pt>
                <c:pt idx="21">
                  <c:v>1.9747600000000001</c:v>
                </c:pt>
                <c:pt idx="22">
                  <c:v>1.97915</c:v>
                </c:pt>
                <c:pt idx="23">
                  <c:v>1.9938800000000001</c:v>
                </c:pt>
                <c:pt idx="24">
                  <c:v>1.98282</c:v>
                </c:pt>
                <c:pt idx="25">
                  <c:v>2.0241899999999999</c:v>
                </c:pt>
                <c:pt idx="26">
                  <c:v>2.0308700000000002</c:v>
                </c:pt>
                <c:pt idx="27">
                  <c:v>1.97817</c:v>
                </c:pt>
                <c:pt idx="28">
                  <c:v>2.0132500000000002</c:v>
                </c:pt>
                <c:pt idx="29">
                  <c:v>2.0137299999999998</c:v>
                </c:pt>
                <c:pt idx="30">
                  <c:v>1.94591</c:v>
                </c:pt>
                <c:pt idx="31">
                  <c:v>1.97298</c:v>
                </c:pt>
                <c:pt idx="32">
                  <c:v>2.1154700000000002</c:v>
                </c:pt>
                <c:pt idx="33">
                  <c:v>2.0570300000000001</c:v>
                </c:pt>
                <c:pt idx="34">
                  <c:v>1.99824</c:v>
                </c:pt>
                <c:pt idx="35">
                  <c:v>1.98698</c:v>
                </c:pt>
                <c:pt idx="36">
                  <c:v>1.97987</c:v>
                </c:pt>
                <c:pt idx="37">
                  <c:v>2.0191599999999998</c:v>
                </c:pt>
                <c:pt idx="38">
                  <c:v>1.9352799999999999</c:v>
                </c:pt>
                <c:pt idx="39">
                  <c:v>1.9719199999999999</c:v>
                </c:pt>
                <c:pt idx="40">
                  <c:v>2.0924200000000002</c:v>
                </c:pt>
                <c:pt idx="41">
                  <c:v>2.1086399999999998</c:v>
                </c:pt>
                <c:pt idx="42">
                  <c:v>1.9875499999999999</c:v>
                </c:pt>
                <c:pt idx="43">
                  <c:v>2.0184099999999998</c:v>
                </c:pt>
                <c:pt idx="44">
                  <c:v>1.9716499999999999</c:v>
                </c:pt>
                <c:pt idx="45">
                  <c:v>2.0053399999999999</c:v>
                </c:pt>
                <c:pt idx="46">
                  <c:v>1.97668</c:v>
                </c:pt>
                <c:pt idx="47">
                  <c:v>1.9809300000000001</c:v>
                </c:pt>
                <c:pt idx="48">
                  <c:v>2.0047899999999998</c:v>
                </c:pt>
                <c:pt idx="49">
                  <c:v>2.0262500000000001</c:v>
                </c:pt>
                <c:pt idx="50">
                  <c:v>1.97865</c:v>
                </c:pt>
                <c:pt idx="51">
                  <c:v>2.0078399999999998</c:v>
                </c:pt>
                <c:pt idx="52">
                  <c:v>2.02433</c:v>
                </c:pt>
                <c:pt idx="53">
                  <c:v>1.95102</c:v>
                </c:pt>
                <c:pt idx="54">
                  <c:v>1.95824</c:v>
                </c:pt>
                <c:pt idx="55">
                  <c:v>2.01111</c:v>
                </c:pt>
                <c:pt idx="56">
                  <c:v>1.9859500000000001</c:v>
                </c:pt>
                <c:pt idx="57">
                  <c:v>1.95648</c:v>
                </c:pt>
                <c:pt idx="58">
                  <c:v>2.0045099999999998</c:v>
                </c:pt>
                <c:pt idx="59">
                  <c:v>2.04704</c:v>
                </c:pt>
                <c:pt idx="60">
                  <c:v>1.92161</c:v>
                </c:pt>
                <c:pt idx="61">
                  <c:v>2.0100500000000001</c:v>
                </c:pt>
                <c:pt idx="62">
                  <c:v>2.0862699999999998</c:v>
                </c:pt>
                <c:pt idx="63">
                  <c:v>2.0386199999999999</c:v>
                </c:pt>
                <c:pt idx="64">
                  <c:v>1.9744699999999999</c:v>
                </c:pt>
                <c:pt idx="65">
                  <c:v>2.0372599999999998</c:v>
                </c:pt>
                <c:pt idx="66">
                  <c:v>2.0368900000000001</c:v>
                </c:pt>
                <c:pt idx="67">
                  <c:v>1.94279</c:v>
                </c:pt>
                <c:pt idx="68">
                  <c:v>2.0341300000000002</c:v>
                </c:pt>
                <c:pt idx="69">
                  <c:v>2.13856</c:v>
                </c:pt>
                <c:pt idx="70">
                  <c:v>2.00284</c:v>
                </c:pt>
                <c:pt idx="71">
                  <c:v>2.05985</c:v>
                </c:pt>
                <c:pt idx="72">
                  <c:v>2.0081000000000002</c:v>
                </c:pt>
                <c:pt idx="73">
                  <c:v>2.05281</c:v>
                </c:pt>
                <c:pt idx="74">
                  <c:v>2.1072500000000001</c:v>
                </c:pt>
                <c:pt idx="75">
                  <c:v>2.01397</c:v>
                </c:pt>
                <c:pt idx="76">
                  <c:v>2.0649999999999999</c:v>
                </c:pt>
                <c:pt idx="77">
                  <c:v>2.0074999999999998</c:v>
                </c:pt>
                <c:pt idx="78">
                  <c:v>2.12812</c:v>
                </c:pt>
                <c:pt idx="79">
                  <c:v>2.15056</c:v>
                </c:pt>
                <c:pt idx="80">
                  <c:v>2.0722200000000002</c:v>
                </c:pt>
                <c:pt idx="81">
                  <c:v>2.1160999999999999</c:v>
                </c:pt>
                <c:pt idx="82">
                  <c:v>2.0520299999999998</c:v>
                </c:pt>
                <c:pt idx="83">
                  <c:v>2.0545499999999999</c:v>
                </c:pt>
                <c:pt idx="84">
                  <c:v>2.05633</c:v>
                </c:pt>
                <c:pt idx="85">
                  <c:v>2.0647899999999999</c:v>
                </c:pt>
                <c:pt idx="86">
                  <c:v>2.1171700000000002</c:v>
                </c:pt>
                <c:pt idx="87">
                  <c:v>2.1076000000000001</c:v>
                </c:pt>
                <c:pt idx="88">
                  <c:v>2.1312899999999999</c:v>
                </c:pt>
                <c:pt idx="89">
                  <c:v>2.0987300000000002</c:v>
                </c:pt>
                <c:pt idx="90">
                  <c:v>2.0298699999999998</c:v>
                </c:pt>
                <c:pt idx="91">
                  <c:v>2.06569</c:v>
                </c:pt>
                <c:pt idx="92">
                  <c:v>2.1240299999999999</c:v>
                </c:pt>
                <c:pt idx="93">
                  <c:v>2.0493199999999998</c:v>
                </c:pt>
                <c:pt idx="94">
                  <c:v>2.0907300000000002</c:v>
                </c:pt>
                <c:pt idx="95">
                  <c:v>2.1105</c:v>
                </c:pt>
                <c:pt idx="96">
                  <c:v>2.0745499999999999</c:v>
                </c:pt>
                <c:pt idx="97">
                  <c:v>2.0539000000000001</c:v>
                </c:pt>
                <c:pt idx="98">
                  <c:v>2.0656099999999999</c:v>
                </c:pt>
                <c:pt idx="99">
                  <c:v>2.1297000000000001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4-A346-AB1E-DF40FD9E3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21104"/>
        <c:axId val="880618192"/>
      </c:scatterChart>
      <c:valAx>
        <c:axId val="93582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18192"/>
        <c:crosses val="autoZero"/>
        <c:crossBetween val="midCat"/>
      </c:valAx>
      <c:valAx>
        <c:axId val="880618192"/>
        <c:scaling>
          <c:orientation val="minMax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Avg Write Duration </a:t>
                </a:r>
                <a:br>
                  <a:rPr lang="en-GB"/>
                </a:br>
                <a:r>
                  <a:rPr lang="en-GB"/>
                  <a:t>(ms per message)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2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Read</a:t>
            </a:r>
            <a:r>
              <a:rPr lang="en-GB" baseline="0%"/>
              <a:t> Duration - Kafka Streams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Summary!$M$3:$M$102</c:f>
              <c:numCache>
                <c:formatCode>General</c:formatCode>
                <c:ptCount val="100"/>
                <c:pt idx="0">
                  <c:v>290</c:v>
                </c:pt>
                <c:pt idx="1">
                  <c:v>300</c:v>
                </c:pt>
                <c:pt idx="2">
                  <c:v>338</c:v>
                </c:pt>
                <c:pt idx="3">
                  <c:v>310</c:v>
                </c:pt>
                <c:pt idx="4">
                  <c:v>342</c:v>
                </c:pt>
                <c:pt idx="5">
                  <c:v>320</c:v>
                </c:pt>
                <c:pt idx="6">
                  <c:v>297</c:v>
                </c:pt>
                <c:pt idx="7">
                  <c:v>275</c:v>
                </c:pt>
                <c:pt idx="8">
                  <c:v>280</c:v>
                </c:pt>
                <c:pt idx="9">
                  <c:v>319</c:v>
                </c:pt>
                <c:pt idx="10">
                  <c:v>348</c:v>
                </c:pt>
                <c:pt idx="11">
                  <c:v>330</c:v>
                </c:pt>
                <c:pt idx="12">
                  <c:v>299</c:v>
                </c:pt>
                <c:pt idx="13">
                  <c:v>305</c:v>
                </c:pt>
                <c:pt idx="14">
                  <c:v>301</c:v>
                </c:pt>
                <c:pt idx="15">
                  <c:v>328</c:v>
                </c:pt>
                <c:pt idx="16">
                  <c:v>296</c:v>
                </c:pt>
                <c:pt idx="17">
                  <c:v>328</c:v>
                </c:pt>
                <c:pt idx="18">
                  <c:v>311</c:v>
                </c:pt>
                <c:pt idx="19">
                  <c:v>319</c:v>
                </c:pt>
                <c:pt idx="20">
                  <c:v>298</c:v>
                </c:pt>
                <c:pt idx="21">
                  <c:v>305</c:v>
                </c:pt>
                <c:pt idx="22">
                  <c:v>299</c:v>
                </c:pt>
                <c:pt idx="23">
                  <c:v>295</c:v>
                </c:pt>
                <c:pt idx="24">
                  <c:v>298</c:v>
                </c:pt>
                <c:pt idx="25">
                  <c:v>271</c:v>
                </c:pt>
                <c:pt idx="26">
                  <c:v>301</c:v>
                </c:pt>
                <c:pt idx="27">
                  <c:v>290</c:v>
                </c:pt>
                <c:pt idx="28">
                  <c:v>314</c:v>
                </c:pt>
                <c:pt idx="29">
                  <c:v>286</c:v>
                </c:pt>
                <c:pt idx="30">
                  <c:v>316</c:v>
                </c:pt>
                <c:pt idx="31">
                  <c:v>292</c:v>
                </c:pt>
                <c:pt idx="32">
                  <c:v>312</c:v>
                </c:pt>
                <c:pt idx="33">
                  <c:v>342</c:v>
                </c:pt>
                <c:pt idx="34">
                  <c:v>285</c:v>
                </c:pt>
                <c:pt idx="35">
                  <c:v>299</c:v>
                </c:pt>
                <c:pt idx="36">
                  <c:v>319</c:v>
                </c:pt>
                <c:pt idx="37">
                  <c:v>288</c:v>
                </c:pt>
                <c:pt idx="38">
                  <c:v>322</c:v>
                </c:pt>
                <c:pt idx="39">
                  <c:v>295</c:v>
                </c:pt>
                <c:pt idx="40">
                  <c:v>299</c:v>
                </c:pt>
                <c:pt idx="41">
                  <c:v>288</c:v>
                </c:pt>
                <c:pt idx="42">
                  <c:v>283</c:v>
                </c:pt>
                <c:pt idx="43">
                  <c:v>302</c:v>
                </c:pt>
                <c:pt idx="44">
                  <c:v>297</c:v>
                </c:pt>
                <c:pt idx="45">
                  <c:v>292</c:v>
                </c:pt>
                <c:pt idx="46">
                  <c:v>305</c:v>
                </c:pt>
                <c:pt idx="47">
                  <c:v>278</c:v>
                </c:pt>
                <c:pt idx="48">
                  <c:v>308</c:v>
                </c:pt>
                <c:pt idx="49">
                  <c:v>301</c:v>
                </c:pt>
                <c:pt idx="50">
                  <c:v>303</c:v>
                </c:pt>
                <c:pt idx="51">
                  <c:v>293</c:v>
                </c:pt>
                <c:pt idx="52">
                  <c:v>324</c:v>
                </c:pt>
                <c:pt idx="53">
                  <c:v>290</c:v>
                </c:pt>
                <c:pt idx="54">
                  <c:v>299</c:v>
                </c:pt>
                <c:pt idx="55">
                  <c:v>312</c:v>
                </c:pt>
                <c:pt idx="56">
                  <c:v>294</c:v>
                </c:pt>
                <c:pt idx="57">
                  <c:v>310</c:v>
                </c:pt>
                <c:pt idx="58">
                  <c:v>295</c:v>
                </c:pt>
                <c:pt idx="59">
                  <c:v>301</c:v>
                </c:pt>
                <c:pt idx="60">
                  <c:v>284</c:v>
                </c:pt>
                <c:pt idx="61">
                  <c:v>289</c:v>
                </c:pt>
                <c:pt idx="62">
                  <c:v>340</c:v>
                </c:pt>
                <c:pt idx="63">
                  <c:v>279</c:v>
                </c:pt>
                <c:pt idx="64">
                  <c:v>293</c:v>
                </c:pt>
                <c:pt idx="65">
                  <c:v>291</c:v>
                </c:pt>
                <c:pt idx="66">
                  <c:v>292</c:v>
                </c:pt>
                <c:pt idx="67">
                  <c:v>278</c:v>
                </c:pt>
                <c:pt idx="68">
                  <c:v>276</c:v>
                </c:pt>
                <c:pt idx="69">
                  <c:v>318</c:v>
                </c:pt>
                <c:pt idx="70">
                  <c:v>295</c:v>
                </c:pt>
                <c:pt idx="71">
                  <c:v>324</c:v>
                </c:pt>
                <c:pt idx="72">
                  <c:v>314</c:v>
                </c:pt>
                <c:pt idx="73">
                  <c:v>327</c:v>
                </c:pt>
                <c:pt idx="74">
                  <c:v>299</c:v>
                </c:pt>
                <c:pt idx="75">
                  <c:v>301</c:v>
                </c:pt>
                <c:pt idx="76">
                  <c:v>350</c:v>
                </c:pt>
                <c:pt idx="77">
                  <c:v>277</c:v>
                </c:pt>
                <c:pt idx="78">
                  <c:v>292</c:v>
                </c:pt>
                <c:pt idx="79">
                  <c:v>304</c:v>
                </c:pt>
                <c:pt idx="80">
                  <c:v>308</c:v>
                </c:pt>
                <c:pt idx="81">
                  <c:v>277</c:v>
                </c:pt>
                <c:pt idx="82">
                  <c:v>270</c:v>
                </c:pt>
                <c:pt idx="83">
                  <c:v>271</c:v>
                </c:pt>
                <c:pt idx="84">
                  <c:v>299</c:v>
                </c:pt>
                <c:pt idx="85">
                  <c:v>288</c:v>
                </c:pt>
                <c:pt idx="86">
                  <c:v>295</c:v>
                </c:pt>
                <c:pt idx="87">
                  <c:v>297</c:v>
                </c:pt>
                <c:pt idx="88">
                  <c:v>316</c:v>
                </c:pt>
                <c:pt idx="89">
                  <c:v>311</c:v>
                </c:pt>
                <c:pt idx="90">
                  <c:v>321</c:v>
                </c:pt>
                <c:pt idx="91">
                  <c:v>315</c:v>
                </c:pt>
                <c:pt idx="92">
                  <c:v>275</c:v>
                </c:pt>
                <c:pt idx="93">
                  <c:v>289</c:v>
                </c:pt>
                <c:pt idx="94">
                  <c:v>289</c:v>
                </c:pt>
                <c:pt idx="95">
                  <c:v>359</c:v>
                </c:pt>
                <c:pt idx="96">
                  <c:v>323</c:v>
                </c:pt>
                <c:pt idx="97">
                  <c:v>329</c:v>
                </c:pt>
                <c:pt idx="98">
                  <c:v>286</c:v>
                </c:pt>
                <c:pt idx="99">
                  <c:v>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6-E647-A29F-3471AE6D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494176"/>
        <c:axId val="933569088"/>
      </c:scatterChart>
      <c:valAx>
        <c:axId val="93349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69088"/>
        <c:crosses val="autoZero"/>
        <c:crossBetween val="midCat"/>
      </c:valAx>
      <c:valAx>
        <c:axId val="933569088"/>
        <c:scaling>
          <c:orientation val="minMax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%">
                    <a:effectLst/>
                  </a:rPr>
                  <a:t>Total Read Duration </a:t>
                </a:r>
                <a:br>
                  <a:rPr lang="en-GB" sz="1000" b="0" i="0" baseline="0%">
                    <a:effectLst/>
                  </a:rPr>
                </a:br>
                <a:r>
                  <a:rPr lang="en-GB" sz="1000" b="0" i="0" baseline="0%">
                    <a:effectLst/>
                  </a:rPr>
                  <a:t>(ms)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9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%">
                <a:effectLst/>
              </a:rPr>
              <a:t>Total Read Duration - MongoDB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Summary!$N$3:$N$102</c:f>
              <c:numCache>
                <c:formatCode>General</c:formatCode>
                <c:ptCount val="100"/>
                <c:pt idx="0">
                  <c:v>1780</c:v>
                </c:pt>
                <c:pt idx="1">
                  <c:v>1617</c:v>
                </c:pt>
                <c:pt idx="2">
                  <c:v>1799</c:v>
                </c:pt>
                <c:pt idx="3">
                  <c:v>1685</c:v>
                </c:pt>
                <c:pt idx="4">
                  <c:v>1586</c:v>
                </c:pt>
                <c:pt idx="5">
                  <c:v>1714</c:v>
                </c:pt>
                <c:pt idx="6">
                  <c:v>1692</c:v>
                </c:pt>
                <c:pt idx="7">
                  <c:v>1636</c:v>
                </c:pt>
                <c:pt idx="8">
                  <c:v>1922</c:v>
                </c:pt>
                <c:pt idx="9">
                  <c:v>1732</c:v>
                </c:pt>
                <c:pt idx="10">
                  <c:v>1678</c:v>
                </c:pt>
                <c:pt idx="11">
                  <c:v>1618</c:v>
                </c:pt>
                <c:pt idx="12">
                  <c:v>1839</c:v>
                </c:pt>
                <c:pt idx="13">
                  <c:v>1830</c:v>
                </c:pt>
                <c:pt idx="14">
                  <c:v>1714</c:v>
                </c:pt>
                <c:pt idx="15">
                  <c:v>1723</c:v>
                </c:pt>
                <c:pt idx="16">
                  <c:v>1694</c:v>
                </c:pt>
                <c:pt idx="17">
                  <c:v>1726</c:v>
                </c:pt>
                <c:pt idx="18">
                  <c:v>2330</c:v>
                </c:pt>
                <c:pt idx="19">
                  <c:v>1764</c:v>
                </c:pt>
                <c:pt idx="20">
                  <c:v>1735</c:v>
                </c:pt>
                <c:pt idx="21">
                  <c:v>1718</c:v>
                </c:pt>
                <c:pt idx="22">
                  <c:v>1799</c:v>
                </c:pt>
                <c:pt idx="23">
                  <c:v>1799</c:v>
                </c:pt>
                <c:pt idx="24">
                  <c:v>1655</c:v>
                </c:pt>
                <c:pt idx="25">
                  <c:v>1777</c:v>
                </c:pt>
                <c:pt idx="26">
                  <c:v>1724</c:v>
                </c:pt>
                <c:pt idx="27">
                  <c:v>1679</c:v>
                </c:pt>
                <c:pt idx="28">
                  <c:v>1715</c:v>
                </c:pt>
                <c:pt idx="29">
                  <c:v>1849</c:v>
                </c:pt>
                <c:pt idx="30">
                  <c:v>1656</c:v>
                </c:pt>
                <c:pt idx="31">
                  <c:v>1690</c:v>
                </c:pt>
                <c:pt idx="32">
                  <c:v>1845</c:v>
                </c:pt>
                <c:pt idx="33">
                  <c:v>1742</c:v>
                </c:pt>
                <c:pt idx="34">
                  <c:v>1666</c:v>
                </c:pt>
                <c:pt idx="35">
                  <c:v>1695</c:v>
                </c:pt>
                <c:pt idx="36">
                  <c:v>1713</c:v>
                </c:pt>
                <c:pt idx="37">
                  <c:v>1732</c:v>
                </c:pt>
                <c:pt idx="38">
                  <c:v>1811</c:v>
                </c:pt>
                <c:pt idx="39">
                  <c:v>1776</c:v>
                </c:pt>
                <c:pt idx="40">
                  <c:v>1750</c:v>
                </c:pt>
                <c:pt idx="41">
                  <c:v>1726</c:v>
                </c:pt>
                <c:pt idx="42">
                  <c:v>1732</c:v>
                </c:pt>
                <c:pt idx="43">
                  <c:v>1742</c:v>
                </c:pt>
                <c:pt idx="44">
                  <c:v>1708</c:v>
                </c:pt>
                <c:pt idx="45">
                  <c:v>1655</c:v>
                </c:pt>
                <c:pt idx="46">
                  <c:v>1662</c:v>
                </c:pt>
                <c:pt idx="47">
                  <c:v>1808</c:v>
                </c:pt>
                <c:pt idx="48">
                  <c:v>1838</c:v>
                </c:pt>
                <c:pt idx="49">
                  <c:v>1634</c:v>
                </c:pt>
                <c:pt idx="50">
                  <c:v>1762</c:v>
                </c:pt>
                <c:pt idx="51">
                  <c:v>1663</c:v>
                </c:pt>
                <c:pt idx="52">
                  <c:v>1653</c:v>
                </c:pt>
                <c:pt idx="53">
                  <c:v>1654</c:v>
                </c:pt>
                <c:pt idx="54">
                  <c:v>1663</c:v>
                </c:pt>
                <c:pt idx="55">
                  <c:v>1713</c:v>
                </c:pt>
                <c:pt idx="56">
                  <c:v>1613</c:v>
                </c:pt>
                <c:pt idx="57">
                  <c:v>1642</c:v>
                </c:pt>
                <c:pt idx="58">
                  <c:v>1716</c:v>
                </c:pt>
                <c:pt idx="59">
                  <c:v>1819</c:v>
                </c:pt>
                <c:pt idx="60">
                  <c:v>1778</c:v>
                </c:pt>
                <c:pt idx="61">
                  <c:v>1760</c:v>
                </c:pt>
                <c:pt idx="62">
                  <c:v>1874</c:v>
                </c:pt>
                <c:pt idx="63">
                  <c:v>1676</c:v>
                </c:pt>
                <c:pt idx="64">
                  <c:v>1755</c:v>
                </c:pt>
                <c:pt idx="65">
                  <c:v>1685</c:v>
                </c:pt>
                <c:pt idx="66">
                  <c:v>1839</c:v>
                </c:pt>
                <c:pt idx="67">
                  <c:v>1756</c:v>
                </c:pt>
                <c:pt idx="68">
                  <c:v>1698</c:v>
                </c:pt>
                <c:pt idx="69">
                  <c:v>2023</c:v>
                </c:pt>
                <c:pt idx="70">
                  <c:v>1812</c:v>
                </c:pt>
                <c:pt idx="71">
                  <c:v>1829</c:v>
                </c:pt>
                <c:pt idx="72">
                  <c:v>1716</c:v>
                </c:pt>
                <c:pt idx="73">
                  <c:v>1787</c:v>
                </c:pt>
                <c:pt idx="74">
                  <c:v>1843</c:v>
                </c:pt>
                <c:pt idx="75">
                  <c:v>1738</c:v>
                </c:pt>
                <c:pt idx="76">
                  <c:v>1793</c:v>
                </c:pt>
                <c:pt idx="77">
                  <c:v>1803</c:v>
                </c:pt>
                <c:pt idx="78">
                  <c:v>1795</c:v>
                </c:pt>
                <c:pt idx="79">
                  <c:v>1800</c:v>
                </c:pt>
                <c:pt idx="80">
                  <c:v>1769</c:v>
                </c:pt>
                <c:pt idx="81">
                  <c:v>1795</c:v>
                </c:pt>
                <c:pt idx="82">
                  <c:v>1734</c:v>
                </c:pt>
                <c:pt idx="83">
                  <c:v>1865</c:v>
                </c:pt>
                <c:pt idx="84">
                  <c:v>1727</c:v>
                </c:pt>
                <c:pt idx="85">
                  <c:v>1965</c:v>
                </c:pt>
                <c:pt idx="86">
                  <c:v>1757</c:v>
                </c:pt>
                <c:pt idx="87">
                  <c:v>1750</c:v>
                </c:pt>
                <c:pt idx="88">
                  <c:v>1726</c:v>
                </c:pt>
                <c:pt idx="89">
                  <c:v>1751</c:v>
                </c:pt>
                <c:pt idx="90">
                  <c:v>1710</c:v>
                </c:pt>
                <c:pt idx="91">
                  <c:v>1930</c:v>
                </c:pt>
                <c:pt idx="92">
                  <c:v>1744</c:v>
                </c:pt>
                <c:pt idx="93">
                  <c:v>1730</c:v>
                </c:pt>
                <c:pt idx="94">
                  <c:v>1892</c:v>
                </c:pt>
                <c:pt idx="95">
                  <c:v>1805</c:v>
                </c:pt>
                <c:pt idx="96">
                  <c:v>1757</c:v>
                </c:pt>
                <c:pt idx="97">
                  <c:v>1694</c:v>
                </c:pt>
                <c:pt idx="98">
                  <c:v>1869</c:v>
                </c:pt>
                <c:pt idx="99">
                  <c:v>1756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E9-8E4B-B9B1-B600AF0B9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21104"/>
        <c:axId val="880618192"/>
      </c:scatterChart>
      <c:valAx>
        <c:axId val="93582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18192"/>
        <c:crosses val="autoZero"/>
        <c:crossBetween val="midCat"/>
      </c:valAx>
      <c:valAx>
        <c:axId val="880618192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%"/>
                  <a:t> Read</a:t>
                </a:r>
                <a:r>
                  <a:rPr lang="en-GB"/>
                  <a:t> Duration </a:t>
                </a:r>
                <a:br>
                  <a:rPr lang="en-GB"/>
                </a:br>
                <a:r>
                  <a:rPr lang="en-GB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2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Read Performance (total time ms)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Read Performance (total time ms)</a:t>
          </a:r>
        </a:p>
      </cx:txPr>
    </cx:title>
    <cx:plotArea>
      <cx:plotAreaRegion>
        <cx:series layoutId="boxWhisker" uniqueId="{A5337E12-69ED-E74E-AAF1-20D1D64CF609}">
          <cx:tx>
            <cx:txData>
              <cx:f/>
              <cx:v>Kafka Streams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D52B4A4-67F6-534D-B5E8-4F2E48C84FFA}">
          <cx:tx>
            <cx:txData>
              <cx:f/>
              <cx:v>MongoDB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xmlns:a="http://schemas.openxmlformats.org/drawingml/2006/main" spcFirstLastPara="1" vertOverflow="ellipsis" horzOverflow="overflow" wrap="square" lIns="0" tIns="0" rIns="0" bIns="0" anchor="ctr" anchorCtr="1"/>
              <a:lstStyle xmlns:a="http://schemas.openxmlformats.org/drawingml/2006/main"/>
              <a:p xmlns:a="http://schemas.openxmlformats.org/drawingml/2006/main">
                <a:pPr algn="ctr" rtl="0">
                  <a:defRPr/>
                </a:pPr>
                <a:r>
                  <a:rPr lang="en-GB" sz="900" b="0" i="0" u="none" strike="noStrike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Calibri" panose="020F0502020204030204"/>
                  </a:rPr>
                  <a:t>Time </a:t>
                </a:r>
              </a:p>
              <a:p xmlns:a="http://schemas.openxmlformats.org/drawingml/2006/main">
                <a:pPr algn="ctr" rtl="0">
                  <a:defRPr/>
                </a:pPr>
                <a:r>
                  <a:rPr lang="en-GB" sz="900" b="0" i="0" u="none" strike="noStrike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Calibri" panose="020F0502020204030204"/>
                  </a:rPr>
                  <a:t>(ms)</a:t>
                </a:r>
              </a:p>
            </cx:rich>
          </cx:tx>
        </cx:title>
        <cx:majorGridlines/>
        <cx:tickLabels/>
      </cx:axis>
    </cx:plotArea>
    <cx:legend pos="r" align="ctr" overlay="1"/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Write Performance (ms per message)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Write Performance (ms per message)</a:t>
          </a:r>
        </a:p>
      </cx:txPr>
    </cx:title>
    <cx:plotArea>
      <cx:plotAreaRegion>
        <cx:series layoutId="boxWhisker" uniqueId="{E645A550-3281-9A4C-81FD-47B7F71AF21B}">
          <cx:tx>
            <cx:txData>
              <cx:f/>
              <cx:v>Kafka Streams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09F1C7-875C-7C41-815B-89F08467F78D}">
          <cx:tx>
            <cx:txData>
              <cx:f/>
              <cx:v>MongoDB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xmlns:a="http://schemas.openxmlformats.org/drawingml/2006/main" spcFirstLastPara="1" vertOverflow="ellipsis" horzOverflow="overflow" wrap="square" lIns="0" tIns="0" rIns="0" bIns="0" anchor="ctr" anchorCtr="1"/>
              <a:lstStyle xmlns:a="http://schemas.openxmlformats.org/drawingml/2006/main"/>
              <a:p xmlns:a="http://schemas.openxmlformats.org/drawingml/2006/main">
                <a:pPr algn="ctr" rtl="0">
                  <a:defRPr/>
                </a:pPr>
                <a:r>
                  <a:rPr lang="en-GB" sz="900" b="0" i="0" u="none" strike="noStrike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Calibri" panose="020F0502020204030204"/>
                  </a:rPr>
                  <a:t>Time </a:t>
                </a:r>
              </a:p>
              <a:p xmlns:a="http://schemas.openxmlformats.org/drawingml/2006/main">
                <a:pPr algn="ctr" rtl="0">
                  <a:defRPr/>
                </a:pPr>
                <a:r>
                  <a:rPr lang="en-GB" sz="900" b="0" i="0" u="none" strike="noStrike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Calibri" panose="020F0502020204030204"/>
                  </a:rPr>
                  <a:t>(ms)</a:t>
                </a:r>
              </a:p>
            </cx:rich>
          </cx:tx>
        </cx:title>
        <cx:majorGridlines/>
        <cx:tickLabels/>
      </cx:axis>
    </cx:plotArea>
    <cx:legend pos="r" align="ctr" overlay="1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purl.oclc.org/ooxml/officeDocument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2.xml"/><Relationship Id="rId5" Type="http://purl.oclc.org/ooxml/officeDocument/relationships/chart" Target="../charts/chart4.xml"/><Relationship Id="rId4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2450798</xdr:colOff>
      <xdr:row>10</xdr:row>
      <xdr:rowOff>36589</xdr:rowOff>
    </xdr:from>
    <xdr:to>
      <xdr:col>19</xdr:col>
      <xdr:colOff>2080986</xdr:colOff>
      <xdr:row>25</xdr:row>
      <xdr:rowOff>11491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B64CFD3-BE67-CA42-B599-7BEE501993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81398" y="2068589"/>
              <a:ext cx="4722888" cy="30229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795867</xdr:colOff>
      <xdr:row>28</xdr:row>
      <xdr:rowOff>50800</xdr:rowOff>
    </xdr:from>
    <xdr:to>
      <xdr:col>17</xdr:col>
      <xdr:colOff>1515534</xdr:colOff>
      <xdr:row>41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562213-2059-A24E-9F68-C3A748A8E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17</xdr:col>
      <xdr:colOff>2353734</xdr:colOff>
      <xdr:row>28</xdr:row>
      <xdr:rowOff>50800</xdr:rowOff>
    </xdr:from>
    <xdr:to>
      <xdr:col>19</xdr:col>
      <xdr:colOff>1833034</xdr:colOff>
      <xdr:row>41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543A03-229D-A546-8B0A-D16F60DDA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795867</xdr:colOff>
      <xdr:row>45</xdr:row>
      <xdr:rowOff>50800</xdr:rowOff>
    </xdr:from>
    <xdr:to>
      <xdr:col>17</xdr:col>
      <xdr:colOff>1515534</xdr:colOff>
      <xdr:row>58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7EFBC3-3534-7C4D-B159-ADB370910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17</xdr:col>
      <xdr:colOff>2226734</xdr:colOff>
      <xdr:row>44</xdr:row>
      <xdr:rowOff>177800</xdr:rowOff>
    </xdr:from>
    <xdr:to>
      <xdr:col>19</xdr:col>
      <xdr:colOff>1706034</xdr:colOff>
      <xdr:row>58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F9F595D-952A-0542-B000-C798244F1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424329</xdr:colOff>
      <xdr:row>10</xdr:row>
      <xdr:rowOff>57523</xdr:rowOff>
    </xdr:from>
    <xdr:to>
      <xdr:col>17</xdr:col>
      <xdr:colOff>1980452</xdr:colOff>
      <xdr:row>25</xdr:row>
      <xdr:rowOff>25773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27B4B07A-EE1B-F046-BF1F-A2E99E01F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6829" y="2089523"/>
              <a:ext cx="5404223" cy="3016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P2:T7" totalsRowShown="0">
  <autoFilter ref="P2:T7" xr:uid="{00000000-0009-0000-0100-000002000000}"/>
  <tableColumns count="5">
    <tableColumn id="1" xr3:uid="{00000000-0010-0000-0000-000001000000}" name="Statistic"/>
    <tableColumn id="2" xr3:uid="{00000000-0010-0000-0000-000002000000}" name="Kafka Streams Write (ms per message)"/>
    <tableColumn id="3" xr3:uid="{00000000-0010-0000-0000-000003000000}" name="Kafka Streams Read (total time ms)"/>
    <tableColumn id="4" xr3:uid="{00000000-0010-0000-0000-000004000000}" name="MongoDB Write (ms per message)"/>
    <tableColumn id="5" xr3:uid="{00000000-0010-0000-0000-000005000000}" name="MongoDB Read (total time ms)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zoomScale="75" workbookViewId="0">
      <selection activeCell="A2" sqref="A2"/>
    </sheetView>
  </sheetViews>
  <sheetFormatPr baseColWidth="10" defaultRowHeight="16" x14ac:dyDescent="0.2"/>
  <cols>
    <col min="16" max="16" width="13.5" bestFit="1" customWidth="1"/>
    <col min="17" max="17" width="37" bestFit="1" customWidth="1"/>
    <col min="18" max="18" width="34" bestFit="1" customWidth="1"/>
    <col min="19" max="19" width="32.83203125" bestFit="1" customWidth="1"/>
    <col min="20" max="20" width="30" bestFit="1" customWidth="1"/>
  </cols>
  <sheetData>
    <row r="1" spans="1:20" x14ac:dyDescent="0.2">
      <c r="A1" t="s">
        <v>0</v>
      </c>
      <c r="D1" t="s">
        <v>3</v>
      </c>
      <c r="I1" t="s">
        <v>1</v>
      </c>
      <c r="M1" t="s">
        <v>2</v>
      </c>
      <c r="Q1" t="s">
        <v>10</v>
      </c>
      <c r="S1" t="s">
        <v>11</v>
      </c>
    </row>
    <row r="2" spans="1:20" x14ac:dyDescent="0.2">
      <c r="A2" t="s">
        <v>1</v>
      </c>
      <c r="B2" t="s">
        <v>2</v>
      </c>
      <c r="D2" t="s">
        <v>1</v>
      </c>
      <c r="E2" t="s">
        <v>2</v>
      </c>
      <c r="I2" t="s">
        <v>10</v>
      </c>
      <c r="J2" t="s">
        <v>11</v>
      </c>
      <c r="M2" t="s">
        <v>10</v>
      </c>
      <c r="N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</row>
    <row r="3" spans="1:20" x14ac:dyDescent="0.2">
      <c r="A3">
        <v>8.4029999999999994E-2</v>
      </c>
      <c r="B3">
        <v>290</v>
      </c>
      <c r="D3">
        <v>1.96218</v>
      </c>
      <c r="E3">
        <v>1780</v>
      </c>
      <c r="H3">
        <v>1</v>
      </c>
      <c r="I3">
        <f>A3</f>
        <v>8.4029999999999994E-2</v>
      </c>
      <c r="J3">
        <f>D3</f>
        <v>1.96218</v>
      </c>
      <c r="L3">
        <v>1</v>
      </c>
      <c r="M3">
        <f>B3</f>
        <v>290</v>
      </c>
      <c r="N3">
        <f>E3</f>
        <v>1780</v>
      </c>
      <c r="P3" t="s">
        <v>4</v>
      </c>
      <c r="Q3">
        <f>QUARTILE($A$3:$A$102,0)</f>
        <v>7.9409999999999994E-2</v>
      </c>
      <c r="R3">
        <f>QUARTILE($B$3:$B$102,0)</f>
        <v>269</v>
      </c>
      <c r="S3">
        <f>QUARTILE($D$3:$D$102,0)</f>
        <v>1.8462499999999999</v>
      </c>
      <c r="T3">
        <f>QUARTILE($E$3:$E$102,0)</f>
        <v>1586</v>
      </c>
    </row>
    <row r="4" spans="1:20" x14ac:dyDescent="0.2">
      <c r="A4">
        <v>9.2920000000000003E-2</v>
      </c>
      <c r="B4">
        <v>300</v>
      </c>
      <c r="D4">
        <v>1.89432</v>
      </c>
      <c r="E4">
        <v>1617</v>
      </c>
      <c r="H4">
        <v>2</v>
      </c>
      <c r="I4">
        <f t="shared" ref="I4:I67" si="0">A4</f>
        <v>9.2920000000000003E-2</v>
      </c>
      <c r="J4">
        <f t="shared" ref="J4:J67" si="1">D4</f>
        <v>1.89432</v>
      </c>
      <c r="L4">
        <v>2</v>
      </c>
      <c r="M4">
        <f t="shared" ref="M4:M67" si="2">B4</f>
        <v>300</v>
      </c>
      <c r="N4">
        <f t="shared" ref="N4:N67" si="3">E4</f>
        <v>1617</v>
      </c>
      <c r="P4" t="s">
        <v>5</v>
      </c>
      <c r="Q4">
        <f>QUARTILE($A$3:$A$102,1)</f>
        <v>8.3002500000000007E-2</v>
      </c>
      <c r="R4">
        <f>QUARTILE($B$3:$B$102,1)</f>
        <v>290</v>
      </c>
      <c r="S4">
        <f>QUARTILE($D$3:$D$102,1)</f>
        <v>1.9785300000000001</v>
      </c>
      <c r="T4">
        <f>QUARTILE($E$3:$E$102,1)</f>
        <v>1694.75</v>
      </c>
    </row>
    <row r="5" spans="1:20" x14ac:dyDescent="0.2">
      <c r="A5">
        <v>9.3130000000000004E-2</v>
      </c>
      <c r="B5">
        <v>338</v>
      </c>
      <c r="D5">
        <v>1.87375</v>
      </c>
      <c r="E5">
        <v>1799</v>
      </c>
      <c r="H5">
        <v>3</v>
      </c>
      <c r="I5">
        <f t="shared" si="0"/>
        <v>9.3130000000000004E-2</v>
      </c>
      <c r="J5">
        <f t="shared" si="1"/>
        <v>1.87375</v>
      </c>
      <c r="L5">
        <v>3</v>
      </c>
      <c r="M5">
        <f t="shared" si="2"/>
        <v>338</v>
      </c>
      <c r="N5">
        <f t="shared" si="3"/>
        <v>1799</v>
      </c>
      <c r="P5" t="s">
        <v>6</v>
      </c>
      <c r="Q5">
        <f>QUARTILE($A$3:$A$102,2)</f>
        <v>8.5015000000000007E-2</v>
      </c>
      <c r="R5">
        <f>QUARTILE($B$3:$B$102,2)</f>
        <v>299</v>
      </c>
      <c r="S5">
        <f>QUARTILE($D$3:$D$102,2)</f>
        <v>2.0161899999999999</v>
      </c>
      <c r="T5">
        <f>QUARTILE($E$3:$E$102,2)</f>
        <v>1740</v>
      </c>
    </row>
    <row r="6" spans="1:20" x14ac:dyDescent="0.2">
      <c r="A6">
        <v>8.5029999999999994E-2</v>
      </c>
      <c r="B6">
        <v>310</v>
      </c>
      <c r="D6">
        <v>1.9144699999999999</v>
      </c>
      <c r="E6">
        <v>1685</v>
      </c>
      <c r="H6">
        <v>4</v>
      </c>
      <c r="I6">
        <f t="shared" si="0"/>
        <v>8.5029999999999994E-2</v>
      </c>
      <c r="J6">
        <f t="shared" si="1"/>
        <v>1.9144699999999999</v>
      </c>
      <c r="L6">
        <v>4</v>
      </c>
      <c r="M6">
        <f t="shared" si="2"/>
        <v>310</v>
      </c>
      <c r="N6">
        <f t="shared" si="3"/>
        <v>1685</v>
      </c>
      <c r="P6" t="s">
        <v>7</v>
      </c>
      <c r="Q6">
        <f>QUARTILE($A$3:$A$102,3)</f>
        <v>8.7010000000000004E-2</v>
      </c>
      <c r="R6">
        <f>QUARTILE($B$3:$B$102,3)</f>
        <v>314.25</v>
      </c>
      <c r="S6">
        <f>QUARTILE($D$3:$D$102,3)</f>
        <v>2.0610849999999998</v>
      </c>
      <c r="T6">
        <f>QUARTILE($E$3:$E$102,3)</f>
        <v>1799</v>
      </c>
    </row>
    <row r="7" spans="1:20" x14ac:dyDescent="0.2">
      <c r="A7">
        <v>8.1470000000000001E-2</v>
      </c>
      <c r="B7">
        <v>342</v>
      </c>
      <c r="D7">
        <v>1.9253100000000001</v>
      </c>
      <c r="E7">
        <v>1586</v>
      </c>
      <c r="H7">
        <v>5</v>
      </c>
      <c r="I7">
        <f t="shared" si="0"/>
        <v>8.1470000000000001E-2</v>
      </c>
      <c r="J7">
        <f t="shared" si="1"/>
        <v>1.9253100000000001</v>
      </c>
      <c r="L7">
        <v>5</v>
      </c>
      <c r="M7">
        <f t="shared" si="2"/>
        <v>342</v>
      </c>
      <c r="N7">
        <f t="shared" si="3"/>
        <v>1586</v>
      </c>
      <c r="P7" t="s">
        <v>8</v>
      </c>
      <c r="Q7">
        <f>QUARTILE($A$3:$A$102,4)</f>
        <v>0.13164999999999999</v>
      </c>
      <c r="R7">
        <f>QUARTILE($B$3:$B$102,4)</f>
        <v>359</v>
      </c>
      <c r="S7">
        <f>QUARTILE($D$3:$D$102,4)</f>
        <v>2.24966</v>
      </c>
      <c r="T7">
        <f>QUARTILE($E$3:$E$102,4)</f>
        <v>2330</v>
      </c>
    </row>
    <row r="8" spans="1:20" x14ac:dyDescent="0.2">
      <c r="A8">
        <v>8.1979999999999997E-2</v>
      </c>
      <c r="B8">
        <v>320</v>
      </c>
      <c r="D8">
        <v>1.85883</v>
      </c>
      <c r="E8">
        <v>1714</v>
      </c>
      <c r="H8">
        <v>6</v>
      </c>
      <c r="I8">
        <f t="shared" si="0"/>
        <v>8.1979999999999997E-2</v>
      </c>
      <c r="J8">
        <f t="shared" si="1"/>
        <v>1.85883</v>
      </c>
      <c r="L8">
        <v>6</v>
      </c>
      <c r="M8">
        <f t="shared" si="2"/>
        <v>320</v>
      </c>
      <c r="N8">
        <f t="shared" si="3"/>
        <v>1714</v>
      </c>
    </row>
    <row r="9" spans="1:20" x14ac:dyDescent="0.2">
      <c r="A9">
        <v>9.4710000000000003E-2</v>
      </c>
      <c r="B9">
        <v>297</v>
      </c>
      <c r="D9">
        <v>1.8462499999999999</v>
      </c>
      <c r="E9">
        <v>1692</v>
      </c>
      <c r="H9">
        <v>7</v>
      </c>
      <c r="I9">
        <f t="shared" si="0"/>
        <v>9.4710000000000003E-2</v>
      </c>
      <c r="J9">
        <f t="shared" si="1"/>
        <v>1.8462499999999999</v>
      </c>
      <c r="L9">
        <v>7</v>
      </c>
      <c r="M9">
        <f t="shared" si="2"/>
        <v>297</v>
      </c>
      <c r="N9">
        <f t="shared" si="3"/>
        <v>1692</v>
      </c>
      <c r="P9" t="s">
        <v>9</v>
      </c>
    </row>
    <row r="10" spans="1:20" x14ac:dyDescent="0.2">
      <c r="A10">
        <v>8.455E-2</v>
      </c>
      <c r="B10">
        <v>275</v>
      </c>
      <c r="D10">
        <v>1.9441299999999999</v>
      </c>
      <c r="E10">
        <v>1636</v>
      </c>
      <c r="H10">
        <v>8</v>
      </c>
      <c r="I10">
        <f t="shared" si="0"/>
        <v>8.455E-2</v>
      </c>
      <c r="J10">
        <f t="shared" si="1"/>
        <v>1.9441299999999999</v>
      </c>
      <c r="L10">
        <v>8</v>
      </c>
      <c r="M10">
        <f t="shared" si="2"/>
        <v>275</v>
      </c>
      <c r="N10">
        <f t="shared" si="3"/>
        <v>1636</v>
      </c>
    </row>
    <row r="11" spans="1:20" x14ac:dyDescent="0.2">
      <c r="A11">
        <v>8.6459999999999995E-2</v>
      </c>
      <c r="B11">
        <v>280</v>
      </c>
      <c r="D11">
        <v>1.9495400000000001</v>
      </c>
      <c r="E11">
        <v>1922</v>
      </c>
      <c r="H11">
        <v>9</v>
      </c>
      <c r="I11">
        <f t="shared" si="0"/>
        <v>8.6459999999999995E-2</v>
      </c>
      <c r="J11">
        <f t="shared" si="1"/>
        <v>1.9495400000000001</v>
      </c>
      <c r="L11">
        <v>9</v>
      </c>
      <c r="M11">
        <f t="shared" si="2"/>
        <v>280</v>
      </c>
      <c r="N11">
        <f t="shared" si="3"/>
        <v>1922</v>
      </c>
    </row>
    <row r="12" spans="1:20" x14ac:dyDescent="0.2">
      <c r="A12">
        <v>8.9179999999999995E-2</v>
      </c>
      <c r="B12">
        <v>319</v>
      </c>
      <c r="D12">
        <v>2.00929</v>
      </c>
      <c r="E12">
        <v>1732</v>
      </c>
      <c r="H12">
        <v>10</v>
      </c>
      <c r="I12">
        <f t="shared" si="0"/>
        <v>8.9179999999999995E-2</v>
      </c>
      <c r="J12">
        <f t="shared" si="1"/>
        <v>2.00929</v>
      </c>
      <c r="L12">
        <v>10</v>
      </c>
      <c r="M12">
        <f t="shared" si="2"/>
        <v>319</v>
      </c>
      <c r="N12">
        <f t="shared" si="3"/>
        <v>1732</v>
      </c>
    </row>
    <row r="13" spans="1:20" x14ac:dyDescent="0.2">
      <c r="A13">
        <v>8.4400000000000003E-2</v>
      </c>
      <c r="B13">
        <v>348</v>
      </c>
      <c r="D13">
        <v>2.00502</v>
      </c>
      <c r="E13">
        <v>1678</v>
      </c>
      <c r="H13">
        <v>11</v>
      </c>
      <c r="I13">
        <f t="shared" si="0"/>
        <v>8.4400000000000003E-2</v>
      </c>
      <c r="J13">
        <f t="shared" si="1"/>
        <v>2.00502</v>
      </c>
      <c r="L13">
        <v>11</v>
      </c>
      <c r="M13">
        <f t="shared" si="2"/>
        <v>348</v>
      </c>
      <c r="N13">
        <f t="shared" si="3"/>
        <v>1678</v>
      </c>
    </row>
    <row r="14" spans="1:20" x14ac:dyDescent="0.2">
      <c r="A14">
        <v>8.7179999999999994E-2</v>
      </c>
      <c r="B14">
        <v>330</v>
      </c>
      <c r="D14">
        <v>2.0325700000000002</v>
      </c>
      <c r="E14">
        <v>1618</v>
      </c>
      <c r="H14">
        <v>12</v>
      </c>
      <c r="I14">
        <f t="shared" si="0"/>
        <v>8.7179999999999994E-2</v>
      </c>
      <c r="J14">
        <f t="shared" si="1"/>
        <v>2.0325700000000002</v>
      </c>
      <c r="L14">
        <v>12</v>
      </c>
      <c r="M14">
        <f t="shared" si="2"/>
        <v>330</v>
      </c>
      <c r="N14">
        <f t="shared" si="3"/>
        <v>1618</v>
      </c>
    </row>
    <row r="15" spans="1:20" x14ac:dyDescent="0.2">
      <c r="A15">
        <v>8.6499999999999994E-2</v>
      </c>
      <c r="B15">
        <v>299</v>
      </c>
      <c r="D15">
        <v>2.24966</v>
      </c>
      <c r="E15">
        <v>1839</v>
      </c>
      <c r="H15">
        <v>13</v>
      </c>
      <c r="I15">
        <f t="shared" si="0"/>
        <v>8.6499999999999994E-2</v>
      </c>
      <c r="J15">
        <f t="shared" si="1"/>
        <v>2.24966</v>
      </c>
      <c r="L15">
        <v>13</v>
      </c>
      <c r="M15">
        <f t="shared" si="2"/>
        <v>299</v>
      </c>
      <c r="N15">
        <f t="shared" si="3"/>
        <v>1839</v>
      </c>
    </row>
    <row r="16" spans="1:20" x14ac:dyDescent="0.2">
      <c r="A16">
        <v>0.13164999999999999</v>
      </c>
      <c r="B16">
        <v>305</v>
      </c>
      <c r="D16">
        <v>2.0228899999999999</v>
      </c>
      <c r="E16">
        <v>1830</v>
      </c>
      <c r="H16">
        <v>14</v>
      </c>
      <c r="I16">
        <f t="shared" si="0"/>
        <v>0.13164999999999999</v>
      </c>
      <c r="J16">
        <f t="shared" si="1"/>
        <v>2.0228899999999999</v>
      </c>
      <c r="L16">
        <v>14</v>
      </c>
      <c r="M16">
        <f t="shared" si="2"/>
        <v>305</v>
      </c>
      <c r="N16">
        <f t="shared" si="3"/>
        <v>1830</v>
      </c>
    </row>
    <row r="17" spans="1:14" x14ac:dyDescent="0.2">
      <c r="A17">
        <v>8.3559999999999995E-2</v>
      </c>
      <c r="B17">
        <v>301</v>
      </c>
      <c r="D17">
        <v>1.9219599999999999</v>
      </c>
      <c r="E17">
        <v>1714</v>
      </c>
      <c r="H17">
        <v>15</v>
      </c>
      <c r="I17">
        <f t="shared" si="0"/>
        <v>8.3559999999999995E-2</v>
      </c>
      <c r="J17">
        <f t="shared" si="1"/>
        <v>1.9219599999999999</v>
      </c>
      <c r="L17">
        <v>15</v>
      </c>
      <c r="M17">
        <f t="shared" si="2"/>
        <v>301</v>
      </c>
      <c r="N17">
        <f t="shared" si="3"/>
        <v>1714</v>
      </c>
    </row>
    <row r="18" spans="1:14" x14ac:dyDescent="0.2">
      <c r="A18">
        <v>8.5000000000000006E-2</v>
      </c>
      <c r="B18">
        <v>328</v>
      </c>
      <c r="D18">
        <v>2.0085299999999999</v>
      </c>
      <c r="E18">
        <v>1723</v>
      </c>
      <c r="H18">
        <v>16</v>
      </c>
      <c r="I18">
        <f t="shared" si="0"/>
        <v>8.5000000000000006E-2</v>
      </c>
      <c r="J18">
        <f t="shared" si="1"/>
        <v>2.0085299999999999</v>
      </c>
      <c r="L18">
        <v>16</v>
      </c>
      <c r="M18">
        <f t="shared" si="2"/>
        <v>328</v>
      </c>
      <c r="N18">
        <f t="shared" si="3"/>
        <v>1723</v>
      </c>
    </row>
    <row r="19" spans="1:14" x14ac:dyDescent="0.2">
      <c r="A19">
        <v>8.9480000000000004E-2</v>
      </c>
      <c r="B19">
        <v>296</v>
      </c>
      <c r="D19">
        <v>2.0589900000000001</v>
      </c>
      <c r="E19">
        <v>1694</v>
      </c>
      <c r="H19">
        <v>17</v>
      </c>
      <c r="I19">
        <f t="shared" si="0"/>
        <v>8.9480000000000004E-2</v>
      </c>
      <c r="J19">
        <f t="shared" si="1"/>
        <v>2.0589900000000001</v>
      </c>
      <c r="L19">
        <v>17</v>
      </c>
      <c r="M19">
        <f t="shared" si="2"/>
        <v>296</v>
      </c>
      <c r="N19">
        <f t="shared" si="3"/>
        <v>1694</v>
      </c>
    </row>
    <row r="20" spans="1:14" x14ac:dyDescent="0.2">
      <c r="A20">
        <v>8.5620000000000002E-2</v>
      </c>
      <c r="B20">
        <v>328</v>
      </c>
      <c r="D20">
        <v>2.07233</v>
      </c>
      <c r="E20">
        <v>1726</v>
      </c>
      <c r="H20">
        <v>18</v>
      </c>
      <c r="I20">
        <f t="shared" si="0"/>
        <v>8.5620000000000002E-2</v>
      </c>
      <c r="J20">
        <f t="shared" si="1"/>
        <v>2.07233</v>
      </c>
      <c r="L20">
        <v>18</v>
      </c>
      <c r="M20">
        <f t="shared" si="2"/>
        <v>328</v>
      </c>
      <c r="N20">
        <f t="shared" si="3"/>
        <v>1726</v>
      </c>
    </row>
    <row r="21" spans="1:14" x14ac:dyDescent="0.2">
      <c r="A21">
        <v>8.3299999999999999E-2</v>
      </c>
      <c r="B21">
        <v>311</v>
      </c>
      <c r="D21">
        <v>2.0210699999999999</v>
      </c>
      <c r="E21">
        <v>2330</v>
      </c>
      <c r="H21">
        <v>19</v>
      </c>
      <c r="I21">
        <f t="shared" si="0"/>
        <v>8.3299999999999999E-2</v>
      </c>
      <c r="J21">
        <f t="shared" si="1"/>
        <v>2.0210699999999999</v>
      </c>
      <c r="L21">
        <v>19</v>
      </c>
      <c r="M21">
        <f t="shared" si="2"/>
        <v>311</v>
      </c>
      <c r="N21">
        <f t="shared" si="3"/>
        <v>2330</v>
      </c>
    </row>
    <row r="22" spans="1:14" x14ac:dyDescent="0.2">
      <c r="A22">
        <v>8.5629999999999998E-2</v>
      </c>
      <c r="B22">
        <v>319</v>
      </c>
      <c r="D22">
        <v>2.01919</v>
      </c>
      <c r="E22">
        <v>1764</v>
      </c>
      <c r="H22">
        <v>20</v>
      </c>
      <c r="I22">
        <f t="shared" si="0"/>
        <v>8.5629999999999998E-2</v>
      </c>
      <c r="J22">
        <f t="shared" si="1"/>
        <v>2.01919</v>
      </c>
      <c r="L22">
        <v>20</v>
      </c>
      <c r="M22">
        <f t="shared" si="2"/>
        <v>319</v>
      </c>
      <c r="N22">
        <f t="shared" si="3"/>
        <v>1764</v>
      </c>
    </row>
    <row r="23" spans="1:14" x14ac:dyDescent="0.2">
      <c r="A23">
        <v>8.634E-2</v>
      </c>
      <c r="B23">
        <v>298</v>
      </c>
      <c r="D23">
        <v>1.96593</v>
      </c>
      <c r="E23">
        <v>1735</v>
      </c>
      <c r="H23">
        <v>21</v>
      </c>
      <c r="I23">
        <f t="shared" si="0"/>
        <v>8.634E-2</v>
      </c>
      <c r="J23">
        <f t="shared" si="1"/>
        <v>1.96593</v>
      </c>
      <c r="L23">
        <v>21</v>
      </c>
      <c r="M23">
        <f t="shared" si="2"/>
        <v>298</v>
      </c>
      <c r="N23">
        <f t="shared" si="3"/>
        <v>1735</v>
      </c>
    </row>
    <row r="24" spans="1:14" x14ac:dyDescent="0.2">
      <c r="A24">
        <v>8.3180000000000004E-2</v>
      </c>
      <c r="B24">
        <v>305</v>
      </c>
      <c r="D24">
        <v>1.9747600000000001</v>
      </c>
      <c r="E24">
        <v>1718</v>
      </c>
      <c r="H24">
        <v>22</v>
      </c>
      <c r="I24">
        <f t="shared" si="0"/>
        <v>8.3180000000000004E-2</v>
      </c>
      <c r="J24">
        <f t="shared" si="1"/>
        <v>1.9747600000000001</v>
      </c>
      <c r="L24">
        <v>22</v>
      </c>
      <c r="M24">
        <f t="shared" si="2"/>
        <v>305</v>
      </c>
      <c r="N24">
        <f t="shared" si="3"/>
        <v>1718</v>
      </c>
    </row>
    <row r="25" spans="1:14" x14ac:dyDescent="0.2">
      <c r="A25">
        <v>8.3460000000000006E-2</v>
      </c>
      <c r="B25">
        <v>299</v>
      </c>
      <c r="D25">
        <v>1.97915</v>
      </c>
      <c r="E25">
        <v>1799</v>
      </c>
      <c r="H25">
        <v>23</v>
      </c>
      <c r="I25">
        <f t="shared" si="0"/>
        <v>8.3460000000000006E-2</v>
      </c>
      <c r="J25">
        <f t="shared" si="1"/>
        <v>1.97915</v>
      </c>
      <c r="L25">
        <v>23</v>
      </c>
      <c r="M25">
        <f t="shared" si="2"/>
        <v>299</v>
      </c>
      <c r="N25">
        <f t="shared" si="3"/>
        <v>1799</v>
      </c>
    </row>
    <row r="26" spans="1:14" x14ac:dyDescent="0.2">
      <c r="A26">
        <v>8.5559999999999997E-2</v>
      </c>
      <c r="B26">
        <v>295</v>
      </c>
      <c r="D26">
        <v>1.9938800000000001</v>
      </c>
      <c r="E26">
        <v>1799</v>
      </c>
      <c r="H26">
        <v>24</v>
      </c>
      <c r="I26">
        <f t="shared" si="0"/>
        <v>8.5559999999999997E-2</v>
      </c>
      <c r="J26">
        <f t="shared" si="1"/>
        <v>1.9938800000000001</v>
      </c>
      <c r="L26">
        <v>24</v>
      </c>
      <c r="M26">
        <f t="shared" si="2"/>
        <v>295</v>
      </c>
      <c r="N26">
        <f t="shared" si="3"/>
        <v>1799</v>
      </c>
    </row>
    <row r="27" spans="1:14" x14ac:dyDescent="0.2">
      <c r="A27">
        <v>8.0369999999999997E-2</v>
      </c>
      <c r="B27">
        <v>298</v>
      </c>
      <c r="D27">
        <v>1.98282</v>
      </c>
      <c r="E27">
        <v>1655</v>
      </c>
      <c r="H27">
        <v>25</v>
      </c>
      <c r="I27">
        <f t="shared" si="0"/>
        <v>8.0369999999999997E-2</v>
      </c>
      <c r="J27">
        <f t="shared" si="1"/>
        <v>1.98282</v>
      </c>
      <c r="L27">
        <v>25</v>
      </c>
      <c r="M27">
        <f t="shared" si="2"/>
        <v>298</v>
      </c>
      <c r="N27">
        <f t="shared" si="3"/>
        <v>1655</v>
      </c>
    </row>
    <row r="28" spans="1:14" x14ac:dyDescent="0.2">
      <c r="A28">
        <v>8.6959999999999996E-2</v>
      </c>
      <c r="B28">
        <v>271</v>
      </c>
      <c r="D28">
        <v>2.0241899999999999</v>
      </c>
      <c r="E28">
        <v>1777</v>
      </c>
      <c r="H28">
        <v>26</v>
      </c>
      <c r="I28">
        <f t="shared" si="0"/>
        <v>8.6959999999999996E-2</v>
      </c>
      <c r="J28">
        <f t="shared" si="1"/>
        <v>2.0241899999999999</v>
      </c>
      <c r="L28">
        <v>26</v>
      </c>
      <c r="M28">
        <f t="shared" si="2"/>
        <v>271</v>
      </c>
      <c r="N28">
        <f t="shared" si="3"/>
        <v>1777</v>
      </c>
    </row>
    <row r="29" spans="1:14" x14ac:dyDescent="0.2">
      <c r="A29">
        <v>8.4680000000000005E-2</v>
      </c>
      <c r="B29">
        <v>301</v>
      </c>
      <c r="D29">
        <v>2.0308700000000002</v>
      </c>
      <c r="E29">
        <v>1724</v>
      </c>
      <c r="H29">
        <v>27</v>
      </c>
      <c r="I29">
        <f t="shared" si="0"/>
        <v>8.4680000000000005E-2</v>
      </c>
      <c r="J29">
        <f t="shared" si="1"/>
        <v>2.0308700000000002</v>
      </c>
      <c r="L29">
        <v>27</v>
      </c>
      <c r="M29">
        <f t="shared" si="2"/>
        <v>301</v>
      </c>
      <c r="N29">
        <f t="shared" si="3"/>
        <v>1724</v>
      </c>
    </row>
    <row r="30" spans="1:14" x14ac:dyDescent="0.2">
      <c r="A30">
        <v>8.831E-2</v>
      </c>
      <c r="B30">
        <v>290</v>
      </c>
      <c r="D30">
        <v>1.97817</v>
      </c>
      <c r="E30">
        <v>1679</v>
      </c>
      <c r="H30">
        <v>28</v>
      </c>
      <c r="I30">
        <f t="shared" si="0"/>
        <v>8.831E-2</v>
      </c>
      <c r="J30">
        <f t="shared" si="1"/>
        <v>1.97817</v>
      </c>
      <c r="L30">
        <v>28</v>
      </c>
      <c r="M30">
        <f t="shared" si="2"/>
        <v>290</v>
      </c>
      <c r="N30">
        <f t="shared" si="3"/>
        <v>1679</v>
      </c>
    </row>
    <row r="31" spans="1:14" x14ac:dyDescent="0.2">
      <c r="A31">
        <v>8.0799999999999997E-2</v>
      </c>
      <c r="B31">
        <v>314</v>
      </c>
      <c r="D31">
        <v>2.0132500000000002</v>
      </c>
      <c r="E31">
        <v>1715</v>
      </c>
      <c r="H31">
        <v>29</v>
      </c>
      <c r="I31">
        <f t="shared" si="0"/>
        <v>8.0799999999999997E-2</v>
      </c>
      <c r="J31">
        <f t="shared" si="1"/>
        <v>2.0132500000000002</v>
      </c>
      <c r="L31">
        <v>29</v>
      </c>
      <c r="M31">
        <f t="shared" si="2"/>
        <v>314</v>
      </c>
      <c r="N31">
        <f t="shared" si="3"/>
        <v>1715</v>
      </c>
    </row>
    <row r="32" spans="1:14" x14ac:dyDescent="0.2">
      <c r="A32">
        <v>9.5579999999999998E-2</v>
      </c>
      <c r="B32">
        <v>286</v>
      </c>
      <c r="D32">
        <v>2.0137299999999998</v>
      </c>
      <c r="E32">
        <v>1849</v>
      </c>
      <c r="H32">
        <v>30</v>
      </c>
      <c r="I32">
        <f t="shared" si="0"/>
        <v>9.5579999999999998E-2</v>
      </c>
      <c r="J32">
        <f t="shared" si="1"/>
        <v>2.0137299999999998</v>
      </c>
      <c r="L32">
        <v>30</v>
      </c>
      <c r="M32">
        <f t="shared" si="2"/>
        <v>286</v>
      </c>
      <c r="N32">
        <f t="shared" si="3"/>
        <v>1849</v>
      </c>
    </row>
    <row r="33" spans="1:19" x14ac:dyDescent="0.2">
      <c r="A33">
        <v>8.0879999999999994E-2</v>
      </c>
      <c r="B33">
        <v>316</v>
      </c>
      <c r="D33">
        <v>1.94591</v>
      </c>
      <c r="E33">
        <v>1656</v>
      </c>
      <c r="H33">
        <v>31</v>
      </c>
      <c r="I33">
        <f t="shared" si="0"/>
        <v>8.0879999999999994E-2</v>
      </c>
      <c r="J33">
        <f t="shared" si="1"/>
        <v>1.94591</v>
      </c>
      <c r="L33">
        <v>31</v>
      </c>
      <c r="M33">
        <f t="shared" si="2"/>
        <v>316</v>
      </c>
      <c r="N33">
        <f t="shared" si="3"/>
        <v>1656</v>
      </c>
    </row>
    <row r="34" spans="1:19" x14ac:dyDescent="0.2">
      <c r="A34">
        <v>8.5029999999999994E-2</v>
      </c>
      <c r="B34">
        <v>292</v>
      </c>
      <c r="D34">
        <v>1.97298</v>
      </c>
      <c r="E34">
        <v>1690</v>
      </c>
      <c r="H34">
        <v>32</v>
      </c>
      <c r="I34">
        <f t="shared" si="0"/>
        <v>8.5029999999999994E-2</v>
      </c>
      <c r="J34">
        <f t="shared" si="1"/>
        <v>1.97298</v>
      </c>
      <c r="L34">
        <v>32</v>
      </c>
      <c r="M34">
        <f t="shared" si="2"/>
        <v>292</v>
      </c>
      <c r="N34">
        <f t="shared" si="3"/>
        <v>1690</v>
      </c>
    </row>
    <row r="35" spans="1:19" x14ac:dyDescent="0.2">
      <c r="A35">
        <v>8.3739999999999995E-2</v>
      </c>
      <c r="B35">
        <v>312</v>
      </c>
      <c r="D35">
        <v>2.1154700000000002</v>
      </c>
      <c r="E35">
        <v>1845</v>
      </c>
      <c r="H35">
        <v>33</v>
      </c>
      <c r="I35">
        <f t="shared" si="0"/>
        <v>8.3739999999999995E-2</v>
      </c>
      <c r="J35">
        <f t="shared" si="1"/>
        <v>2.1154700000000002</v>
      </c>
      <c r="L35">
        <v>33</v>
      </c>
      <c r="M35">
        <f t="shared" si="2"/>
        <v>312</v>
      </c>
      <c r="N35">
        <f t="shared" si="3"/>
        <v>1845</v>
      </c>
    </row>
    <row r="36" spans="1:19" x14ac:dyDescent="0.2">
      <c r="A36">
        <v>8.8260000000000005E-2</v>
      </c>
      <c r="B36">
        <v>342</v>
      </c>
      <c r="D36">
        <v>2.0570300000000001</v>
      </c>
      <c r="E36">
        <v>1742</v>
      </c>
      <c r="H36">
        <v>34</v>
      </c>
      <c r="I36">
        <f t="shared" si="0"/>
        <v>8.8260000000000005E-2</v>
      </c>
      <c r="J36">
        <f t="shared" si="1"/>
        <v>2.0570300000000001</v>
      </c>
      <c r="L36">
        <v>34</v>
      </c>
      <c r="M36">
        <f t="shared" si="2"/>
        <v>342</v>
      </c>
      <c r="N36">
        <f t="shared" si="3"/>
        <v>1742</v>
      </c>
    </row>
    <row r="37" spans="1:19" x14ac:dyDescent="0.2">
      <c r="A37">
        <v>8.3559999999999995E-2</v>
      </c>
      <c r="B37">
        <v>285</v>
      </c>
      <c r="D37">
        <v>1.99824</v>
      </c>
      <c r="E37">
        <v>1666</v>
      </c>
      <c r="H37">
        <v>35</v>
      </c>
      <c r="I37">
        <f t="shared" si="0"/>
        <v>8.3559999999999995E-2</v>
      </c>
      <c r="J37">
        <f t="shared" si="1"/>
        <v>1.99824</v>
      </c>
      <c r="L37">
        <v>35</v>
      </c>
      <c r="M37">
        <f t="shared" si="2"/>
        <v>285</v>
      </c>
      <c r="N37">
        <f t="shared" si="3"/>
        <v>1666</v>
      </c>
    </row>
    <row r="38" spans="1:19" x14ac:dyDescent="0.2">
      <c r="A38">
        <v>8.9499999999999996E-2</v>
      </c>
      <c r="B38">
        <v>299</v>
      </c>
      <c r="D38">
        <v>1.98698</v>
      </c>
      <c r="E38">
        <v>1695</v>
      </c>
      <c r="H38">
        <v>36</v>
      </c>
      <c r="I38">
        <f t="shared" si="0"/>
        <v>8.9499999999999996E-2</v>
      </c>
      <c r="J38">
        <f t="shared" si="1"/>
        <v>1.98698</v>
      </c>
      <c r="L38">
        <v>36</v>
      </c>
      <c r="M38">
        <f t="shared" si="2"/>
        <v>299</v>
      </c>
      <c r="N38">
        <f t="shared" si="3"/>
        <v>1695</v>
      </c>
    </row>
    <row r="39" spans="1:19" x14ac:dyDescent="0.2">
      <c r="A39">
        <v>8.4080000000000002E-2</v>
      </c>
      <c r="B39">
        <v>319</v>
      </c>
      <c r="D39">
        <v>1.97987</v>
      </c>
      <c r="E39">
        <v>1713</v>
      </c>
      <c r="H39">
        <v>37</v>
      </c>
      <c r="I39">
        <f t="shared" si="0"/>
        <v>8.4080000000000002E-2</v>
      </c>
      <c r="J39">
        <f t="shared" si="1"/>
        <v>1.97987</v>
      </c>
      <c r="L39">
        <v>37</v>
      </c>
      <c r="M39">
        <f t="shared" si="2"/>
        <v>319</v>
      </c>
      <c r="N39">
        <f t="shared" si="3"/>
        <v>1713</v>
      </c>
    </row>
    <row r="40" spans="1:19" x14ac:dyDescent="0.2">
      <c r="A40">
        <v>8.4650000000000003E-2</v>
      </c>
      <c r="B40">
        <v>288</v>
      </c>
      <c r="D40">
        <v>2.0191599999999998</v>
      </c>
      <c r="E40">
        <v>1732</v>
      </c>
      <c r="H40">
        <v>38</v>
      </c>
      <c r="I40">
        <f t="shared" si="0"/>
        <v>8.4650000000000003E-2</v>
      </c>
      <c r="J40">
        <f t="shared" si="1"/>
        <v>2.0191599999999998</v>
      </c>
      <c r="L40">
        <v>38</v>
      </c>
      <c r="M40">
        <f t="shared" si="2"/>
        <v>288</v>
      </c>
      <c r="N40">
        <f t="shared" si="3"/>
        <v>1732</v>
      </c>
    </row>
    <row r="41" spans="1:19" x14ac:dyDescent="0.2">
      <c r="A41">
        <v>7.9930000000000001E-2</v>
      </c>
      <c r="B41">
        <v>322</v>
      </c>
      <c r="D41">
        <v>1.9352799999999999</v>
      </c>
      <c r="E41">
        <v>1811</v>
      </c>
      <c r="H41">
        <v>39</v>
      </c>
      <c r="I41">
        <f t="shared" si="0"/>
        <v>7.9930000000000001E-2</v>
      </c>
      <c r="J41">
        <f t="shared" si="1"/>
        <v>1.9352799999999999</v>
      </c>
      <c r="L41">
        <v>39</v>
      </c>
      <c r="M41">
        <f t="shared" si="2"/>
        <v>322</v>
      </c>
      <c r="N41">
        <f t="shared" si="3"/>
        <v>1811</v>
      </c>
    </row>
    <row r="42" spans="1:19" x14ac:dyDescent="0.2">
      <c r="A42">
        <v>9.2119999999999994E-2</v>
      </c>
      <c r="B42">
        <v>295</v>
      </c>
      <c r="D42">
        <v>1.9719199999999999</v>
      </c>
      <c r="E42">
        <v>1776</v>
      </c>
      <c r="H42">
        <v>40</v>
      </c>
      <c r="I42">
        <f t="shared" si="0"/>
        <v>9.2119999999999994E-2</v>
      </c>
      <c r="J42">
        <f t="shared" si="1"/>
        <v>1.9719199999999999</v>
      </c>
      <c r="L42">
        <v>40</v>
      </c>
      <c r="M42">
        <f t="shared" si="2"/>
        <v>295</v>
      </c>
      <c r="N42">
        <f t="shared" si="3"/>
        <v>1776</v>
      </c>
    </row>
    <row r="43" spans="1:19" x14ac:dyDescent="0.2">
      <c r="A43">
        <v>8.3089999999999997E-2</v>
      </c>
      <c r="B43">
        <v>299</v>
      </c>
      <c r="D43">
        <v>2.0924200000000002</v>
      </c>
      <c r="E43">
        <v>1750</v>
      </c>
      <c r="H43">
        <v>41</v>
      </c>
      <c r="I43">
        <f t="shared" si="0"/>
        <v>8.3089999999999997E-2</v>
      </c>
      <c r="J43">
        <f t="shared" si="1"/>
        <v>2.0924200000000002</v>
      </c>
      <c r="L43">
        <v>41</v>
      </c>
      <c r="M43">
        <f t="shared" si="2"/>
        <v>299</v>
      </c>
      <c r="N43">
        <f t="shared" si="3"/>
        <v>1750</v>
      </c>
    </row>
    <row r="44" spans="1:19" x14ac:dyDescent="0.2">
      <c r="A44">
        <v>9.1340000000000005E-2</v>
      </c>
      <c r="B44">
        <v>288</v>
      </c>
      <c r="D44">
        <v>2.1086399999999998</v>
      </c>
      <c r="E44">
        <v>1726</v>
      </c>
      <c r="H44">
        <v>42</v>
      </c>
      <c r="I44">
        <f t="shared" si="0"/>
        <v>9.1340000000000005E-2</v>
      </c>
      <c r="J44">
        <f t="shared" si="1"/>
        <v>2.1086399999999998</v>
      </c>
      <c r="L44">
        <v>42</v>
      </c>
      <c r="M44">
        <f t="shared" si="2"/>
        <v>288</v>
      </c>
      <c r="N44">
        <f t="shared" si="3"/>
        <v>1726</v>
      </c>
    </row>
    <row r="45" spans="1:19" x14ac:dyDescent="0.2">
      <c r="A45">
        <v>8.3349999999999994E-2</v>
      </c>
      <c r="B45">
        <v>283</v>
      </c>
      <c r="D45">
        <v>1.9875499999999999</v>
      </c>
      <c r="E45">
        <v>1732</v>
      </c>
      <c r="H45">
        <v>43</v>
      </c>
      <c r="I45">
        <f t="shared" si="0"/>
        <v>8.3349999999999994E-2</v>
      </c>
      <c r="J45">
        <f t="shared" si="1"/>
        <v>1.9875499999999999</v>
      </c>
      <c r="L45">
        <v>43</v>
      </c>
      <c r="M45">
        <f t="shared" si="2"/>
        <v>283</v>
      </c>
      <c r="N45">
        <f t="shared" si="3"/>
        <v>1732</v>
      </c>
    </row>
    <row r="46" spans="1:19" x14ac:dyDescent="0.2">
      <c r="A46">
        <v>8.14E-2</v>
      </c>
      <c r="B46">
        <v>302</v>
      </c>
      <c r="D46">
        <v>2.0184099999999998</v>
      </c>
      <c r="E46">
        <v>1742</v>
      </c>
      <c r="H46">
        <v>44</v>
      </c>
      <c r="I46">
        <f t="shared" si="0"/>
        <v>8.14E-2</v>
      </c>
      <c r="J46">
        <f t="shared" si="1"/>
        <v>2.0184099999999998</v>
      </c>
      <c r="L46">
        <v>44</v>
      </c>
      <c r="M46">
        <f t="shared" si="2"/>
        <v>302</v>
      </c>
      <c r="N46">
        <f t="shared" si="3"/>
        <v>1742</v>
      </c>
    </row>
    <row r="47" spans="1:19" x14ac:dyDescent="0.2">
      <c r="A47">
        <v>8.7919999999999998E-2</v>
      </c>
      <c r="B47">
        <v>297</v>
      </c>
      <c r="D47">
        <v>1.9716499999999999</v>
      </c>
      <c r="E47">
        <v>1708</v>
      </c>
      <c r="H47">
        <v>45</v>
      </c>
      <c r="I47">
        <f t="shared" si="0"/>
        <v>8.7919999999999998E-2</v>
      </c>
      <c r="J47">
        <f t="shared" si="1"/>
        <v>1.9716499999999999</v>
      </c>
      <c r="L47">
        <v>45</v>
      </c>
      <c r="M47">
        <f t="shared" si="2"/>
        <v>297</v>
      </c>
      <c r="N47">
        <f t="shared" si="3"/>
        <v>1708</v>
      </c>
      <c r="S47" s="1"/>
    </row>
    <row r="48" spans="1:19" x14ac:dyDescent="0.2">
      <c r="A48">
        <v>9.8350000000000007E-2</v>
      </c>
      <c r="B48">
        <v>292</v>
      </c>
      <c r="D48">
        <v>2.0053399999999999</v>
      </c>
      <c r="E48">
        <v>1655</v>
      </c>
      <c r="H48">
        <v>46</v>
      </c>
      <c r="I48">
        <f t="shared" si="0"/>
        <v>9.8350000000000007E-2</v>
      </c>
      <c r="J48">
        <f t="shared" si="1"/>
        <v>2.0053399999999999</v>
      </c>
      <c r="L48">
        <v>46</v>
      </c>
      <c r="M48">
        <f t="shared" si="2"/>
        <v>292</v>
      </c>
      <c r="N48">
        <f t="shared" si="3"/>
        <v>1655</v>
      </c>
    </row>
    <row r="49" spans="1:14" x14ac:dyDescent="0.2">
      <c r="A49">
        <v>8.7160000000000001E-2</v>
      </c>
      <c r="B49">
        <v>305</v>
      </c>
      <c r="D49">
        <v>1.97668</v>
      </c>
      <c r="E49">
        <v>1662</v>
      </c>
      <c r="H49">
        <v>47</v>
      </c>
      <c r="I49">
        <f t="shared" si="0"/>
        <v>8.7160000000000001E-2</v>
      </c>
      <c r="J49">
        <f t="shared" si="1"/>
        <v>1.97668</v>
      </c>
      <c r="L49">
        <v>47</v>
      </c>
      <c r="M49">
        <f t="shared" si="2"/>
        <v>305</v>
      </c>
      <c r="N49">
        <f t="shared" si="3"/>
        <v>1662</v>
      </c>
    </row>
    <row r="50" spans="1:14" x14ac:dyDescent="0.2">
      <c r="A50">
        <v>8.2860000000000003E-2</v>
      </c>
      <c r="B50">
        <v>278</v>
      </c>
      <c r="D50">
        <v>1.9809300000000001</v>
      </c>
      <c r="E50">
        <v>1808</v>
      </c>
      <c r="H50">
        <v>48</v>
      </c>
      <c r="I50">
        <f t="shared" si="0"/>
        <v>8.2860000000000003E-2</v>
      </c>
      <c r="J50">
        <f t="shared" si="1"/>
        <v>1.9809300000000001</v>
      </c>
      <c r="L50">
        <v>48</v>
      </c>
      <c r="M50">
        <f t="shared" si="2"/>
        <v>278</v>
      </c>
      <c r="N50">
        <f t="shared" si="3"/>
        <v>1808</v>
      </c>
    </row>
    <row r="51" spans="1:14" x14ac:dyDescent="0.2">
      <c r="A51">
        <v>8.4459999999999993E-2</v>
      </c>
      <c r="B51">
        <v>308</v>
      </c>
      <c r="D51">
        <v>2.0047899999999998</v>
      </c>
      <c r="E51">
        <v>1838</v>
      </c>
      <c r="H51">
        <v>49</v>
      </c>
      <c r="I51">
        <f t="shared" si="0"/>
        <v>8.4459999999999993E-2</v>
      </c>
      <c r="J51">
        <f t="shared" si="1"/>
        <v>2.0047899999999998</v>
      </c>
      <c r="L51">
        <v>49</v>
      </c>
      <c r="M51">
        <f t="shared" si="2"/>
        <v>308</v>
      </c>
      <c r="N51">
        <f t="shared" si="3"/>
        <v>1838</v>
      </c>
    </row>
    <row r="52" spans="1:14" x14ac:dyDescent="0.2">
      <c r="A52">
        <v>9.2020000000000005E-2</v>
      </c>
      <c r="B52">
        <v>301</v>
      </c>
      <c r="D52">
        <v>2.0262500000000001</v>
      </c>
      <c r="E52">
        <v>1634</v>
      </c>
      <c r="H52">
        <v>50</v>
      </c>
      <c r="I52">
        <f t="shared" si="0"/>
        <v>9.2020000000000005E-2</v>
      </c>
      <c r="J52">
        <f t="shared" si="1"/>
        <v>2.0262500000000001</v>
      </c>
      <c r="L52">
        <v>50</v>
      </c>
      <c r="M52">
        <f t="shared" si="2"/>
        <v>301</v>
      </c>
      <c r="N52">
        <f t="shared" si="3"/>
        <v>1634</v>
      </c>
    </row>
    <row r="53" spans="1:14" x14ac:dyDescent="0.2">
      <c r="A53">
        <v>8.5290000000000005E-2</v>
      </c>
      <c r="B53">
        <v>303</v>
      </c>
      <c r="D53">
        <v>1.97865</v>
      </c>
      <c r="E53">
        <v>1762</v>
      </c>
      <c r="H53">
        <v>51</v>
      </c>
      <c r="I53">
        <f t="shared" si="0"/>
        <v>8.5290000000000005E-2</v>
      </c>
      <c r="J53">
        <f t="shared" si="1"/>
        <v>1.97865</v>
      </c>
      <c r="L53">
        <v>51</v>
      </c>
      <c r="M53">
        <f t="shared" si="2"/>
        <v>303</v>
      </c>
      <c r="N53">
        <f t="shared" si="3"/>
        <v>1762</v>
      </c>
    </row>
    <row r="54" spans="1:14" x14ac:dyDescent="0.2">
      <c r="A54">
        <v>8.5620000000000002E-2</v>
      </c>
      <c r="B54">
        <v>293</v>
      </c>
      <c r="D54">
        <v>2.0078399999999998</v>
      </c>
      <c r="E54">
        <v>1663</v>
      </c>
      <c r="H54">
        <v>52</v>
      </c>
      <c r="I54">
        <f t="shared" si="0"/>
        <v>8.5620000000000002E-2</v>
      </c>
      <c r="J54">
        <f t="shared" si="1"/>
        <v>2.0078399999999998</v>
      </c>
      <c r="L54">
        <v>52</v>
      </c>
      <c r="M54">
        <f t="shared" si="2"/>
        <v>293</v>
      </c>
      <c r="N54">
        <f t="shared" si="3"/>
        <v>1663</v>
      </c>
    </row>
    <row r="55" spans="1:14" x14ac:dyDescent="0.2">
      <c r="A55">
        <v>8.6889999999999995E-2</v>
      </c>
      <c r="B55">
        <v>324</v>
      </c>
      <c r="D55">
        <v>2.02433</v>
      </c>
      <c r="E55">
        <v>1653</v>
      </c>
      <c r="H55">
        <v>53</v>
      </c>
      <c r="I55">
        <f t="shared" si="0"/>
        <v>8.6889999999999995E-2</v>
      </c>
      <c r="J55">
        <f t="shared" si="1"/>
        <v>2.02433</v>
      </c>
      <c r="L55">
        <v>53</v>
      </c>
      <c r="M55">
        <f t="shared" si="2"/>
        <v>324</v>
      </c>
      <c r="N55">
        <f t="shared" si="3"/>
        <v>1653</v>
      </c>
    </row>
    <row r="56" spans="1:14" x14ac:dyDescent="0.2">
      <c r="A56">
        <v>8.2769999999999996E-2</v>
      </c>
      <c r="B56">
        <v>290</v>
      </c>
      <c r="D56">
        <v>1.95102</v>
      </c>
      <c r="E56">
        <v>1654</v>
      </c>
      <c r="H56">
        <v>54</v>
      </c>
      <c r="I56">
        <f t="shared" si="0"/>
        <v>8.2769999999999996E-2</v>
      </c>
      <c r="J56">
        <f t="shared" si="1"/>
        <v>1.95102</v>
      </c>
      <c r="L56">
        <v>54</v>
      </c>
      <c r="M56">
        <f t="shared" si="2"/>
        <v>290</v>
      </c>
      <c r="N56">
        <f t="shared" si="3"/>
        <v>1654</v>
      </c>
    </row>
    <row r="57" spans="1:14" x14ac:dyDescent="0.2">
      <c r="A57">
        <v>8.6860000000000007E-2</v>
      </c>
      <c r="B57">
        <v>299</v>
      </c>
      <c r="D57">
        <v>1.95824</v>
      </c>
      <c r="E57">
        <v>1663</v>
      </c>
      <c r="H57">
        <v>55</v>
      </c>
      <c r="I57">
        <f t="shared" si="0"/>
        <v>8.6860000000000007E-2</v>
      </c>
      <c r="J57">
        <f t="shared" si="1"/>
        <v>1.95824</v>
      </c>
      <c r="L57">
        <v>55</v>
      </c>
      <c r="M57">
        <f t="shared" si="2"/>
        <v>299</v>
      </c>
      <c r="N57">
        <f t="shared" si="3"/>
        <v>1663</v>
      </c>
    </row>
    <row r="58" spans="1:14" x14ac:dyDescent="0.2">
      <c r="A58">
        <v>8.1350000000000006E-2</v>
      </c>
      <c r="B58">
        <v>312</v>
      </c>
      <c r="D58">
        <v>2.01111</v>
      </c>
      <c r="E58">
        <v>1713</v>
      </c>
      <c r="H58">
        <v>56</v>
      </c>
      <c r="I58">
        <f t="shared" si="0"/>
        <v>8.1350000000000006E-2</v>
      </c>
      <c r="J58">
        <f t="shared" si="1"/>
        <v>2.01111</v>
      </c>
      <c r="L58">
        <v>56</v>
      </c>
      <c r="M58">
        <f t="shared" si="2"/>
        <v>312</v>
      </c>
      <c r="N58">
        <f t="shared" si="3"/>
        <v>1713</v>
      </c>
    </row>
    <row r="59" spans="1:14" x14ac:dyDescent="0.2">
      <c r="A59">
        <v>8.0930000000000002E-2</v>
      </c>
      <c r="B59">
        <v>294</v>
      </c>
      <c r="D59">
        <v>1.9859500000000001</v>
      </c>
      <c r="E59">
        <v>1613</v>
      </c>
      <c r="H59">
        <v>57</v>
      </c>
      <c r="I59">
        <f t="shared" si="0"/>
        <v>8.0930000000000002E-2</v>
      </c>
      <c r="J59">
        <f t="shared" si="1"/>
        <v>1.9859500000000001</v>
      </c>
      <c r="L59">
        <v>57</v>
      </c>
      <c r="M59">
        <f t="shared" si="2"/>
        <v>294</v>
      </c>
      <c r="N59">
        <f t="shared" si="3"/>
        <v>1613</v>
      </c>
    </row>
    <row r="60" spans="1:14" x14ac:dyDescent="0.2">
      <c r="A60">
        <v>9.0620000000000006E-2</v>
      </c>
      <c r="B60">
        <v>310</v>
      </c>
      <c r="D60">
        <v>1.95648</v>
      </c>
      <c r="E60">
        <v>1642</v>
      </c>
      <c r="H60">
        <v>58</v>
      </c>
      <c r="I60">
        <f t="shared" si="0"/>
        <v>9.0620000000000006E-2</v>
      </c>
      <c r="J60">
        <f t="shared" si="1"/>
        <v>1.95648</v>
      </c>
      <c r="L60">
        <v>58</v>
      </c>
      <c r="M60">
        <f t="shared" si="2"/>
        <v>310</v>
      </c>
      <c r="N60">
        <f t="shared" si="3"/>
        <v>1642</v>
      </c>
    </row>
    <row r="61" spans="1:14" x14ac:dyDescent="0.2">
      <c r="A61">
        <v>8.8429999999999995E-2</v>
      </c>
      <c r="B61">
        <v>295</v>
      </c>
      <c r="D61">
        <v>2.0045099999999998</v>
      </c>
      <c r="E61">
        <v>1716</v>
      </c>
      <c r="H61">
        <v>59</v>
      </c>
      <c r="I61">
        <f t="shared" si="0"/>
        <v>8.8429999999999995E-2</v>
      </c>
      <c r="J61">
        <f t="shared" si="1"/>
        <v>2.0045099999999998</v>
      </c>
      <c r="L61">
        <v>59</v>
      </c>
      <c r="M61">
        <f t="shared" si="2"/>
        <v>295</v>
      </c>
      <c r="N61">
        <f t="shared" si="3"/>
        <v>1716</v>
      </c>
    </row>
    <row r="62" spans="1:14" x14ac:dyDescent="0.2">
      <c r="A62">
        <v>8.165E-2</v>
      </c>
      <c r="B62">
        <v>301</v>
      </c>
      <c r="D62">
        <v>2.04704</v>
      </c>
      <c r="E62">
        <v>1819</v>
      </c>
      <c r="H62">
        <v>60</v>
      </c>
      <c r="I62">
        <f t="shared" si="0"/>
        <v>8.165E-2</v>
      </c>
      <c r="J62">
        <f t="shared" si="1"/>
        <v>2.04704</v>
      </c>
      <c r="L62">
        <v>60</v>
      </c>
      <c r="M62">
        <f t="shared" si="2"/>
        <v>301</v>
      </c>
      <c r="N62">
        <f t="shared" si="3"/>
        <v>1819</v>
      </c>
    </row>
    <row r="63" spans="1:14" x14ac:dyDescent="0.2">
      <c r="A63">
        <v>8.9120000000000005E-2</v>
      </c>
      <c r="B63">
        <v>284</v>
      </c>
      <c r="D63">
        <v>1.92161</v>
      </c>
      <c r="E63">
        <v>1778</v>
      </c>
      <c r="H63">
        <v>61</v>
      </c>
      <c r="I63">
        <f t="shared" si="0"/>
        <v>8.9120000000000005E-2</v>
      </c>
      <c r="J63">
        <f t="shared" si="1"/>
        <v>1.92161</v>
      </c>
      <c r="L63">
        <v>61</v>
      </c>
      <c r="M63">
        <f t="shared" si="2"/>
        <v>284</v>
      </c>
      <c r="N63">
        <f t="shared" si="3"/>
        <v>1778</v>
      </c>
    </row>
    <row r="64" spans="1:14" x14ac:dyDescent="0.2">
      <c r="A64">
        <v>8.4019999999999997E-2</v>
      </c>
      <c r="B64">
        <v>289</v>
      </c>
      <c r="D64">
        <v>2.0100500000000001</v>
      </c>
      <c r="E64">
        <v>1760</v>
      </c>
      <c r="H64">
        <v>62</v>
      </c>
      <c r="I64">
        <f t="shared" si="0"/>
        <v>8.4019999999999997E-2</v>
      </c>
      <c r="J64">
        <f t="shared" si="1"/>
        <v>2.0100500000000001</v>
      </c>
      <c r="L64">
        <v>62</v>
      </c>
      <c r="M64">
        <f t="shared" si="2"/>
        <v>289</v>
      </c>
      <c r="N64">
        <f t="shared" si="3"/>
        <v>1760</v>
      </c>
    </row>
    <row r="65" spans="1:14" x14ac:dyDescent="0.2">
      <c r="A65">
        <v>8.2860000000000003E-2</v>
      </c>
      <c r="B65">
        <v>340</v>
      </c>
      <c r="D65">
        <v>2.0862699999999998</v>
      </c>
      <c r="E65">
        <v>1874</v>
      </c>
      <c r="H65">
        <v>63</v>
      </c>
      <c r="I65">
        <f t="shared" si="0"/>
        <v>8.2860000000000003E-2</v>
      </c>
      <c r="J65">
        <f t="shared" si="1"/>
        <v>2.0862699999999998</v>
      </c>
      <c r="L65">
        <v>63</v>
      </c>
      <c r="M65">
        <f t="shared" si="2"/>
        <v>340</v>
      </c>
      <c r="N65">
        <f t="shared" si="3"/>
        <v>1874</v>
      </c>
    </row>
    <row r="66" spans="1:14" x14ac:dyDescent="0.2">
      <c r="A66">
        <v>8.1079999999999999E-2</v>
      </c>
      <c r="B66">
        <v>279</v>
      </c>
      <c r="D66">
        <v>2.0386199999999999</v>
      </c>
      <c r="E66">
        <v>1676</v>
      </c>
      <c r="H66">
        <v>64</v>
      </c>
      <c r="I66">
        <f t="shared" si="0"/>
        <v>8.1079999999999999E-2</v>
      </c>
      <c r="J66">
        <f t="shared" si="1"/>
        <v>2.0386199999999999</v>
      </c>
      <c r="L66">
        <v>64</v>
      </c>
      <c r="M66">
        <f t="shared" si="2"/>
        <v>279</v>
      </c>
      <c r="N66">
        <f t="shared" si="3"/>
        <v>1676</v>
      </c>
    </row>
    <row r="67" spans="1:14" x14ac:dyDescent="0.2">
      <c r="A67">
        <v>8.695E-2</v>
      </c>
      <c r="B67">
        <v>293</v>
      </c>
      <c r="D67">
        <v>1.9744699999999999</v>
      </c>
      <c r="E67">
        <v>1755</v>
      </c>
      <c r="H67">
        <v>65</v>
      </c>
      <c r="I67">
        <f t="shared" si="0"/>
        <v>8.695E-2</v>
      </c>
      <c r="J67">
        <f t="shared" si="1"/>
        <v>1.9744699999999999</v>
      </c>
      <c r="L67">
        <v>65</v>
      </c>
      <c r="M67">
        <f t="shared" si="2"/>
        <v>293</v>
      </c>
      <c r="N67">
        <f t="shared" si="3"/>
        <v>1755</v>
      </c>
    </row>
    <row r="68" spans="1:14" x14ac:dyDescent="0.2">
      <c r="A68">
        <v>8.2379999999999995E-2</v>
      </c>
      <c r="B68">
        <v>291</v>
      </c>
      <c r="D68">
        <v>2.0372599999999998</v>
      </c>
      <c r="E68">
        <v>1685</v>
      </c>
      <c r="H68">
        <v>66</v>
      </c>
      <c r="I68">
        <f t="shared" ref="I68:I102" si="4">A68</f>
        <v>8.2379999999999995E-2</v>
      </c>
      <c r="J68">
        <f t="shared" ref="J68:J102" si="5">D68</f>
        <v>2.0372599999999998</v>
      </c>
      <c r="L68">
        <v>66</v>
      </c>
      <c r="M68">
        <f t="shared" ref="M68:M102" si="6">B68</f>
        <v>291</v>
      </c>
      <c r="N68">
        <f t="shared" ref="N68:N102" si="7">E68</f>
        <v>1685</v>
      </c>
    </row>
    <row r="69" spans="1:14" x14ac:dyDescent="0.2">
      <c r="A69">
        <v>7.9409999999999994E-2</v>
      </c>
      <c r="B69">
        <v>292</v>
      </c>
      <c r="D69">
        <v>2.0368900000000001</v>
      </c>
      <c r="E69">
        <v>1839</v>
      </c>
      <c r="H69">
        <v>67</v>
      </c>
      <c r="I69">
        <f t="shared" si="4"/>
        <v>7.9409999999999994E-2</v>
      </c>
      <c r="J69">
        <f t="shared" si="5"/>
        <v>2.0368900000000001</v>
      </c>
      <c r="L69">
        <v>67</v>
      </c>
      <c r="M69">
        <f t="shared" si="6"/>
        <v>292</v>
      </c>
      <c r="N69">
        <f t="shared" si="7"/>
        <v>1839</v>
      </c>
    </row>
    <row r="70" spans="1:14" x14ac:dyDescent="0.2">
      <c r="A70">
        <v>8.3169999999999994E-2</v>
      </c>
      <c r="B70">
        <v>278</v>
      </c>
      <c r="D70">
        <v>1.94279</v>
      </c>
      <c r="E70">
        <v>1756</v>
      </c>
      <c r="H70">
        <v>68</v>
      </c>
      <c r="I70">
        <f t="shared" si="4"/>
        <v>8.3169999999999994E-2</v>
      </c>
      <c r="J70">
        <f t="shared" si="5"/>
        <v>1.94279</v>
      </c>
      <c r="L70">
        <v>68</v>
      </c>
      <c r="M70">
        <f t="shared" si="6"/>
        <v>278</v>
      </c>
      <c r="N70">
        <f t="shared" si="7"/>
        <v>1756</v>
      </c>
    </row>
    <row r="71" spans="1:14" x14ac:dyDescent="0.2">
      <c r="A71">
        <v>8.2729999999999998E-2</v>
      </c>
      <c r="B71">
        <v>276</v>
      </c>
      <c r="D71">
        <v>2.0341300000000002</v>
      </c>
      <c r="E71">
        <v>1698</v>
      </c>
      <c r="H71">
        <v>69</v>
      </c>
      <c r="I71">
        <f t="shared" si="4"/>
        <v>8.2729999999999998E-2</v>
      </c>
      <c r="J71">
        <f t="shared" si="5"/>
        <v>2.0341300000000002</v>
      </c>
      <c r="L71">
        <v>69</v>
      </c>
      <c r="M71">
        <f t="shared" si="6"/>
        <v>276</v>
      </c>
      <c r="N71">
        <f t="shared" si="7"/>
        <v>1698</v>
      </c>
    </row>
    <row r="72" spans="1:14" x14ac:dyDescent="0.2">
      <c r="A72">
        <v>8.3150000000000002E-2</v>
      </c>
      <c r="B72">
        <v>318</v>
      </c>
      <c r="D72">
        <v>2.13856</v>
      </c>
      <c r="E72">
        <v>2023</v>
      </c>
      <c r="H72">
        <v>70</v>
      </c>
      <c r="I72">
        <f t="shared" si="4"/>
        <v>8.3150000000000002E-2</v>
      </c>
      <c r="J72">
        <f t="shared" si="5"/>
        <v>2.13856</v>
      </c>
      <c r="L72">
        <v>70</v>
      </c>
      <c r="M72">
        <f t="shared" si="6"/>
        <v>318</v>
      </c>
      <c r="N72">
        <f t="shared" si="7"/>
        <v>2023</v>
      </c>
    </row>
    <row r="73" spans="1:14" x14ac:dyDescent="0.2">
      <c r="A73">
        <v>8.541E-2</v>
      </c>
      <c r="B73">
        <v>295</v>
      </c>
      <c r="D73">
        <v>2.00284</v>
      </c>
      <c r="E73">
        <v>1812</v>
      </c>
      <c r="H73">
        <v>71</v>
      </c>
      <c r="I73">
        <f t="shared" si="4"/>
        <v>8.541E-2</v>
      </c>
      <c r="J73">
        <f t="shared" si="5"/>
        <v>2.00284</v>
      </c>
      <c r="L73">
        <v>71</v>
      </c>
      <c r="M73">
        <f t="shared" si="6"/>
        <v>295</v>
      </c>
      <c r="N73">
        <f t="shared" si="7"/>
        <v>1812</v>
      </c>
    </row>
    <row r="74" spans="1:14" x14ac:dyDescent="0.2">
      <c r="A74">
        <v>0.10113999999999999</v>
      </c>
      <c r="B74">
        <v>324</v>
      </c>
      <c r="D74">
        <v>2.05985</v>
      </c>
      <c r="E74">
        <v>1829</v>
      </c>
      <c r="H74">
        <v>72</v>
      </c>
      <c r="I74">
        <f t="shared" si="4"/>
        <v>0.10113999999999999</v>
      </c>
      <c r="J74">
        <f t="shared" si="5"/>
        <v>2.05985</v>
      </c>
      <c r="L74">
        <v>72</v>
      </c>
      <c r="M74">
        <f t="shared" si="6"/>
        <v>324</v>
      </c>
      <c r="N74">
        <f t="shared" si="7"/>
        <v>1829</v>
      </c>
    </row>
    <row r="75" spans="1:14" x14ac:dyDescent="0.2">
      <c r="A75">
        <v>8.7859999999999994E-2</v>
      </c>
      <c r="B75">
        <v>314</v>
      </c>
      <c r="D75">
        <v>2.0081000000000002</v>
      </c>
      <c r="E75">
        <v>1716</v>
      </c>
      <c r="H75">
        <v>73</v>
      </c>
      <c r="I75">
        <f t="shared" si="4"/>
        <v>8.7859999999999994E-2</v>
      </c>
      <c r="J75">
        <f t="shared" si="5"/>
        <v>2.0081000000000002</v>
      </c>
      <c r="L75">
        <v>73</v>
      </c>
      <c r="M75">
        <f t="shared" si="6"/>
        <v>314</v>
      </c>
      <c r="N75">
        <f t="shared" si="7"/>
        <v>1716</v>
      </c>
    </row>
    <row r="76" spans="1:14" x14ac:dyDescent="0.2">
      <c r="A76">
        <v>8.0399999999999999E-2</v>
      </c>
      <c r="B76">
        <v>327</v>
      </c>
      <c r="D76">
        <v>2.05281</v>
      </c>
      <c r="E76">
        <v>1787</v>
      </c>
      <c r="H76">
        <v>74</v>
      </c>
      <c r="I76">
        <f t="shared" si="4"/>
        <v>8.0399999999999999E-2</v>
      </c>
      <c r="J76">
        <f t="shared" si="5"/>
        <v>2.05281</v>
      </c>
      <c r="L76">
        <v>74</v>
      </c>
      <c r="M76">
        <f t="shared" si="6"/>
        <v>327</v>
      </c>
      <c r="N76">
        <f t="shared" si="7"/>
        <v>1787</v>
      </c>
    </row>
    <row r="77" spans="1:14" x14ac:dyDescent="0.2">
      <c r="A77">
        <v>8.5000000000000006E-2</v>
      </c>
      <c r="B77">
        <v>299</v>
      </c>
      <c r="D77">
        <v>2.1072500000000001</v>
      </c>
      <c r="E77">
        <v>1843</v>
      </c>
      <c r="H77">
        <v>75</v>
      </c>
      <c r="I77">
        <f t="shared" si="4"/>
        <v>8.5000000000000006E-2</v>
      </c>
      <c r="J77">
        <f t="shared" si="5"/>
        <v>2.1072500000000001</v>
      </c>
      <c r="L77">
        <v>75</v>
      </c>
      <c r="M77">
        <f t="shared" si="6"/>
        <v>299</v>
      </c>
      <c r="N77">
        <f t="shared" si="7"/>
        <v>1843</v>
      </c>
    </row>
    <row r="78" spans="1:14" x14ac:dyDescent="0.2">
      <c r="A78">
        <v>8.5199999999999998E-2</v>
      </c>
      <c r="B78">
        <v>301</v>
      </c>
      <c r="D78">
        <v>2.01397</v>
      </c>
      <c r="E78">
        <v>1738</v>
      </c>
      <c r="H78">
        <v>76</v>
      </c>
      <c r="I78">
        <f t="shared" si="4"/>
        <v>8.5199999999999998E-2</v>
      </c>
      <c r="J78">
        <f t="shared" si="5"/>
        <v>2.01397</v>
      </c>
      <c r="L78">
        <v>76</v>
      </c>
      <c r="M78">
        <f t="shared" si="6"/>
        <v>301</v>
      </c>
      <c r="N78">
        <f t="shared" si="7"/>
        <v>1738</v>
      </c>
    </row>
    <row r="79" spans="1:14" x14ac:dyDescent="0.2">
      <c r="A79">
        <v>8.7940000000000004E-2</v>
      </c>
      <c r="B79">
        <v>350</v>
      </c>
      <c r="D79">
        <v>2.0649999999999999</v>
      </c>
      <c r="E79">
        <v>1793</v>
      </c>
      <c r="H79">
        <v>77</v>
      </c>
      <c r="I79">
        <f t="shared" si="4"/>
        <v>8.7940000000000004E-2</v>
      </c>
      <c r="J79">
        <f t="shared" si="5"/>
        <v>2.0649999999999999</v>
      </c>
      <c r="L79">
        <v>77</v>
      </c>
      <c r="M79">
        <f t="shared" si="6"/>
        <v>350</v>
      </c>
      <c r="N79">
        <f t="shared" si="7"/>
        <v>1793</v>
      </c>
    </row>
    <row r="80" spans="1:14" x14ac:dyDescent="0.2">
      <c r="A80">
        <v>8.1670000000000006E-2</v>
      </c>
      <c r="B80">
        <v>277</v>
      </c>
      <c r="D80">
        <v>2.0074999999999998</v>
      </c>
      <c r="E80">
        <v>1803</v>
      </c>
      <c r="H80">
        <v>78</v>
      </c>
      <c r="I80">
        <f t="shared" si="4"/>
        <v>8.1670000000000006E-2</v>
      </c>
      <c r="J80">
        <f t="shared" si="5"/>
        <v>2.0074999999999998</v>
      </c>
      <c r="L80">
        <v>78</v>
      </c>
      <c r="M80">
        <f t="shared" si="6"/>
        <v>277</v>
      </c>
      <c r="N80">
        <f t="shared" si="7"/>
        <v>1803</v>
      </c>
    </row>
    <row r="81" spans="1:14" x14ac:dyDescent="0.2">
      <c r="A81">
        <v>8.5260000000000002E-2</v>
      </c>
      <c r="B81">
        <v>292</v>
      </c>
      <c r="D81">
        <v>2.12812</v>
      </c>
      <c r="E81">
        <v>1795</v>
      </c>
      <c r="H81">
        <v>79</v>
      </c>
      <c r="I81">
        <f t="shared" si="4"/>
        <v>8.5260000000000002E-2</v>
      </c>
      <c r="J81">
        <f t="shared" si="5"/>
        <v>2.12812</v>
      </c>
      <c r="L81">
        <v>79</v>
      </c>
      <c r="M81">
        <f t="shared" si="6"/>
        <v>292</v>
      </c>
      <c r="N81">
        <f t="shared" si="7"/>
        <v>1795</v>
      </c>
    </row>
    <row r="82" spans="1:14" x14ac:dyDescent="0.2">
      <c r="A82">
        <v>8.1439999999999999E-2</v>
      </c>
      <c r="B82">
        <v>304</v>
      </c>
      <c r="D82">
        <v>2.15056</v>
      </c>
      <c r="E82">
        <v>1800</v>
      </c>
      <c r="H82">
        <v>80</v>
      </c>
      <c r="I82">
        <f t="shared" si="4"/>
        <v>8.1439999999999999E-2</v>
      </c>
      <c r="J82">
        <f t="shared" si="5"/>
        <v>2.15056</v>
      </c>
      <c r="L82">
        <v>80</v>
      </c>
      <c r="M82">
        <f t="shared" si="6"/>
        <v>304</v>
      </c>
      <c r="N82">
        <f t="shared" si="7"/>
        <v>1800</v>
      </c>
    </row>
    <row r="83" spans="1:14" x14ac:dyDescent="0.2">
      <c r="A83">
        <v>9.1859999999999997E-2</v>
      </c>
      <c r="B83">
        <v>308</v>
      </c>
      <c r="D83">
        <v>2.0722200000000002</v>
      </c>
      <c r="E83">
        <v>1769</v>
      </c>
      <c r="H83">
        <v>81</v>
      </c>
      <c r="I83">
        <f t="shared" si="4"/>
        <v>9.1859999999999997E-2</v>
      </c>
      <c r="J83">
        <f t="shared" si="5"/>
        <v>2.0722200000000002</v>
      </c>
      <c r="L83">
        <v>81</v>
      </c>
      <c r="M83">
        <f t="shared" si="6"/>
        <v>308</v>
      </c>
      <c r="N83">
        <f t="shared" si="7"/>
        <v>1769</v>
      </c>
    </row>
    <row r="84" spans="1:14" x14ac:dyDescent="0.2">
      <c r="A84">
        <v>8.6669999999999997E-2</v>
      </c>
      <c r="B84">
        <v>277</v>
      </c>
      <c r="D84">
        <v>2.1160999999999999</v>
      </c>
      <c r="E84">
        <v>1795</v>
      </c>
      <c r="H84">
        <v>82</v>
      </c>
      <c r="I84">
        <f t="shared" si="4"/>
        <v>8.6669999999999997E-2</v>
      </c>
      <c r="J84">
        <f t="shared" si="5"/>
        <v>2.1160999999999999</v>
      </c>
      <c r="L84">
        <v>82</v>
      </c>
      <c r="M84">
        <f t="shared" si="6"/>
        <v>277</v>
      </c>
      <c r="N84">
        <f t="shared" si="7"/>
        <v>1795</v>
      </c>
    </row>
    <row r="85" spans="1:14" x14ac:dyDescent="0.2">
      <c r="A85">
        <v>8.1220000000000001E-2</v>
      </c>
      <c r="B85">
        <v>270</v>
      </c>
      <c r="D85">
        <v>2.0520299999999998</v>
      </c>
      <c r="E85">
        <v>1734</v>
      </c>
      <c r="H85">
        <v>83</v>
      </c>
      <c r="I85">
        <f t="shared" si="4"/>
        <v>8.1220000000000001E-2</v>
      </c>
      <c r="J85">
        <f t="shared" si="5"/>
        <v>2.0520299999999998</v>
      </c>
      <c r="L85">
        <v>83</v>
      </c>
      <c r="M85">
        <f t="shared" si="6"/>
        <v>270</v>
      </c>
      <c r="N85">
        <f t="shared" si="7"/>
        <v>1734</v>
      </c>
    </row>
    <row r="86" spans="1:14" x14ac:dyDescent="0.2">
      <c r="A86">
        <v>8.5190000000000002E-2</v>
      </c>
      <c r="B86">
        <v>271</v>
      </c>
      <c r="D86">
        <v>2.0545499999999999</v>
      </c>
      <c r="E86">
        <v>1865</v>
      </c>
      <c r="H86">
        <v>84</v>
      </c>
      <c r="I86">
        <f t="shared" si="4"/>
        <v>8.5190000000000002E-2</v>
      </c>
      <c r="J86">
        <f t="shared" si="5"/>
        <v>2.0545499999999999</v>
      </c>
      <c r="L86">
        <v>84</v>
      </c>
      <c r="M86">
        <f t="shared" si="6"/>
        <v>271</v>
      </c>
      <c r="N86">
        <f t="shared" si="7"/>
        <v>1865</v>
      </c>
    </row>
    <row r="87" spans="1:14" x14ac:dyDescent="0.2">
      <c r="A87">
        <v>8.5739999999999997E-2</v>
      </c>
      <c r="B87">
        <v>299</v>
      </c>
      <c r="D87">
        <v>2.05633</v>
      </c>
      <c r="E87">
        <v>1727</v>
      </c>
      <c r="H87">
        <v>85</v>
      </c>
      <c r="I87">
        <f t="shared" si="4"/>
        <v>8.5739999999999997E-2</v>
      </c>
      <c r="J87">
        <f t="shared" si="5"/>
        <v>2.05633</v>
      </c>
      <c r="L87">
        <v>85</v>
      </c>
      <c r="M87">
        <f t="shared" si="6"/>
        <v>299</v>
      </c>
      <c r="N87">
        <f t="shared" si="7"/>
        <v>1727</v>
      </c>
    </row>
    <row r="88" spans="1:14" x14ac:dyDescent="0.2">
      <c r="A88">
        <v>8.3049999999999999E-2</v>
      </c>
      <c r="B88">
        <v>288</v>
      </c>
      <c r="D88">
        <v>2.0647899999999999</v>
      </c>
      <c r="E88">
        <v>1965</v>
      </c>
      <c r="H88">
        <v>86</v>
      </c>
      <c r="I88">
        <f t="shared" si="4"/>
        <v>8.3049999999999999E-2</v>
      </c>
      <c r="J88">
        <f t="shared" si="5"/>
        <v>2.0647899999999999</v>
      </c>
      <c r="L88">
        <v>86</v>
      </c>
      <c r="M88">
        <f t="shared" si="6"/>
        <v>288</v>
      </c>
      <c r="N88">
        <f t="shared" si="7"/>
        <v>1965</v>
      </c>
    </row>
    <row r="89" spans="1:14" x14ac:dyDescent="0.2">
      <c r="A89">
        <v>8.6919999999999997E-2</v>
      </c>
      <c r="B89">
        <v>295</v>
      </c>
      <c r="D89">
        <v>2.1171700000000002</v>
      </c>
      <c r="E89">
        <v>1757</v>
      </c>
      <c r="H89">
        <v>87</v>
      </c>
      <c r="I89">
        <f t="shared" si="4"/>
        <v>8.6919999999999997E-2</v>
      </c>
      <c r="J89">
        <f t="shared" si="5"/>
        <v>2.1171700000000002</v>
      </c>
      <c r="L89">
        <v>87</v>
      </c>
      <c r="M89">
        <f t="shared" si="6"/>
        <v>295</v>
      </c>
      <c r="N89">
        <f t="shared" si="7"/>
        <v>1757</v>
      </c>
    </row>
    <row r="90" spans="1:14" x14ac:dyDescent="0.2">
      <c r="A90">
        <v>8.5279999999999995E-2</v>
      </c>
      <c r="B90">
        <v>297</v>
      </c>
      <c r="D90">
        <v>2.1076000000000001</v>
      </c>
      <c r="E90">
        <v>1750</v>
      </c>
      <c r="H90">
        <v>88</v>
      </c>
      <c r="I90">
        <f t="shared" si="4"/>
        <v>8.5279999999999995E-2</v>
      </c>
      <c r="J90">
        <f t="shared" si="5"/>
        <v>2.1076000000000001</v>
      </c>
      <c r="L90">
        <v>88</v>
      </c>
      <c r="M90">
        <f t="shared" si="6"/>
        <v>297</v>
      </c>
      <c r="N90">
        <f t="shared" si="7"/>
        <v>1750</v>
      </c>
    </row>
    <row r="91" spans="1:14" x14ac:dyDescent="0.2">
      <c r="A91">
        <v>8.2699999999999996E-2</v>
      </c>
      <c r="B91">
        <v>316</v>
      </c>
      <c r="D91">
        <v>2.1312899999999999</v>
      </c>
      <c r="E91">
        <v>1726</v>
      </c>
      <c r="H91">
        <v>89</v>
      </c>
      <c r="I91">
        <f t="shared" si="4"/>
        <v>8.2699999999999996E-2</v>
      </c>
      <c r="J91">
        <f t="shared" si="5"/>
        <v>2.1312899999999999</v>
      </c>
      <c r="L91">
        <v>89</v>
      </c>
      <c r="M91">
        <f t="shared" si="6"/>
        <v>316</v>
      </c>
      <c r="N91">
        <f t="shared" si="7"/>
        <v>1726</v>
      </c>
    </row>
    <row r="92" spans="1:14" x14ac:dyDescent="0.2">
      <c r="A92">
        <v>8.2000000000000003E-2</v>
      </c>
      <c r="B92">
        <v>311</v>
      </c>
      <c r="D92">
        <v>2.0987300000000002</v>
      </c>
      <c r="E92">
        <v>1751</v>
      </c>
      <c r="H92">
        <v>90</v>
      </c>
      <c r="I92">
        <f t="shared" si="4"/>
        <v>8.2000000000000003E-2</v>
      </c>
      <c r="J92">
        <f t="shared" si="5"/>
        <v>2.0987300000000002</v>
      </c>
      <c r="L92">
        <v>90</v>
      </c>
      <c r="M92">
        <f t="shared" si="6"/>
        <v>311</v>
      </c>
      <c r="N92">
        <f t="shared" si="7"/>
        <v>1751</v>
      </c>
    </row>
    <row r="93" spans="1:14" x14ac:dyDescent="0.2">
      <c r="A93">
        <v>8.6029999999999995E-2</v>
      </c>
      <c r="B93">
        <v>321</v>
      </c>
      <c r="D93">
        <v>2.0298699999999998</v>
      </c>
      <c r="E93">
        <v>1710</v>
      </c>
      <c r="H93">
        <v>91</v>
      </c>
      <c r="I93">
        <f t="shared" si="4"/>
        <v>8.6029999999999995E-2</v>
      </c>
      <c r="J93">
        <f t="shared" si="5"/>
        <v>2.0298699999999998</v>
      </c>
      <c r="L93">
        <v>91</v>
      </c>
      <c r="M93">
        <f t="shared" si="6"/>
        <v>321</v>
      </c>
      <c r="N93">
        <f t="shared" si="7"/>
        <v>1710</v>
      </c>
    </row>
    <row r="94" spans="1:14" x14ac:dyDescent="0.2">
      <c r="A94">
        <v>8.5930000000000006E-2</v>
      </c>
      <c r="B94">
        <v>315</v>
      </c>
      <c r="D94">
        <v>2.06569</v>
      </c>
      <c r="E94">
        <v>1930</v>
      </c>
      <c r="H94">
        <v>92</v>
      </c>
      <c r="I94">
        <f t="shared" si="4"/>
        <v>8.5930000000000006E-2</v>
      </c>
      <c r="J94">
        <f t="shared" si="5"/>
        <v>2.06569</v>
      </c>
      <c r="L94">
        <v>92</v>
      </c>
      <c r="M94">
        <f t="shared" si="6"/>
        <v>315</v>
      </c>
      <c r="N94">
        <f t="shared" si="7"/>
        <v>1930</v>
      </c>
    </row>
    <row r="95" spans="1:14" x14ac:dyDescent="0.2">
      <c r="A95">
        <v>8.3599999999999994E-2</v>
      </c>
      <c r="B95">
        <v>275</v>
      </c>
      <c r="D95">
        <v>2.1240299999999999</v>
      </c>
      <c r="E95">
        <v>1744</v>
      </c>
      <c r="H95">
        <v>93</v>
      </c>
      <c r="I95">
        <f t="shared" si="4"/>
        <v>8.3599999999999994E-2</v>
      </c>
      <c r="J95">
        <f t="shared" si="5"/>
        <v>2.1240299999999999</v>
      </c>
      <c r="L95">
        <v>93</v>
      </c>
      <c r="M95">
        <f t="shared" si="6"/>
        <v>275</v>
      </c>
      <c r="N95">
        <f t="shared" si="7"/>
        <v>1744</v>
      </c>
    </row>
    <row r="96" spans="1:14" x14ac:dyDescent="0.2">
      <c r="A96">
        <v>8.4019999999999997E-2</v>
      </c>
      <c r="B96">
        <v>289</v>
      </c>
      <c r="D96">
        <v>2.0493199999999998</v>
      </c>
      <c r="E96">
        <v>1730</v>
      </c>
      <c r="H96">
        <v>94</v>
      </c>
      <c r="I96">
        <f t="shared" si="4"/>
        <v>8.4019999999999997E-2</v>
      </c>
      <c r="J96">
        <f t="shared" si="5"/>
        <v>2.0493199999999998</v>
      </c>
      <c r="L96">
        <v>94</v>
      </c>
      <c r="M96">
        <f t="shared" si="6"/>
        <v>289</v>
      </c>
      <c r="N96">
        <f t="shared" si="7"/>
        <v>1730</v>
      </c>
    </row>
    <row r="97" spans="1:14" x14ac:dyDescent="0.2">
      <c r="A97">
        <v>8.5889999999999994E-2</v>
      </c>
      <c r="B97">
        <v>289</v>
      </c>
      <c r="D97">
        <v>2.0907300000000002</v>
      </c>
      <c r="E97">
        <v>1892</v>
      </c>
      <c r="H97">
        <v>95</v>
      </c>
      <c r="I97">
        <f t="shared" si="4"/>
        <v>8.5889999999999994E-2</v>
      </c>
      <c r="J97">
        <f t="shared" si="5"/>
        <v>2.0907300000000002</v>
      </c>
      <c r="L97">
        <v>95</v>
      </c>
      <c r="M97">
        <f t="shared" si="6"/>
        <v>289</v>
      </c>
      <c r="N97">
        <f t="shared" si="7"/>
        <v>1892</v>
      </c>
    </row>
    <row r="98" spans="1:14" x14ac:dyDescent="0.2">
      <c r="A98">
        <v>9.2829999999999996E-2</v>
      </c>
      <c r="B98">
        <v>359</v>
      </c>
      <c r="D98">
        <v>2.1105</v>
      </c>
      <c r="E98">
        <v>1805</v>
      </c>
      <c r="H98">
        <v>96</v>
      </c>
      <c r="I98">
        <f t="shared" si="4"/>
        <v>9.2829999999999996E-2</v>
      </c>
      <c r="J98">
        <f t="shared" si="5"/>
        <v>2.1105</v>
      </c>
      <c r="L98">
        <v>96</v>
      </c>
      <c r="M98">
        <f t="shared" si="6"/>
        <v>359</v>
      </c>
      <c r="N98">
        <f t="shared" si="7"/>
        <v>1805</v>
      </c>
    </row>
    <row r="99" spans="1:14" x14ac:dyDescent="0.2">
      <c r="A99">
        <v>8.4440000000000001E-2</v>
      </c>
      <c r="B99">
        <v>323</v>
      </c>
      <c r="D99">
        <v>2.0745499999999999</v>
      </c>
      <c r="E99">
        <v>1757</v>
      </c>
      <c r="H99">
        <v>97</v>
      </c>
      <c r="I99">
        <f t="shared" si="4"/>
        <v>8.4440000000000001E-2</v>
      </c>
      <c r="J99">
        <f t="shared" si="5"/>
        <v>2.0745499999999999</v>
      </c>
      <c r="L99">
        <v>97</v>
      </c>
      <c r="M99">
        <f t="shared" si="6"/>
        <v>323</v>
      </c>
      <c r="N99">
        <f t="shared" si="7"/>
        <v>1757</v>
      </c>
    </row>
    <row r="100" spans="1:14" x14ac:dyDescent="0.2">
      <c r="A100">
        <v>8.1720000000000001E-2</v>
      </c>
      <c r="B100">
        <v>329</v>
      </c>
      <c r="D100">
        <v>2.0539000000000001</v>
      </c>
      <c r="E100">
        <v>1694</v>
      </c>
      <c r="H100">
        <v>98</v>
      </c>
      <c r="I100">
        <f t="shared" si="4"/>
        <v>8.1720000000000001E-2</v>
      </c>
      <c r="J100">
        <f t="shared" si="5"/>
        <v>2.0539000000000001</v>
      </c>
      <c r="L100">
        <v>98</v>
      </c>
      <c r="M100">
        <f t="shared" si="6"/>
        <v>329</v>
      </c>
      <c r="N100">
        <f t="shared" si="7"/>
        <v>1694</v>
      </c>
    </row>
    <row r="101" spans="1:14" x14ac:dyDescent="0.2">
      <c r="A101">
        <v>8.1610000000000002E-2</v>
      </c>
      <c r="B101">
        <v>286</v>
      </c>
      <c r="D101">
        <v>2.0656099999999999</v>
      </c>
      <c r="E101">
        <v>1869</v>
      </c>
      <c r="H101">
        <v>99</v>
      </c>
      <c r="I101">
        <f t="shared" si="4"/>
        <v>8.1610000000000002E-2</v>
      </c>
      <c r="J101">
        <f t="shared" si="5"/>
        <v>2.0656099999999999</v>
      </c>
      <c r="L101">
        <v>99</v>
      </c>
      <c r="M101">
        <f t="shared" si="6"/>
        <v>286</v>
      </c>
      <c r="N101">
        <f t="shared" si="7"/>
        <v>1869</v>
      </c>
    </row>
    <row r="102" spans="1:14" x14ac:dyDescent="0.2">
      <c r="A102">
        <v>8.3220000000000002E-2</v>
      </c>
      <c r="B102">
        <v>269</v>
      </c>
      <c r="D102">
        <v>2.1297000000000001</v>
      </c>
      <c r="E102">
        <v>1756</v>
      </c>
      <c r="H102">
        <v>100</v>
      </c>
      <c r="I102">
        <f t="shared" si="4"/>
        <v>8.3220000000000002E-2</v>
      </c>
      <c r="J102">
        <f t="shared" si="5"/>
        <v>2.1297000000000001</v>
      </c>
      <c r="L102">
        <v>100</v>
      </c>
      <c r="M102">
        <f t="shared" si="6"/>
        <v>269</v>
      </c>
      <c r="N102">
        <f t="shared" si="7"/>
        <v>1756</v>
      </c>
    </row>
  </sheetData>
  <sortState xmlns:xlrd2="http://schemas.microsoft.com/office/spreadsheetml/2017/richdata2" ref="AB3:AB102">
    <sortCondition descending="1" ref="AB3:AB102"/>
  </sortState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Roberts</dc:creator>
  <cp:lastModifiedBy>Stephen Roberts</cp:lastModifiedBy>
  <dcterms:created xsi:type="dcterms:W3CDTF">2021-04-08T08:17:05Z</dcterms:created>
  <dcterms:modified xsi:type="dcterms:W3CDTF">2021-04-29T11:42:56Z</dcterms:modified>
</cp:coreProperties>
</file>