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moir/Python/MachineLearningEngineer/Capstone/"/>
    </mc:Choice>
  </mc:AlternateContent>
  <xr:revisionPtr revIDLastSave="0" documentId="13_ncr:1_{0ADD55DE-7ADC-D147-B8E4-5B1F7203487A}" xr6:coauthVersionLast="45" xr6:coauthVersionMax="45" xr10:uidLastSave="{00000000-0000-0000-0000-000000000000}"/>
  <bookViews>
    <workbookView xWindow="3400" yWindow="920" windowWidth="43980" windowHeight="24160" xr2:uid="{F97FB42C-884F-E744-ADDB-842C7DE6E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3" i="1"/>
  <c r="C52" i="1"/>
  <c r="C51" i="1"/>
  <c r="C50" i="1"/>
  <c r="C49" i="1"/>
  <c r="C44" i="1"/>
  <c r="C43" i="1"/>
  <c r="C42" i="1"/>
  <c r="C41" i="1"/>
  <c r="C40" i="1"/>
  <c r="E36" i="1"/>
  <c r="D36" i="1"/>
  <c r="C36" i="1"/>
  <c r="B36" i="1"/>
  <c r="AC25" i="1"/>
  <c r="AD17" i="1"/>
  <c r="AC17" i="1"/>
  <c r="AE16" i="1"/>
  <c r="AE15" i="1"/>
  <c r="AB13" i="1"/>
  <c r="AD6" i="1"/>
  <c r="AC6" i="1"/>
  <c r="AE5" i="1"/>
  <c r="AE4" i="1"/>
  <c r="E34" i="1"/>
  <c r="D34" i="1"/>
  <c r="C34" i="1"/>
  <c r="B34" i="1"/>
  <c r="C35" i="1"/>
  <c r="X17" i="1"/>
  <c r="W17" i="1"/>
  <c r="Y16" i="1"/>
  <c r="Y15" i="1"/>
  <c r="Y17" i="1" s="1"/>
  <c r="V13" i="1"/>
  <c r="X6" i="1"/>
  <c r="W6" i="1"/>
  <c r="Y5" i="1"/>
  <c r="Y4" i="1"/>
  <c r="E35" i="1"/>
  <c r="D35" i="1"/>
  <c r="P13" i="1"/>
  <c r="Q25" i="1"/>
  <c r="R17" i="1"/>
  <c r="Q17" i="1"/>
  <c r="S16" i="1"/>
  <c r="S15" i="1"/>
  <c r="R6" i="1"/>
  <c r="Q6" i="1"/>
  <c r="S5" i="1"/>
  <c r="S4" i="1"/>
  <c r="AE17" i="1" l="1"/>
  <c r="AE6" i="1"/>
  <c r="Y6" i="1"/>
  <c r="W25" i="1" s="1"/>
  <c r="S17" i="1"/>
  <c r="S6" i="1"/>
  <c r="H31" i="1"/>
  <c r="I31" i="1"/>
  <c r="J31" i="1"/>
  <c r="G31" i="1"/>
  <c r="E33" i="1"/>
  <c r="D33" i="1"/>
  <c r="C33" i="1"/>
  <c r="E32" i="1"/>
  <c r="D32" i="1"/>
  <c r="C32" i="1"/>
  <c r="K17" i="1"/>
  <c r="J17" i="1"/>
  <c r="L16" i="1"/>
  <c r="L15" i="1"/>
  <c r="K6" i="1"/>
  <c r="J6" i="1"/>
  <c r="L5" i="1"/>
  <c r="L4" i="1"/>
  <c r="L17" i="1" l="1"/>
  <c r="L6" i="1"/>
  <c r="J25" i="1" s="1"/>
  <c r="C17" i="1"/>
  <c r="D17" i="1"/>
  <c r="E16" i="1"/>
  <c r="E15" i="1"/>
  <c r="E17" i="1" s="1"/>
  <c r="E5" i="1"/>
  <c r="E6" i="1" s="1"/>
  <c r="C25" i="1" s="1"/>
  <c r="E4" i="1"/>
  <c r="D6" i="1"/>
  <c r="C6" i="1"/>
</calcChain>
</file>

<file path=xl/sharedStrings.xml><?xml version="1.0" encoding="utf-8"?>
<sst xmlns="http://schemas.openxmlformats.org/spreadsheetml/2006/main" count="120" uniqueCount="22">
  <si>
    <t>Linear Learner - Default</t>
  </si>
  <si>
    <t>Predicted</t>
  </si>
  <si>
    <t>Actual</t>
  </si>
  <si>
    <t>Recall</t>
  </si>
  <si>
    <t>Precision</t>
  </si>
  <si>
    <t>Accuracy</t>
  </si>
  <si>
    <t>Total</t>
  </si>
  <si>
    <t>Test</t>
  </si>
  <si>
    <t>Train</t>
  </si>
  <si>
    <t>False Negative Rate</t>
  </si>
  <si>
    <t>Linear Learner - Recall</t>
  </si>
  <si>
    <t>Benchmark</t>
  </si>
  <si>
    <t>Test Volume</t>
  </si>
  <si>
    <t>Default Linear Learner</t>
  </si>
  <si>
    <t>sd</t>
  </si>
  <si>
    <t>z</t>
  </si>
  <si>
    <t>Recall Linear Learner</t>
  </si>
  <si>
    <t>XGBoost - Default</t>
  </si>
  <si>
    <t>Default XGBoost</t>
  </si>
  <si>
    <t>XGBoost - AUCPR</t>
  </si>
  <si>
    <t>AUCPR XGBoost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</si>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</sst>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Sheet1!$A$31:$A$36</c:f>
              <c:strCache>
                <c:ptCount val="6"/>
                <c:pt idx="0">
                  <c:v>Benchmark</c:v>
                </c:pt>
                <c:pt idx="1">
                  <c:v>Default Linear Learner</c:v>
                </c:pt>
                <c:pt idx="2">
                  <c:v>Recall Linear Learner</c:v>
                </c:pt>
                <c:pt idx="3">
                  <c:v>AUCPR XGBoost</c:v>
                </c:pt>
                <c:pt idx="4">
                  <c:v>Default XGBoost</c:v>
                </c:pt>
                <c:pt idx="5">
                  <c:v>Neural Network</c:v>
                </c:pt>
              </c:strCache>
            </c:str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0.97699999999999998</c:v>
                </c:pt>
                <c:pt idx="1">
                  <c:v>0.98199999999999998</c:v>
                </c:pt>
                <c:pt idx="2">
                  <c:v>0.75600000000000001</c:v>
                </c:pt>
                <c:pt idx="3">
                  <c:v>0.95899999999999996</c:v>
                </c:pt>
                <c:pt idx="4">
                  <c:v>0.96499999999999997</c:v>
                </c:pt>
                <c:pt idx="5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BF42-B9CF-EA24EFF0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645445839"/>
        <c:axId val="1647684319"/>
      </c:barChart>
      <c:catAx>
        <c:axId val="164544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4319"/>
        <c:crosses val="autoZero"/>
        <c:auto val="1"/>
        <c:lblAlgn val="ctr"/>
        <c:lblOffset val="100"/>
        <c:noMultiLvlLbl val="0"/>
      </c:catAx>
      <c:valAx>
        <c:axId val="1647684319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Sheet1!$A$40:$A$44</c:f>
              <c:strCache>
                <c:ptCount val="5"/>
                <c:pt idx="0">
                  <c:v>Default Linear Learner</c:v>
                </c:pt>
                <c:pt idx="1">
                  <c:v>Recall Linear Learner</c:v>
                </c:pt>
                <c:pt idx="2">
                  <c:v>AUCPR XGBoost</c:v>
                </c:pt>
                <c:pt idx="3">
                  <c:v>Default XGBoost</c:v>
                </c:pt>
                <c:pt idx="4">
                  <c:v>Neural Network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0.67400000000000004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8F4B-9A62-097CA141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645445839"/>
        <c:axId val="1647684319"/>
      </c:barChart>
      <c:catAx>
        <c:axId val="164544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4319"/>
        <c:crosses val="autoZero"/>
        <c:auto val="1"/>
        <c:lblAlgn val="ctr"/>
        <c:lblOffset val="100"/>
        <c:noMultiLvlLbl val="0"/>
      </c:catAx>
      <c:valAx>
        <c:axId val="164768431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Sheet1!$A$49:$A$53</c:f>
              <c:strCache>
                <c:ptCount val="5"/>
                <c:pt idx="0">
                  <c:v>Default Linear Learner</c:v>
                </c:pt>
                <c:pt idx="1">
                  <c:v>Recall Linear Learner</c:v>
                </c:pt>
                <c:pt idx="2">
                  <c:v>AUCPR XGBoost</c:v>
                </c:pt>
                <c:pt idx="3">
                  <c:v>Default XGBoost</c:v>
                </c:pt>
                <c:pt idx="4">
                  <c:v>Neural Network</c:v>
                </c:pt>
              </c:strCache>
            </c:str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0.96799999999999997</c:v>
                </c:pt>
                <c:pt idx="1">
                  <c:v>0.98399999999999999</c:v>
                </c:pt>
                <c:pt idx="2">
                  <c:v>0.92100000000000004</c:v>
                </c:pt>
                <c:pt idx="3">
                  <c:v>0.90500000000000003</c:v>
                </c:pt>
                <c:pt idx="4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B-074E-A799-071A5BB4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645445839"/>
        <c:axId val="1647684319"/>
      </c:barChart>
      <c:catAx>
        <c:axId val="164544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4319"/>
        <c:crosses val="autoZero"/>
        <c:auto val="1"/>
        <c:lblAlgn val="ctr"/>
        <c:lblOffset val="100"/>
        <c:noMultiLvlLbl val="0"/>
      </c:catAx>
      <c:valAx>
        <c:axId val="1647684319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748878923766817E-3"/>
                  <c:y val="-3.5426731078905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8E-7A46-A0F5-5D19BE8B4E16}"/>
                </c:ext>
              </c:extLst>
            </c:dLbl>
            <c:dLbl>
              <c:idx val="1"/>
              <c:layout>
                <c:manualLayout>
                  <c:x val="3.5874439461882749E-3"/>
                  <c:y val="5.7971014492753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8E-7A46-A0F5-5D19BE8B4E16}"/>
                </c:ext>
              </c:extLst>
            </c:dLbl>
            <c:dLbl>
              <c:idx val="2"/>
              <c:layout>
                <c:manualLayout>
                  <c:x val="1.6143497757847534E-2"/>
                  <c:y val="7.7294685990338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8E-7A46-A0F5-5D19BE8B4E16}"/>
                </c:ext>
              </c:extLst>
            </c:dLbl>
            <c:dLbl>
              <c:idx val="3"/>
              <c:layout>
                <c:manualLayout>
                  <c:x val="2.3318385650224215E-2"/>
                  <c:y val="-6.1191626409017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8E-7A46-A0F5-5D19BE8B4E16}"/>
                </c:ext>
              </c:extLst>
            </c:dLbl>
            <c:dLbl>
              <c:idx val="4"/>
              <c:layout>
                <c:manualLayout>
                  <c:x val="-7.5336322869955286E-2"/>
                  <c:y val="0.106280193236714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8E-7A46-A0F5-5D19BE8B4E16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Sheet1!$A$57:$A$61</c:f>
              <c:strCache>
                <c:ptCount val="5"/>
                <c:pt idx="0">
                  <c:v>Default Linear Learner</c:v>
                </c:pt>
                <c:pt idx="1">
                  <c:v>Recall Linear Learner</c:v>
                </c:pt>
                <c:pt idx="2">
                  <c:v>AUCPR XGBoost</c:v>
                </c:pt>
                <c:pt idx="3">
                  <c:v>Default XGBoost</c:v>
                </c:pt>
                <c:pt idx="4">
                  <c:v>Neural Network</c:v>
                </c:pt>
              </c:strCache>
            </c:str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1.4059753954305799E-2</c:v>
                </c:pt>
                <c:pt idx="1">
                  <c:v>5.272407732864675E-3</c:v>
                </c:pt>
                <c:pt idx="2">
                  <c:v>2.4539877300613498E-2</c:v>
                </c:pt>
                <c:pt idx="3">
                  <c:v>2.6584867075664622E-2</c:v>
                </c:pt>
                <c:pt idx="4">
                  <c:v>1.054481546572935E-2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E-7A46-A0F5-5D19BE8B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74399"/>
        <c:axId val="1658031807"/>
      </c:lineChart>
      <c:catAx>
        <c:axId val="15873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31807"/>
        <c:crosses val="autoZero"/>
        <c:auto val="1"/>
        <c:lblAlgn val="ctr"/>
        <c:lblOffset val="100"/>
        <c:noMultiLvlLbl val="0"/>
      </c:catAx>
      <c:valAx>
        <c:axId val="16580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1320800</xdr:colOff>
      <xdr:row>35</xdr:row>
      <xdr:rowOff>171450</xdr:rowOff>
    </xdr:from>
    <xdr:to>
      <xdr:col>15</xdr:col>
      <xdr:colOff>1473200</xdr:colOff>
      <xdr:row>54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3143-158E-0E4E-B136-A34696AA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1816100</xdr:colOff>
      <xdr:row>56</xdr:row>
      <xdr:rowOff>127000</xdr:rowOff>
    </xdr:from>
    <xdr:to>
      <xdr:col>22</xdr:col>
      <xdr:colOff>609600</xdr:colOff>
      <xdr:row>75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90897-1D5E-BF45-AC8C-444B145E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1308100</xdr:colOff>
      <xdr:row>56</xdr:row>
      <xdr:rowOff>88900</xdr:rowOff>
    </xdr:from>
    <xdr:to>
      <xdr:col>15</xdr:col>
      <xdr:colOff>1460500</xdr:colOff>
      <xdr:row>74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5CCC9-AAA0-CA42-B674-E226B9E00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1123950</xdr:colOff>
      <xdr:row>77</xdr:row>
      <xdr:rowOff>222250</xdr:rowOff>
    </xdr:from>
    <xdr:to>
      <xdr:col>15</xdr:col>
      <xdr:colOff>1384300</xdr:colOff>
      <xdr:row>94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7434B-37A6-864D-9AF8-B365A411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8827-F35C-194A-9675-26A448FF6510}">
  <dimension ref="A2:AE61"/>
  <sheetViews>
    <sheetView showGridLines="0" tabSelected="1" topLeftCell="B50" workbookViewId="0">
      <selection activeCell="R85" sqref="R85"/>
    </sheetView>
  </sheetViews>
  <sheetFormatPr baseColWidth="10" defaultRowHeight="19" x14ac:dyDescent="0.25"/>
  <cols>
    <col min="1" max="1" width="24" style="1" customWidth="1"/>
    <col min="2" max="2" width="24.33203125" style="1" customWidth="1"/>
    <col min="3" max="8" width="10.83203125" style="1"/>
    <col min="9" max="9" width="24.5" style="1" customWidth="1"/>
    <col min="10" max="15" width="10.83203125" style="1"/>
    <col min="16" max="16" width="30.1640625" style="1" customWidth="1"/>
    <col min="17" max="21" width="10.83203125" style="1"/>
    <col min="22" max="22" width="23" style="1" customWidth="1"/>
    <col min="23" max="27" width="10.83203125" style="1"/>
    <col min="28" max="28" width="21.5" style="1" customWidth="1"/>
    <col min="29" max="16384" width="10.83203125" style="1"/>
  </cols>
  <sheetData>
    <row r="2" spans="1:31" ht="19" customHeight="1" x14ac:dyDescent="0.25">
      <c r="A2" s="1" t="s">
        <v>7</v>
      </c>
      <c r="B2" s="4" t="s">
        <v>0</v>
      </c>
      <c r="C2" s="8" t="s">
        <v>1</v>
      </c>
      <c r="D2" s="9"/>
      <c r="E2" s="5"/>
      <c r="H2" s="1" t="s">
        <v>7</v>
      </c>
      <c r="I2" s="4" t="s">
        <v>10</v>
      </c>
      <c r="J2" s="8" t="s">
        <v>1</v>
      </c>
      <c r="K2" s="9"/>
      <c r="L2" s="5"/>
      <c r="O2" s="1" t="s">
        <v>7</v>
      </c>
      <c r="P2" s="4" t="s">
        <v>19</v>
      </c>
      <c r="Q2" s="8" t="s">
        <v>1</v>
      </c>
      <c r="R2" s="9"/>
      <c r="S2" s="5"/>
      <c r="U2" s="1" t="s">
        <v>7</v>
      </c>
      <c r="V2" s="4" t="s">
        <v>17</v>
      </c>
      <c r="W2" s="8" t="s">
        <v>1</v>
      </c>
      <c r="X2" s="9"/>
      <c r="Y2" s="5"/>
      <c r="AA2" s="1" t="s">
        <v>7</v>
      </c>
      <c r="AB2" s="4" t="s">
        <v>21</v>
      </c>
      <c r="AC2" s="8" t="s">
        <v>1</v>
      </c>
      <c r="AD2" s="9"/>
      <c r="AE2" s="5"/>
    </row>
    <row r="3" spans="1:31" ht="20" x14ac:dyDescent="0.25">
      <c r="B3" s="3" t="s">
        <v>2</v>
      </c>
      <c r="C3" s="2">
        <v>0</v>
      </c>
      <c r="D3" s="2">
        <v>1</v>
      </c>
      <c r="E3" s="2" t="s">
        <v>6</v>
      </c>
      <c r="I3" s="3" t="s">
        <v>2</v>
      </c>
      <c r="J3" s="2">
        <v>0</v>
      </c>
      <c r="K3" s="2">
        <v>1</v>
      </c>
      <c r="L3" s="2" t="s">
        <v>6</v>
      </c>
      <c r="P3" s="3" t="s">
        <v>2</v>
      </c>
      <c r="Q3" s="2">
        <v>0</v>
      </c>
      <c r="R3" s="2">
        <v>1</v>
      </c>
      <c r="S3" s="2" t="s">
        <v>6</v>
      </c>
      <c r="V3" s="3" t="s">
        <v>2</v>
      </c>
      <c r="W3" s="2">
        <v>0</v>
      </c>
      <c r="X3" s="2">
        <v>1</v>
      </c>
      <c r="Y3" s="2" t="s">
        <v>6</v>
      </c>
      <c r="AB3" s="3" t="s">
        <v>2</v>
      </c>
      <c r="AC3" s="2">
        <v>0</v>
      </c>
      <c r="AD3" s="2">
        <v>1</v>
      </c>
      <c r="AE3" s="2" t="s">
        <v>6</v>
      </c>
    </row>
    <row r="4" spans="1:31" x14ac:dyDescent="0.25">
      <c r="B4" s="2">
        <v>0</v>
      </c>
      <c r="C4" s="2">
        <v>107</v>
      </c>
      <c r="D4" s="2">
        <v>1</v>
      </c>
      <c r="E4" s="2">
        <f>SUM(C4:D4)</f>
        <v>108</v>
      </c>
      <c r="I4" s="2">
        <v>0</v>
      </c>
      <c r="J4" s="2">
        <v>78</v>
      </c>
      <c r="K4" s="2">
        <v>30</v>
      </c>
      <c r="L4" s="2">
        <f>SUM(J4:K4)</f>
        <v>108</v>
      </c>
      <c r="P4" s="2">
        <v>0</v>
      </c>
      <c r="Q4" s="2">
        <v>107</v>
      </c>
      <c r="R4" s="2">
        <v>1</v>
      </c>
      <c r="S4" s="2">
        <f>SUM(Q4:R4)</f>
        <v>108</v>
      </c>
      <c r="V4" s="2">
        <v>0</v>
      </c>
      <c r="W4" s="2">
        <v>107</v>
      </c>
      <c r="X4" s="2">
        <v>1</v>
      </c>
      <c r="Y4" s="2">
        <f>SUM(W4:X4)</f>
        <v>108</v>
      </c>
      <c r="AB4" s="2">
        <v>0</v>
      </c>
      <c r="AC4" s="2">
        <v>108</v>
      </c>
      <c r="AD4" s="2">
        <v>0</v>
      </c>
      <c r="AE4" s="2">
        <f>SUM(AC4:AD4)</f>
        <v>108</v>
      </c>
    </row>
    <row r="5" spans="1:31" x14ac:dyDescent="0.25">
      <c r="B5" s="2">
        <v>1</v>
      </c>
      <c r="C5" s="2">
        <v>2</v>
      </c>
      <c r="D5" s="2">
        <v>61</v>
      </c>
      <c r="E5" s="2">
        <f>SUM(C5:D5)</f>
        <v>63</v>
      </c>
      <c r="I5" s="2">
        <v>1</v>
      </c>
      <c r="J5" s="2">
        <v>1</v>
      </c>
      <c r="K5" s="2">
        <v>62</v>
      </c>
      <c r="L5" s="2">
        <f>SUM(J5:K5)</f>
        <v>63</v>
      </c>
      <c r="P5" s="2">
        <v>1</v>
      </c>
      <c r="Q5" s="2">
        <v>5</v>
      </c>
      <c r="R5" s="2">
        <v>58</v>
      </c>
      <c r="S5" s="2">
        <f>SUM(Q5:R5)</f>
        <v>63</v>
      </c>
      <c r="V5" s="2">
        <v>1</v>
      </c>
      <c r="W5" s="2">
        <v>6</v>
      </c>
      <c r="X5" s="2">
        <v>57</v>
      </c>
      <c r="Y5" s="2">
        <f>SUM(W5:X5)</f>
        <v>63</v>
      </c>
      <c r="AB5" s="2">
        <v>1</v>
      </c>
      <c r="AC5" s="2">
        <v>2</v>
      </c>
      <c r="AD5" s="2">
        <v>61</v>
      </c>
      <c r="AE5" s="2">
        <f>SUM(AC5:AD5)</f>
        <v>63</v>
      </c>
    </row>
    <row r="6" spans="1:31" x14ac:dyDescent="0.25">
      <c r="B6" s="2" t="s">
        <v>6</v>
      </c>
      <c r="C6" s="2">
        <f>SUM(C4:C5)</f>
        <v>109</v>
      </c>
      <c r="D6" s="2">
        <f t="shared" ref="D6:E6" si="0">SUM(D4:D5)</f>
        <v>62</v>
      </c>
      <c r="E6" s="2">
        <f t="shared" si="0"/>
        <v>171</v>
      </c>
      <c r="I6" s="2" t="s">
        <v>6</v>
      </c>
      <c r="J6" s="2">
        <f>SUM(J4:J5)</f>
        <v>79</v>
      </c>
      <c r="K6" s="2">
        <f t="shared" ref="K6:L6" si="1">SUM(K4:K5)</f>
        <v>92</v>
      </c>
      <c r="L6" s="2">
        <f t="shared" si="1"/>
        <v>171</v>
      </c>
      <c r="P6" s="2" t="s">
        <v>6</v>
      </c>
      <c r="Q6" s="2">
        <f>SUM(Q4:Q5)</f>
        <v>112</v>
      </c>
      <c r="R6" s="2">
        <f t="shared" ref="R6:S6" si="2">SUM(R4:R5)</f>
        <v>59</v>
      </c>
      <c r="S6" s="2">
        <f t="shared" si="2"/>
        <v>171</v>
      </c>
      <c r="V6" s="2" t="s">
        <v>6</v>
      </c>
      <c r="W6" s="2">
        <f>SUM(W4:W5)</f>
        <v>113</v>
      </c>
      <c r="X6" s="2">
        <f t="shared" ref="X6:Y6" si="3">SUM(X4:X5)</f>
        <v>58</v>
      </c>
      <c r="Y6" s="2">
        <f t="shared" si="3"/>
        <v>171</v>
      </c>
      <c r="AB6" s="2" t="s">
        <v>6</v>
      </c>
      <c r="AC6" s="2">
        <f>SUM(AC4:AC5)</f>
        <v>110</v>
      </c>
      <c r="AD6" s="2">
        <f t="shared" ref="AD6:AE6" si="4">SUM(AD4:AD5)</f>
        <v>61</v>
      </c>
      <c r="AE6" s="2">
        <f t="shared" si="4"/>
        <v>171</v>
      </c>
    </row>
    <row r="8" spans="1:31" x14ac:dyDescent="0.25">
      <c r="B8" s="6" t="s">
        <v>3</v>
      </c>
      <c r="C8" s="2">
        <v>0.96799999999999997</v>
      </c>
      <c r="I8" s="6" t="s">
        <v>3</v>
      </c>
      <c r="J8" s="2">
        <v>0.98399999999999999</v>
      </c>
      <c r="P8" s="6" t="s">
        <v>3</v>
      </c>
      <c r="Q8" s="2">
        <v>0.92100000000000004</v>
      </c>
      <c r="V8" s="6" t="s">
        <v>3</v>
      </c>
      <c r="W8" s="2">
        <v>0.90500000000000003</v>
      </c>
      <c r="AB8" s="6" t="s">
        <v>3</v>
      </c>
      <c r="AC8" s="2">
        <v>0.96799999999999997</v>
      </c>
    </row>
    <row r="9" spans="1:31" x14ac:dyDescent="0.25">
      <c r="B9" s="6" t="s">
        <v>4</v>
      </c>
      <c r="C9" s="2">
        <v>0.98399999999999999</v>
      </c>
      <c r="I9" s="6" t="s">
        <v>4</v>
      </c>
      <c r="J9" s="2">
        <v>0.67400000000000004</v>
      </c>
      <c r="P9" s="6" t="s">
        <v>4</v>
      </c>
      <c r="Q9" s="2">
        <v>0.98299999999999998</v>
      </c>
      <c r="V9" s="6" t="s">
        <v>4</v>
      </c>
      <c r="W9" s="2">
        <v>0.98299999999999998</v>
      </c>
      <c r="AB9" s="6" t="s">
        <v>4</v>
      </c>
      <c r="AC9" s="2">
        <v>1</v>
      </c>
    </row>
    <row r="10" spans="1:31" x14ac:dyDescent="0.25">
      <c r="B10" s="6" t="s">
        <v>5</v>
      </c>
      <c r="C10" s="2">
        <v>0.98199999999999998</v>
      </c>
      <c r="I10" s="6" t="s">
        <v>5</v>
      </c>
      <c r="J10" s="2">
        <v>0.81899999999999995</v>
      </c>
      <c r="P10" s="6" t="s">
        <v>5</v>
      </c>
      <c r="Q10" s="2">
        <v>0.96499999999999997</v>
      </c>
      <c r="V10" s="6" t="s">
        <v>5</v>
      </c>
      <c r="W10" s="2">
        <v>0.95899999999999996</v>
      </c>
      <c r="AB10" s="6" t="s">
        <v>5</v>
      </c>
      <c r="AC10" s="2">
        <v>0.98799999999999999</v>
      </c>
    </row>
    <row r="13" spans="1:31" ht="40" x14ac:dyDescent="0.25">
      <c r="A13" s="1" t="s">
        <v>8</v>
      </c>
      <c r="B13" s="4" t="s">
        <v>0</v>
      </c>
      <c r="C13" s="8" t="s">
        <v>1</v>
      </c>
      <c r="D13" s="9"/>
      <c r="E13" s="5"/>
      <c r="H13" s="1" t="s">
        <v>8</v>
      </c>
      <c r="I13" s="4" t="s">
        <v>10</v>
      </c>
      <c r="J13" s="8" t="s">
        <v>1</v>
      </c>
      <c r="K13" s="9"/>
      <c r="L13" s="5"/>
      <c r="O13" s="1" t="s">
        <v>8</v>
      </c>
      <c r="P13" s="4" t="str">
        <f>P2</f>
        <v>XGBoost - AUCPR</v>
      </c>
      <c r="Q13" s="8" t="s">
        <v>1</v>
      </c>
      <c r="R13" s="9"/>
      <c r="S13" s="5"/>
      <c r="U13" s="1" t="s">
        <v>8</v>
      </c>
      <c r="V13" s="4" t="str">
        <f>V2</f>
        <v>XGBoost - Default</v>
      </c>
      <c r="W13" s="8" t="s">
        <v>1</v>
      </c>
      <c r="X13" s="9"/>
      <c r="Y13" s="5"/>
      <c r="AA13" s="1" t="s">
        <v>8</v>
      </c>
      <c r="AB13" s="4" t="str">
        <f>AB2</f>
        <v>Neural Network</v>
      </c>
      <c r="AC13" s="8" t="s">
        <v>1</v>
      </c>
      <c r="AD13" s="9"/>
      <c r="AE13" s="5"/>
    </row>
    <row r="14" spans="1:31" ht="20" x14ac:dyDescent="0.25">
      <c r="B14" s="3" t="s">
        <v>2</v>
      </c>
      <c r="C14" s="2">
        <v>0</v>
      </c>
      <c r="D14" s="2">
        <v>1</v>
      </c>
      <c r="E14" s="2" t="s">
        <v>6</v>
      </c>
      <c r="I14" s="3" t="s">
        <v>2</v>
      </c>
      <c r="J14" s="2">
        <v>0</v>
      </c>
      <c r="K14" s="2">
        <v>1</v>
      </c>
      <c r="L14" s="2" t="s">
        <v>6</v>
      </c>
      <c r="P14" s="3" t="s">
        <v>2</v>
      </c>
      <c r="Q14" s="2">
        <v>0</v>
      </c>
      <c r="R14" s="2">
        <v>1</v>
      </c>
      <c r="S14" s="2" t="s">
        <v>6</v>
      </c>
      <c r="V14" s="3" t="s">
        <v>2</v>
      </c>
      <c r="W14" s="2">
        <v>0</v>
      </c>
      <c r="X14" s="2">
        <v>1</v>
      </c>
      <c r="Y14" s="2" t="s">
        <v>6</v>
      </c>
      <c r="AB14" s="3" t="s">
        <v>2</v>
      </c>
      <c r="AC14" s="2">
        <v>0</v>
      </c>
      <c r="AD14" s="2">
        <v>1</v>
      </c>
      <c r="AE14" s="2" t="s">
        <v>6</v>
      </c>
    </row>
    <row r="15" spans="1:31" x14ac:dyDescent="0.25">
      <c r="B15" s="2">
        <v>0</v>
      </c>
      <c r="C15" s="2">
        <v>246</v>
      </c>
      <c r="D15" s="2">
        <v>3</v>
      </c>
      <c r="E15" s="2">
        <f>SUM(C15:D15)</f>
        <v>249</v>
      </c>
      <c r="I15" s="2">
        <v>0</v>
      </c>
      <c r="J15" s="2">
        <v>154</v>
      </c>
      <c r="K15" s="2">
        <v>95</v>
      </c>
      <c r="L15" s="2">
        <f>SUM(J15:K15)</f>
        <v>249</v>
      </c>
      <c r="P15" s="2">
        <v>0</v>
      </c>
      <c r="Q15" s="2">
        <v>200</v>
      </c>
      <c r="R15" s="2">
        <v>4</v>
      </c>
      <c r="S15" s="2">
        <f>SUM(Q15:R15)</f>
        <v>204</v>
      </c>
      <c r="V15" s="2">
        <v>0</v>
      </c>
      <c r="W15" s="2">
        <v>197</v>
      </c>
      <c r="X15" s="2">
        <v>7</v>
      </c>
      <c r="Y15" s="2">
        <f>SUM(W15:X15)</f>
        <v>204</v>
      </c>
      <c r="AB15" s="2">
        <v>0</v>
      </c>
      <c r="AC15" s="2">
        <v>247</v>
      </c>
      <c r="AD15" s="2">
        <v>2</v>
      </c>
      <c r="AE15" s="2">
        <f>SUM(AC15:AD15)</f>
        <v>249</v>
      </c>
    </row>
    <row r="16" spans="1:31" x14ac:dyDescent="0.25">
      <c r="B16" s="2">
        <v>1</v>
      </c>
      <c r="C16" s="2">
        <v>6</v>
      </c>
      <c r="D16" s="2">
        <v>143</v>
      </c>
      <c r="E16" s="2">
        <f>SUM(C16:D16)</f>
        <v>149</v>
      </c>
      <c r="I16" s="2">
        <v>1</v>
      </c>
      <c r="J16" s="2">
        <v>2</v>
      </c>
      <c r="K16" s="2">
        <v>147</v>
      </c>
      <c r="L16" s="2">
        <f>SUM(J16:K16)</f>
        <v>149</v>
      </c>
      <c r="P16" s="2">
        <v>1</v>
      </c>
      <c r="Q16" s="2">
        <v>7</v>
      </c>
      <c r="R16" s="2">
        <v>107</v>
      </c>
      <c r="S16" s="2">
        <f>SUM(Q16:R16)</f>
        <v>114</v>
      </c>
      <c r="V16" s="2">
        <v>1</v>
      </c>
      <c r="W16" s="2">
        <v>7</v>
      </c>
      <c r="X16" s="2">
        <v>107</v>
      </c>
      <c r="Y16" s="2">
        <f>SUM(W16:X16)</f>
        <v>114</v>
      </c>
      <c r="AB16" s="2">
        <v>1</v>
      </c>
      <c r="AC16" s="2">
        <v>4</v>
      </c>
      <c r="AD16" s="2">
        <v>145</v>
      </c>
      <c r="AE16" s="2">
        <f>SUM(AC16:AD16)</f>
        <v>149</v>
      </c>
    </row>
    <row r="17" spans="1:31" x14ac:dyDescent="0.25">
      <c r="B17" s="2" t="s">
        <v>6</v>
      </c>
      <c r="C17" s="2">
        <f>SUM(C15:C16)</f>
        <v>252</v>
      </c>
      <c r="D17" s="2">
        <f t="shared" ref="D17" si="5">SUM(D15:D16)</f>
        <v>146</v>
      </c>
      <c r="E17" s="2">
        <f t="shared" ref="E17" si="6">SUM(E15:E16)</f>
        <v>398</v>
      </c>
      <c r="I17" s="2" t="s">
        <v>6</v>
      </c>
      <c r="J17" s="2">
        <f>SUM(J15:J16)</f>
        <v>156</v>
      </c>
      <c r="K17" s="2">
        <f t="shared" ref="K17:L17" si="7">SUM(K15:K16)</f>
        <v>242</v>
      </c>
      <c r="L17" s="2">
        <f t="shared" si="7"/>
        <v>398</v>
      </c>
      <c r="P17" s="2" t="s">
        <v>6</v>
      </c>
      <c r="Q17" s="2">
        <f>SUM(Q15:Q16)</f>
        <v>207</v>
      </c>
      <c r="R17" s="2">
        <f t="shared" ref="R17:S17" si="8">SUM(R15:R16)</f>
        <v>111</v>
      </c>
      <c r="S17" s="2">
        <f t="shared" si="8"/>
        <v>318</v>
      </c>
      <c r="V17" s="2" t="s">
        <v>6</v>
      </c>
      <c r="W17" s="2">
        <f>SUM(W15:W16)</f>
        <v>204</v>
      </c>
      <c r="X17" s="2">
        <f t="shared" ref="X17:Y17" si="9">SUM(X15:X16)</f>
        <v>114</v>
      </c>
      <c r="Y17" s="2">
        <f t="shared" si="9"/>
        <v>318</v>
      </c>
      <c r="AB17" s="2" t="s">
        <v>6</v>
      </c>
      <c r="AC17" s="2">
        <f>SUM(AC15:AC16)</f>
        <v>251</v>
      </c>
      <c r="AD17" s="2">
        <f t="shared" ref="AD17:AE17" si="10">SUM(AD15:AD16)</f>
        <v>147</v>
      </c>
      <c r="AE17" s="2">
        <f t="shared" si="10"/>
        <v>398</v>
      </c>
    </row>
    <row r="19" spans="1:31" x14ac:dyDescent="0.25">
      <c r="B19" s="6" t="s">
        <v>3</v>
      </c>
      <c r="C19" s="2">
        <v>0.96</v>
      </c>
      <c r="I19" s="6" t="s">
        <v>3</v>
      </c>
      <c r="J19" s="2">
        <v>0.98699999999999999</v>
      </c>
      <c r="P19" s="6" t="s">
        <v>3</v>
      </c>
      <c r="Q19" s="2">
        <v>0.93899999999999995</v>
      </c>
      <c r="V19" s="6" t="s">
        <v>3</v>
      </c>
      <c r="W19" s="2">
        <v>0.93899999999999995</v>
      </c>
      <c r="AB19" s="6" t="s">
        <v>3</v>
      </c>
      <c r="AC19" s="2">
        <v>0.96799999999999997</v>
      </c>
    </row>
    <row r="20" spans="1:31" x14ac:dyDescent="0.25">
      <c r="B20" s="6" t="s">
        <v>4</v>
      </c>
      <c r="C20" s="2">
        <v>0.97899999999999998</v>
      </c>
      <c r="I20" s="6" t="s">
        <v>4</v>
      </c>
      <c r="J20" s="2">
        <v>0.60699999999999998</v>
      </c>
      <c r="P20" s="6" t="s">
        <v>4</v>
      </c>
      <c r="Q20" s="2">
        <v>0.96399999999999997</v>
      </c>
      <c r="V20" s="6" t="s">
        <v>4</v>
      </c>
      <c r="W20" s="2">
        <v>0.93899999999999995</v>
      </c>
      <c r="AB20" s="6" t="s">
        <v>4</v>
      </c>
      <c r="AC20" s="2">
        <v>0.98599999999999999</v>
      </c>
    </row>
    <row r="21" spans="1:31" x14ac:dyDescent="0.25">
      <c r="B21" s="6" t="s">
        <v>5</v>
      </c>
      <c r="C21" s="2">
        <v>0.97699999999999998</v>
      </c>
      <c r="I21" s="6" t="s">
        <v>5</v>
      </c>
      <c r="J21" s="2">
        <v>0.75600000000000001</v>
      </c>
      <c r="P21" s="6" t="s">
        <v>5</v>
      </c>
      <c r="Q21" s="2">
        <v>0.96499999999999997</v>
      </c>
      <c r="V21" s="6" t="s">
        <v>5</v>
      </c>
      <c r="W21" s="2">
        <v>0.95599999999999996</v>
      </c>
      <c r="AB21" s="6" t="s">
        <v>5</v>
      </c>
      <c r="AC21" s="2">
        <v>0.98499999999999999</v>
      </c>
    </row>
    <row r="25" spans="1:31" x14ac:dyDescent="0.25">
      <c r="B25" s="1" t="s">
        <v>9</v>
      </c>
      <c r="C25" s="1">
        <f>(C5+C16)/(E6+E17)</f>
        <v>1.4059753954305799E-2</v>
      </c>
      <c r="I25" s="1" t="s">
        <v>9</v>
      </c>
      <c r="J25" s="1">
        <f>(J5+J16)/(L6+L17)</f>
        <v>5.272407732864675E-3</v>
      </c>
      <c r="P25" s="1" t="s">
        <v>9</v>
      </c>
      <c r="Q25" s="1">
        <f>(Q5+Q16)/(S6+S17)</f>
        <v>2.4539877300613498E-2</v>
      </c>
      <c r="V25" s="1" t="s">
        <v>9</v>
      </c>
      <c r="W25" s="1">
        <f>(W5+W16)/(Y6+Y17)</f>
        <v>2.6584867075664622E-2</v>
      </c>
      <c r="AB25" s="1" t="s">
        <v>9</v>
      </c>
      <c r="AC25" s="1">
        <f>(AC5+AC16)/(AE6+AE17)</f>
        <v>1.054481546572935E-2</v>
      </c>
    </row>
    <row r="30" spans="1:31" x14ac:dyDescent="0.25">
      <c r="B30" s="7" t="s">
        <v>12</v>
      </c>
      <c r="C30" s="7" t="s">
        <v>5</v>
      </c>
      <c r="D30" s="1" t="s">
        <v>14</v>
      </c>
      <c r="E30" s="1" t="s">
        <v>15</v>
      </c>
      <c r="H30" s="1">
        <v>80</v>
      </c>
      <c r="I30" s="1">
        <v>90</v>
      </c>
      <c r="J30" s="1">
        <v>95</v>
      </c>
    </row>
    <row r="31" spans="1:31" x14ac:dyDescent="0.25">
      <c r="A31" s="1" t="s">
        <v>11</v>
      </c>
      <c r="B31" s="7">
        <v>86</v>
      </c>
      <c r="C31" s="7">
        <v>0.97699999999999998</v>
      </c>
      <c r="G31" s="1">
        <f>SQRT(C31*(1-C31)/B31)</f>
        <v>1.6164488784815276E-2</v>
      </c>
      <c r="H31" s="1">
        <f>C31+1.29*G31</f>
        <v>0.9978521905324117</v>
      </c>
      <c r="I31" s="1">
        <f>C31+1.65*G31</f>
        <v>1.0036714064949452</v>
      </c>
      <c r="J31" s="1">
        <f>C31+1.96*G31</f>
        <v>1.008682398018238</v>
      </c>
    </row>
    <row r="32" spans="1:31" x14ac:dyDescent="0.25">
      <c r="A32" s="1" t="s">
        <v>13</v>
      </c>
      <c r="B32" s="7">
        <v>171</v>
      </c>
      <c r="C32" s="7">
        <f>C10</f>
        <v>0.98199999999999998</v>
      </c>
      <c r="D32" s="1">
        <f>SQRT((C32*(1-C32)/B32)+(C31*(1-C31)/B31))</f>
        <v>1.909604981997718E-2</v>
      </c>
      <c r="E32" s="1">
        <f>(C32-C31)/D32</f>
        <v>0.26183425614910649</v>
      </c>
    </row>
    <row r="33" spans="1:5" x14ac:dyDescent="0.25">
      <c r="A33" s="1" t="s">
        <v>16</v>
      </c>
      <c r="B33" s="7">
        <v>171</v>
      </c>
      <c r="C33" s="7">
        <f>J21</f>
        <v>0.75600000000000001</v>
      </c>
      <c r="D33" s="1">
        <f>SQRT((C33*(1-C33)/B33)+(C31*(1-C31)/B31))</f>
        <v>3.6606386598238318E-2</v>
      </c>
      <c r="E33" s="1">
        <f>(C33-C31)/D33</f>
        <v>-6.0371978918737526</v>
      </c>
    </row>
    <row r="34" spans="1:5" x14ac:dyDescent="0.25">
      <c r="A34" s="1" t="s">
        <v>20</v>
      </c>
      <c r="B34" s="7">
        <f>Y6</f>
        <v>171</v>
      </c>
      <c r="C34" s="7">
        <f>W10</f>
        <v>0.95899999999999996</v>
      </c>
      <c r="D34" s="1">
        <f>SQRT((C34*(1-C34)/B34)+(C31*(1-C31)/B31))</f>
        <v>2.2163627189362281E-2</v>
      </c>
      <c r="E34" s="1">
        <f>(C34-C31)/D34</f>
        <v>-0.81214143543432948</v>
      </c>
    </row>
    <row r="35" spans="1:5" x14ac:dyDescent="0.25">
      <c r="A35" s="1" t="s">
        <v>18</v>
      </c>
      <c r="B35" s="7">
        <v>171</v>
      </c>
      <c r="C35" s="7">
        <f>Q10</f>
        <v>0.96499999999999997</v>
      </c>
      <c r="D35" s="1">
        <f>SQRT((C35*(1-C35)/B35)+(C31*(1-C31)/B31))</f>
        <v>2.1419741304634376E-2</v>
      </c>
      <c r="E35" s="1">
        <f>(C35-C31)/D35</f>
        <v>-0.56023085570149678</v>
      </c>
    </row>
    <row r="36" spans="1:5" x14ac:dyDescent="0.25">
      <c r="A36" s="1" t="s">
        <v>21</v>
      </c>
      <c r="B36" s="7">
        <f>AE6</f>
        <v>171</v>
      </c>
      <c r="C36" s="7">
        <f>AC10</f>
        <v>0.98799999999999999</v>
      </c>
      <c r="D36" s="1">
        <f>SQRT((C36*(1-C36)/B36)+(C31*(1-C31)/B31))</f>
        <v>1.8183069900535285E-2</v>
      </c>
      <c r="E36" s="1">
        <f>(C36-C31)/D36</f>
        <v>0.60495835192693093</v>
      </c>
    </row>
    <row r="39" spans="1:5" x14ac:dyDescent="0.25">
      <c r="C39" s="1" t="s">
        <v>4</v>
      </c>
    </row>
    <row r="40" spans="1:5" x14ac:dyDescent="0.25">
      <c r="A40" s="1" t="s">
        <v>13</v>
      </c>
      <c r="C40" s="1">
        <f>C9</f>
        <v>0.98399999999999999</v>
      </c>
    </row>
    <row r="41" spans="1:5" x14ac:dyDescent="0.25">
      <c r="A41" s="1" t="s">
        <v>16</v>
      </c>
      <c r="C41" s="1">
        <f>J9</f>
        <v>0.67400000000000004</v>
      </c>
    </row>
    <row r="42" spans="1:5" x14ac:dyDescent="0.25">
      <c r="A42" s="1" t="s">
        <v>20</v>
      </c>
      <c r="C42" s="1">
        <f>Q9</f>
        <v>0.98299999999999998</v>
      </c>
    </row>
    <row r="43" spans="1:5" x14ac:dyDescent="0.25">
      <c r="A43" s="1" t="s">
        <v>18</v>
      </c>
      <c r="C43" s="1">
        <f>W9</f>
        <v>0.98299999999999998</v>
      </c>
    </row>
    <row r="44" spans="1:5" x14ac:dyDescent="0.25">
      <c r="A44" s="1" t="s">
        <v>21</v>
      </c>
      <c r="C44" s="1">
        <f>AC9</f>
        <v>1</v>
      </c>
    </row>
    <row r="48" spans="1:5" x14ac:dyDescent="0.25">
      <c r="C48" s="1" t="s">
        <v>3</v>
      </c>
    </row>
    <row r="49" spans="1:3" x14ac:dyDescent="0.25">
      <c r="A49" s="1" t="s">
        <v>13</v>
      </c>
      <c r="C49" s="1">
        <f>C8</f>
        <v>0.96799999999999997</v>
      </c>
    </row>
    <row r="50" spans="1:3" x14ac:dyDescent="0.25">
      <c r="A50" s="1" t="s">
        <v>16</v>
      </c>
      <c r="C50" s="1">
        <f>J8</f>
        <v>0.98399999999999999</v>
      </c>
    </row>
    <row r="51" spans="1:3" x14ac:dyDescent="0.25">
      <c r="A51" s="1" t="s">
        <v>20</v>
      </c>
      <c r="C51" s="1">
        <f>Q8</f>
        <v>0.92100000000000004</v>
      </c>
    </row>
    <row r="52" spans="1:3" x14ac:dyDescent="0.25">
      <c r="A52" s="1" t="s">
        <v>18</v>
      </c>
      <c r="C52" s="1">
        <f>W8</f>
        <v>0.90500000000000003</v>
      </c>
    </row>
    <row r="53" spans="1:3" x14ac:dyDescent="0.25">
      <c r="A53" s="1" t="s">
        <v>21</v>
      </c>
      <c r="C53" s="1">
        <f>AC8</f>
        <v>0.96799999999999997</v>
      </c>
    </row>
    <row r="56" spans="1:3" x14ac:dyDescent="0.25">
      <c r="C56" s="1" t="s">
        <v>9</v>
      </c>
    </row>
    <row r="57" spans="1:3" x14ac:dyDescent="0.25">
      <c r="A57" s="1" t="s">
        <v>13</v>
      </c>
      <c r="C57" s="1">
        <f>C25</f>
        <v>1.4059753954305799E-2</v>
      </c>
    </row>
    <row r="58" spans="1:3" x14ac:dyDescent="0.25">
      <c r="A58" s="1" t="s">
        <v>16</v>
      </c>
      <c r="C58" s="1">
        <f>J25</f>
        <v>5.272407732864675E-3</v>
      </c>
    </row>
    <row r="59" spans="1:3" x14ac:dyDescent="0.25">
      <c r="A59" s="1" t="s">
        <v>20</v>
      </c>
      <c r="C59" s="1">
        <f>Q25</f>
        <v>2.4539877300613498E-2</v>
      </c>
    </row>
    <row r="60" spans="1:3" x14ac:dyDescent="0.25">
      <c r="A60" s="1" t="s">
        <v>18</v>
      </c>
      <c r="C60" s="1">
        <f>W25</f>
        <v>2.6584867075664622E-2</v>
      </c>
    </row>
    <row r="61" spans="1:3" x14ac:dyDescent="0.25">
      <c r="A61" s="1" t="s">
        <v>21</v>
      </c>
      <c r="C61" s="1">
        <f>AC25</f>
        <v>1.054481546572935E-2</v>
      </c>
    </row>
  </sheetData>
  <mergeCells count="10">
    <mergeCell ref="W2:X2"/>
    <mergeCell ref="W13:X13"/>
    <mergeCell ref="AC2:AD2"/>
    <mergeCell ref="AC13:AD13"/>
    <mergeCell ref="C13:D13"/>
    <mergeCell ref="C2:D2"/>
    <mergeCell ref="J2:K2"/>
    <mergeCell ref="J13:K13"/>
    <mergeCell ref="Q2:R2"/>
    <mergeCell ref="Q13:R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Moir</dc:creator>
  <cp:lastModifiedBy>Stephen Moir</cp:lastModifiedBy>
  <dcterms:created xsi:type="dcterms:W3CDTF">2020-10-14T15:48:56Z</dcterms:created>
  <dcterms:modified xsi:type="dcterms:W3CDTF">2020-10-16T15:25:17Z</dcterms:modified>
</cp:coreProperties>
</file>