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66925"/>
  <xr:revisionPtr revIDLastSave="0" documentId="13_ncr:1_{C2B3798F-182D-4E10-BC6B-13C969AD4CCA}" xr6:coauthVersionLast="41" xr6:coauthVersionMax="41" xr10:uidLastSave="{00000000-0000-0000-0000-000000000000}"/>
  <workbookProtection workbookAlgorithmName="SHA-512" workbookHashValue="3hkyUP7QpKD5QSyuw8Ubw1uVl8eAOY4FLegLeNUFqYK9CtRQKHITnM8q4VySylUVPzODF3Kt0R/iJcagJ58R6A==" workbookSaltValue="q5qMl1oA1W+RJBrZugMC1w==" workbookSpinCount="100000" lockStructure="1"/>
  <bookViews>
    <workbookView xWindow="-120" yWindow="-120" windowWidth="29040" windowHeight="15990" tabRatio="613" xr2:uid="{0769F274-BC46-4F2A-A213-CAA08F555519}"/>
  </bookViews>
  <sheets>
    <sheet name="Summary" sheetId="9" r:id="rId1"/>
    <sheet name="Change Log" sheetId="14" r:id="rId2"/>
    <sheet name="Background Information" sheetId="10" r:id="rId3"/>
    <sheet name="How to filter" sheetId="27" r:id="rId4"/>
    <sheet name="ExistingGeneration&amp;NewDevs" sheetId="24" r:id="rId5"/>
    <sheet name="Scheduled Capacities" sheetId="23" r:id="rId6"/>
    <sheet name="Site name changes" sheetId="26" r:id="rId7"/>
    <sheet name="NemRegionGroupReport" sheetId="11" state="veryHidden" r:id="rId8"/>
    <sheet name="CutoffDate" sheetId="13" state="veryHidden" r:id="rId9"/>
    <sheet name="INFO" sheetId="6" state="veryHidden" r:id="rId10"/>
  </sheets>
  <definedNames>
    <definedName name="ExternalData_2" localSheetId="8" hidden="1">'CutoffDate'!$A$1:$A$2</definedName>
    <definedName name="ExternalData_3" localSheetId="4" hidden="1">'ExistingGeneration&amp;NewDevs'!$A$2:$Y$969</definedName>
    <definedName name="ExternalData_3" localSheetId="9" hidden="1">INFO!$A$1:$A$2</definedName>
    <definedName name="ExternalData_3" localSheetId="7" hidden="1">NemRegionGroupReport!$A$1:$A$2</definedName>
    <definedName name="ExternalData_4" localSheetId="5" hidden="1">'Scheduled Capacities'!$A$2:$AP$287</definedName>
    <definedName name="_xlnm.Print_Area" localSheetId="2">'Background Information'!$A$1:$Q$134</definedName>
    <definedName name="_xlnm.Print_Area" localSheetId="1">'Change Log'!$A$1:$H$425</definedName>
    <definedName name="_xlnm.Print_Area" localSheetId="4">'ExistingGeneration&amp;NewDevs'!$A$1:$X$974</definedName>
    <definedName name="_xlnm.Print_Area" localSheetId="3">'How to filter'!$A$1:$O$246</definedName>
    <definedName name="_xlnm.Print_Area" localSheetId="5">'Scheduled Capacities'!$A$1:$AQ$287</definedName>
    <definedName name="_xlnm.Print_Area" localSheetId="6">'Site name changes'!$A$1:$B$60</definedName>
    <definedName name="_xlnm.Print_Titles" localSheetId="1">'Change Log'!$5:$5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1" i="9" l="1"/>
  <c r="M46" i="9"/>
  <c r="L46" i="9"/>
  <c r="K46" i="9"/>
  <c r="J46" i="9"/>
  <c r="I46" i="9"/>
  <c r="H46" i="9"/>
  <c r="G46" i="9"/>
  <c r="F46" i="9"/>
  <c r="E46" i="9"/>
  <c r="D46" i="9"/>
  <c r="M45" i="9"/>
  <c r="L45" i="9"/>
  <c r="K45" i="9"/>
  <c r="J45" i="9"/>
  <c r="I45" i="9"/>
  <c r="H45" i="9"/>
  <c r="G45" i="9"/>
  <c r="F45" i="9"/>
  <c r="E45" i="9"/>
  <c r="D45" i="9"/>
  <c r="M44" i="9"/>
  <c r="L44" i="9"/>
  <c r="K44" i="9"/>
  <c r="J44" i="9"/>
  <c r="I44" i="9"/>
  <c r="H44" i="9"/>
  <c r="G44" i="9"/>
  <c r="F44" i="9"/>
  <c r="E44" i="9"/>
  <c r="D44" i="9"/>
  <c r="M43" i="9"/>
  <c r="L43" i="9"/>
  <c r="K43" i="9"/>
  <c r="J43" i="9"/>
  <c r="I43" i="9"/>
  <c r="H43" i="9"/>
  <c r="G43" i="9"/>
  <c r="F43" i="9"/>
  <c r="E43" i="9"/>
  <c r="D43" i="9"/>
  <c r="M42" i="9"/>
  <c r="L42" i="9"/>
  <c r="K42" i="9"/>
  <c r="J42" i="9"/>
  <c r="I42" i="9"/>
  <c r="H42" i="9"/>
  <c r="G42" i="9"/>
  <c r="F42" i="9"/>
  <c r="E42" i="9"/>
  <c r="D42" i="9"/>
  <c r="M41" i="9"/>
  <c r="L41" i="9"/>
  <c r="K41" i="9"/>
  <c r="J41" i="9"/>
  <c r="I41" i="9"/>
  <c r="H41" i="9"/>
  <c r="G41" i="9"/>
  <c r="F41" i="9"/>
  <c r="E41" i="9"/>
  <c r="B37" i="9"/>
  <c r="B15" i="9"/>
  <c r="J40" i="9" l="1"/>
  <c r="M40" i="9"/>
  <c r="E40" i="9"/>
  <c r="N43" i="9"/>
  <c r="N46" i="9"/>
  <c r="I40" i="9"/>
  <c r="H40" i="9"/>
  <c r="G40" i="9"/>
  <c r="N42" i="9"/>
  <c r="F40" i="9"/>
  <c r="N45" i="9"/>
  <c r="N44" i="9"/>
  <c r="L40" i="9"/>
  <c r="D40" i="9"/>
  <c r="K40" i="9"/>
  <c r="N41" i="9"/>
  <c r="N40" i="9" l="1"/>
  <c r="A1" i="14" l="1"/>
  <c r="B9"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52" authorId="0" shapeId="0" xr:uid="{9E7E43CF-D3D2-4D86-B3FA-7EBB34BADE46}">
      <text>
        <r>
          <rPr>
            <b/>
            <sz val="8"/>
            <color indexed="81"/>
            <rFont val="Calibri"/>
            <family val="2"/>
            <scheme val="minor"/>
          </rPr>
          <t xml:space="preserve">Winter 2019 Capacity = 0 MW due to an extended unit outage, as specified here: </t>
        </r>
        <r>
          <rPr>
            <sz val="8"/>
            <color indexed="81"/>
            <rFont val="Calibri"/>
            <family val="2"/>
            <scheme val="minor"/>
          </rPr>
          <t>https://www.agl.com.au/about-agl/media-centre/asx-and-media-releases/2019/june/fy20-impact-of-extended-unit-outage-at-loy-yang</t>
        </r>
      </text>
    </comment>
    <comment ref="E170" authorId="0" shapeId="0" xr:uid="{5EB40B4B-D826-49E8-90FB-459C969B9A6A}">
      <text>
        <r>
          <rPr>
            <b/>
            <sz val="8"/>
            <color indexed="81"/>
            <rFont val="Calibri"/>
            <family val="2"/>
            <scheme val="minor"/>
          </rPr>
          <t xml:space="preserve">Winter 2019 Capacity = 0 MW due to a damaged generating unit, as specified here: </t>
        </r>
        <r>
          <rPr>
            <sz val="8"/>
            <color indexed="81"/>
            <rFont val="Calibri"/>
            <family val="2"/>
            <scheme val="minor"/>
          </rPr>
          <t>https://www.originenergy.com.au/about/investors-media/media-centre/statement_on_mortlake_power_station.html</t>
        </r>
      </text>
    </comment>
  </commentList>
</comments>
</file>

<file path=xl/sharedStrings.xml><?xml version="1.0" encoding="utf-8"?>
<sst xmlns="http://schemas.openxmlformats.org/spreadsheetml/2006/main" count="17148" uniqueCount="2989">
  <si>
    <t>Owner</t>
  </si>
  <si>
    <t>Nameplate Capacity (MW)</t>
  </si>
  <si>
    <t>Technology Type</t>
  </si>
  <si>
    <t>Fuel Type</t>
  </si>
  <si>
    <t>Dispatch Type</t>
  </si>
  <si>
    <t>Region</t>
  </si>
  <si>
    <t>SnapshotId</t>
  </si>
  <si>
    <t>Water</t>
  </si>
  <si>
    <t>Solar</t>
  </si>
  <si>
    <t>Wind</t>
  </si>
  <si>
    <t>Angaston</t>
  </si>
  <si>
    <t>Snowy Hydro Ltd</t>
  </si>
  <si>
    <t>Diesel</t>
  </si>
  <si>
    <t>In Service</t>
  </si>
  <si>
    <t>SA1</t>
  </si>
  <si>
    <t>Natural Gas Pipeline</t>
  </si>
  <si>
    <t>Bungala One Solar Farm</t>
  </si>
  <si>
    <t>Enel Green Power</t>
  </si>
  <si>
    <t>Snowtown Wind Farm Pty Ltd</t>
  </si>
  <si>
    <t>Origin Energy Power Limited</t>
  </si>
  <si>
    <t>Dry Creek GT</t>
  </si>
  <si>
    <t>Synergen Power Pty Ltd</t>
  </si>
  <si>
    <t>ElectraNet</t>
  </si>
  <si>
    <t>Hallett 4 North Brown Hill</t>
  </si>
  <si>
    <t>Brown Hill North Pty Ltd</t>
  </si>
  <si>
    <t>Hallett 5 The Bluff WF</t>
  </si>
  <si>
    <t>Eurus Energy</t>
  </si>
  <si>
    <t>Hallett GT</t>
  </si>
  <si>
    <t>EnergyAustralia Yallourn Pty Ltd</t>
  </si>
  <si>
    <t>Hallett Stage 2 Hallett Hill</t>
  </si>
  <si>
    <t>Infrastructure Capital Group Limited</t>
  </si>
  <si>
    <t>Hornsdale Power Reserve Unit 1</t>
  </si>
  <si>
    <t>Hornsdale Power Reserve Pty Ltd</t>
  </si>
  <si>
    <t>Hornsdale Wind Farm Stage 1</t>
  </si>
  <si>
    <t>HWF 1 Pty Ltd</t>
  </si>
  <si>
    <t>Hornsdale Wind Farm Stage 2</t>
  </si>
  <si>
    <t>HWF 2 Pty Ltd</t>
  </si>
  <si>
    <t>Hornsdale Wind Farm Stage 3</t>
  </si>
  <si>
    <t>HWF 3 Pty Ltd</t>
  </si>
  <si>
    <t>Ladbroke Grove</t>
  </si>
  <si>
    <t>Lake Bonney 2 Wind Farm</t>
  </si>
  <si>
    <t>Lake Bonney Wind Power Pty Ltd</t>
  </si>
  <si>
    <t>Lake Bonney 3 Wind Farm</t>
  </si>
  <si>
    <t>In Service - Announced Withdrawal (Permanent)</t>
  </si>
  <si>
    <t>Lonsdale</t>
  </si>
  <si>
    <t>Lumo Generation SA Pty Ltd</t>
  </si>
  <si>
    <t>Mintaro GT</t>
  </si>
  <si>
    <t>Osborne</t>
  </si>
  <si>
    <t>Osborne Cogeneration Pty Ltd</t>
  </si>
  <si>
    <t>Pelican Point</t>
  </si>
  <si>
    <t>Pelican Point Power Limited</t>
  </si>
  <si>
    <t>Port Lincoln GT</t>
  </si>
  <si>
    <t>Port Stanvac 1</t>
  </si>
  <si>
    <t>Quarantine</t>
  </si>
  <si>
    <t>Snowtown S2 Wind Farm</t>
  </si>
  <si>
    <t>Snowtown Wind Farm Stage 2 Pty Ltd</t>
  </si>
  <si>
    <t>Snowtown Wind Farm</t>
  </si>
  <si>
    <t>Snuggery</t>
  </si>
  <si>
    <t>Torrens Island A</t>
  </si>
  <si>
    <t xml:space="preserve">AGL SA Generation Pty Limited </t>
  </si>
  <si>
    <t>Torrens Island B</t>
  </si>
  <si>
    <t>Waterloo Wind Farm</t>
  </si>
  <si>
    <t>Waterloo Windfarm Pty Ltd</t>
  </si>
  <si>
    <t>NSW1</t>
  </si>
  <si>
    <t>Ararat Wind Farm</t>
  </si>
  <si>
    <t>Ararat Wind Farm Pty Ltd</t>
  </si>
  <si>
    <t>VIC1</t>
  </si>
  <si>
    <t>Bairnsdale</t>
  </si>
  <si>
    <t>Alinta DEBO</t>
  </si>
  <si>
    <t>Bald Hills Wind Farm</t>
  </si>
  <si>
    <t>Infrastructure Capital Group</t>
  </si>
  <si>
    <t>Barcaldine Power Station</t>
  </si>
  <si>
    <t>Ergon Energy Queensland Pty Ltd</t>
  </si>
  <si>
    <t>QLD1</t>
  </si>
  <si>
    <t>Stanwell Corporation Limited</t>
  </si>
  <si>
    <t>Bastyan</t>
  </si>
  <si>
    <t>Hydro-Electric Corporation</t>
  </si>
  <si>
    <t>TAS1</t>
  </si>
  <si>
    <t>Bayswater</t>
  </si>
  <si>
    <t>AGL Macquarie Pty Limited</t>
  </si>
  <si>
    <t>Black Coal</t>
  </si>
  <si>
    <t>Bell Bay Three</t>
  </si>
  <si>
    <t>AETV Pty Ltd</t>
  </si>
  <si>
    <t>Blowering</t>
  </si>
  <si>
    <t>Bogong / Mackay</t>
  </si>
  <si>
    <t>AGL Hydro Partnership</t>
  </si>
  <si>
    <t>Braemar</t>
  </si>
  <si>
    <t>Braemar Power Project Pty Ltd</t>
  </si>
  <si>
    <t>Coal Seam Methane</t>
  </si>
  <si>
    <t>Braemar 2 Power Station</t>
  </si>
  <si>
    <t>Arrow Braemar 2 Pty Ltd and Arrow Southern Generation Pty Ltd trading as NewGen Braemar 2 Partnership</t>
  </si>
  <si>
    <t>Broken Hill Solar Plant</t>
  </si>
  <si>
    <t>PARF Company 6 Pty Limited</t>
  </si>
  <si>
    <t>Callide B</t>
  </si>
  <si>
    <t>CS Energy</t>
  </si>
  <si>
    <t>Catagunya / Liapootah / Wayatinah</t>
  </si>
  <si>
    <t>Cethana</t>
  </si>
  <si>
    <t>Clare Solar Farm</t>
  </si>
  <si>
    <t>Clare Asset Co Pty Ltd ATF Clare Asset Trust</t>
  </si>
  <si>
    <t>Oakey Power Holdings Pty Ltd</t>
  </si>
  <si>
    <t>Coleambally Solar Farm</t>
  </si>
  <si>
    <t>Colongra</t>
  </si>
  <si>
    <t>Darling Downs</t>
  </si>
  <si>
    <t>Darling Downs Solar Farm Pty Ltd</t>
  </si>
  <si>
    <t>Dartmouth</t>
  </si>
  <si>
    <t>Devils Gate</t>
  </si>
  <si>
    <t>Eildon</t>
  </si>
  <si>
    <t>Eraring</t>
  </si>
  <si>
    <t>Origin Energy Eraring Pty Ltd</t>
  </si>
  <si>
    <t>Fisher</t>
  </si>
  <si>
    <t>Gannawarra Energy Storage System</t>
  </si>
  <si>
    <t>Gannawarra Solar Farm</t>
  </si>
  <si>
    <t>Gannawarra Solar Farm Pty Ltd</t>
  </si>
  <si>
    <t>Gladstone</t>
  </si>
  <si>
    <t>Gladstone Power Station Participants</t>
  </si>
  <si>
    <t>Gordon</t>
  </si>
  <si>
    <t>Gunning Wind Farm</t>
  </si>
  <si>
    <t>Gunning Wind Energy Developments</t>
  </si>
  <si>
    <t>Guthega</t>
  </si>
  <si>
    <t>Hamilton Solar Farm</t>
  </si>
  <si>
    <t>Hamilton Solar Farm Pty Ltd</t>
  </si>
  <si>
    <t>GSP Energy Pty Ltd</t>
  </si>
  <si>
    <t>Hunter Valley GT</t>
  </si>
  <si>
    <t>AGL Energy</t>
  </si>
  <si>
    <t>Jeeralang A</t>
  </si>
  <si>
    <t>Jeeralang B</t>
  </si>
  <si>
    <t>John Butters</t>
  </si>
  <si>
    <t>Kiata Wind Farm</t>
  </si>
  <si>
    <t>Kiata Wind Farm Pty Ltd</t>
  </si>
  <si>
    <t>Kidston Solar Project Phase One 50MW</t>
  </si>
  <si>
    <t>Genex Power Limited</t>
  </si>
  <si>
    <t>Kogan Creek</t>
  </si>
  <si>
    <t>Lake Echo</t>
  </si>
  <si>
    <t>Laverton North</t>
  </si>
  <si>
    <t>Lemonthyme / Wilmot</t>
  </si>
  <si>
    <t>Liddell</t>
  </si>
  <si>
    <t>Brown Coal</t>
  </si>
  <si>
    <t>Loy Yang B</t>
  </si>
  <si>
    <t>Gippsland Power Pty Ltd ABN 30 077 851 079 / LYB Ventures Australia Pty Ltd ABN 57 055 984 499 / Traralgon Power Pty Ltd ABN 64 056 292 623 / Latrobe Power Pty Ltd ABN 42 055 983 563 / LYB Australia Limited ABN 87 055 563 785</t>
  </si>
  <si>
    <t>Macarthur Wind Farm</t>
  </si>
  <si>
    <t>Macarthur Wind Farm Pty Ltd and Meridian Wind Macarthur Pty Ltd</t>
  </si>
  <si>
    <t>Mackintosh</t>
  </si>
  <si>
    <t>Meadowbank</t>
  </si>
  <si>
    <t>Millmerran</t>
  </si>
  <si>
    <t>Millmerran Power Partners</t>
  </si>
  <si>
    <t>Moree Solar Farm</t>
  </si>
  <si>
    <t>Moree Solar Farm Pty Ltd</t>
  </si>
  <si>
    <t>Mortlake</t>
  </si>
  <si>
    <t>Mt Mercer Wind Farm</t>
  </si>
  <si>
    <t>Mt Mercer Windfarm Pty Ltd</t>
  </si>
  <si>
    <t>Mt Piper</t>
  </si>
  <si>
    <t>Mt Stuart</t>
  </si>
  <si>
    <t>Origin Energy Mt Stuart</t>
  </si>
  <si>
    <t>Other</t>
  </si>
  <si>
    <t>Murray 1</t>
  </si>
  <si>
    <t>Murray 2</t>
  </si>
  <si>
    <t>Musselroe Wind Farm</t>
  </si>
  <si>
    <t>Woolnorth Wind Farm Holding Pty Ltd</t>
  </si>
  <si>
    <t>Newport</t>
  </si>
  <si>
    <t>Nyngan Solar Plant</t>
  </si>
  <si>
    <t>Oakey Power Station</t>
  </si>
  <si>
    <t>Oaklands Hill Wind Farm</t>
  </si>
  <si>
    <t>Oaklands Hill Wind farm pty ltd</t>
  </si>
  <si>
    <t>Parkes Solar Farm</t>
  </si>
  <si>
    <t>Parkes Solar Farm Pty Ltd</t>
  </si>
  <si>
    <t>Poatina</t>
  </si>
  <si>
    <t>Reece</t>
  </si>
  <si>
    <t>Roma</t>
  </si>
  <si>
    <t>Ross River Solar Farm</t>
  </si>
  <si>
    <t>Ross River Operations Pty Ltd</t>
  </si>
  <si>
    <t>Salt Creek Wind Farm</t>
  </si>
  <si>
    <t>Salt Creek Wind Farm Pty Ltd</t>
  </si>
  <si>
    <t>Shoalhaven</t>
  </si>
  <si>
    <t>Smithfield Energy Facility</t>
  </si>
  <si>
    <t>Somerton</t>
  </si>
  <si>
    <t>AGL Hydro partnership</t>
  </si>
  <si>
    <t>Sun Metals Corporation Solar Farm</t>
  </si>
  <si>
    <t>Sun Metals Corporation Pty Ltd</t>
  </si>
  <si>
    <t>Tallawarra</t>
  </si>
  <si>
    <t>Tamar Valley Combined Cycle</t>
  </si>
  <si>
    <t>Tamar Valley Peaking</t>
  </si>
  <si>
    <t>Tarraleah</t>
  </si>
  <si>
    <t>Ratch Australia</t>
  </si>
  <si>
    <t>Trevallyn</t>
  </si>
  <si>
    <t>Tribute</t>
  </si>
  <si>
    <t>Tumut 3</t>
  </si>
  <si>
    <t>Tungatinah</t>
  </si>
  <si>
    <t>Upper Tumut</t>
  </si>
  <si>
    <t>Uranquinty</t>
  </si>
  <si>
    <t>Origin Energy Uranquinty Power Pty Ltd</t>
  </si>
  <si>
    <t>Vales Point B</t>
  </si>
  <si>
    <t>Delta Electricity</t>
  </si>
  <si>
    <t>Valley Power</t>
  </si>
  <si>
    <t>West Kiewa</t>
  </si>
  <si>
    <t>White Rock Solar Farm</t>
  </si>
  <si>
    <t>White Rock Wind Farm Pty Ltd</t>
  </si>
  <si>
    <t>White Rock Wind Farm - Stage 1</t>
  </si>
  <si>
    <t>Whitsunday Solar Farm</t>
  </si>
  <si>
    <t>Whitsunday Solar Farm Pty Ltd</t>
  </si>
  <si>
    <t>Wivenhoe</t>
  </si>
  <si>
    <t>Woodlawn Wind Farm</t>
  </si>
  <si>
    <t>Woodlawn Wind Pty Ltd</t>
  </si>
  <si>
    <t>RATCH-Australia</t>
  </si>
  <si>
    <t>Yallourn W</t>
  </si>
  <si>
    <t>SurveyId</t>
  </si>
  <si>
    <t>AGL</t>
  </si>
  <si>
    <t>CurrentSnapshotId</t>
  </si>
  <si>
    <t>Project</t>
  </si>
  <si>
    <t>Unit Status</t>
  </si>
  <si>
    <t>Ballarat Energy Storage System</t>
  </si>
  <si>
    <t>Bannerton Solar Park</t>
  </si>
  <si>
    <t>Foresight Solar Australia Pty Ltd</t>
  </si>
  <si>
    <t>Committed</t>
  </si>
  <si>
    <t>Beryl Solar Farm</t>
  </si>
  <si>
    <t>Bodangora Wind Farm</t>
  </si>
  <si>
    <t>Bodangora Wind Farm Pty Ltd</t>
  </si>
  <si>
    <t>Collinsville PV</t>
  </si>
  <si>
    <t>Crookwell Development Pty Ltd</t>
  </si>
  <si>
    <t>Daydream Solar Farm</t>
  </si>
  <si>
    <t>Emerald Solar Park</t>
  </si>
  <si>
    <t>Hayman Solar Farm</t>
  </si>
  <si>
    <t>Karadoc Solar Farm</t>
  </si>
  <si>
    <t>Lincoln Gap Wind Farm Pty Ltd</t>
  </si>
  <si>
    <t>Wemen Solar Farm</t>
  </si>
  <si>
    <t>Full Commercial Use Date</t>
  </si>
  <si>
    <t>Disclaimer</t>
  </si>
  <si>
    <t>This document is subject to an important disclaimer that limits or excludes AEMO's liability.</t>
  </si>
  <si>
    <t>Please read the full disclaimer at</t>
  </si>
  <si>
    <t>http://www.aemo.com.au/Electricity/National-Electricity-Market-NEM/Planning-and-forecasting/Generation-information</t>
  </si>
  <si>
    <t>Data presented is current as at</t>
  </si>
  <si>
    <t>SurveyEffectiveDate</t>
  </si>
  <si>
    <t>Coleambally Solar Pty Ltd</t>
  </si>
  <si>
    <t>GESS ProjectCo</t>
  </si>
  <si>
    <t>EnergyAustralia Ecogen Py Ltd</t>
  </si>
  <si>
    <t>EnergyAustralia Ecogen Pty Ltd</t>
  </si>
  <si>
    <t>EnergyAustralia NSW Pty Ltd</t>
  </si>
  <si>
    <t>EnergyAustralia Tallawarra Pty Ltd</t>
  </si>
  <si>
    <t>Ausnet Transmission Group Pty Ltd</t>
  </si>
  <si>
    <t>The Daydream Solar Farm Trust</t>
  </si>
  <si>
    <t>The Hayman Solar Farm Trust</t>
  </si>
  <si>
    <t>Any person who owns, controls, or operates a generating system connected to a transmission or distribution network must register with AEMO as a generator unless it has the benefit of an exemption from that requirement. A generating system’s registered capacity is the aggregate megawatt (MW) capacity of all its component generation units, as registered with AEMO.</t>
  </si>
  <si>
    <t>Summer (°C)</t>
  </si>
  <si>
    <t>Winter (°C)</t>
  </si>
  <si>
    <t>Queensland</t>
  </si>
  <si>
    <t>New South Wales</t>
  </si>
  <si>
    <t>Victoria</t>
  </si>
  <si>
    <t>South Australia</t>
  </si>
  <si>
    <t>Tasmania</t>
  </si>
  <si>
    <t>Proposed generation in the NEM</t>
  </si>
  <si>
    <t>In addition to capacity forecasts, generation plant owners advise AEMO about the status of generation projects currently under development in each region.</t>
  </si>
  <si>
    <t>Criteria</t>
  </si>
  <si>
    <t>Site</t>
  </si>
  <si>
    <t>Major components</t>
  </si>
  <si>
    <t>Contracts for the supply and construction of major plant or equipment components (such as generating units, turbines, boilers, transmission towers, conductors, and terminal station equipment) have been finalised and executed, including any provisions for cancellation payments.</t>
  </si>
  <si>
    <t>Planning and Approvals</t>
  </si>
  <si>
    <t>The proponent has obtained all required planning consents, construction approvals, connection contracts (including approval of proposed negotiated Generator Performance Standards from AEMO under clause 5.3.4A of the National Electricity Rules), and licences, including completion and acceptance of any necessary environmental impact statements.</t>
  </si>
  <si>
    <t>Finance</t>
  </si>
  <si>
    <t>The financing arrangements for the proposal, including any debt plans, must have been concluded and contracts executed.</t>
  </si>
  <si>
    <t>Date</t>
  </si>
  <si>
    <t>Construction of the proposal must either have commenced or a firm commencement date must have been set. Commercial use date for full operation must have been set.</t>
  </si>
  <si>
    <t>Boco Rock Wind Farm</t>
  </si>
  <si>
    <t>South Pacific Power Pty Ltd</t>
  </si>
  <si>
    <t>Darling Downs Solar Farm</t>
  </si>
  <si>
    <t>Hume Dam NSW</t>
  </si>
  <si>
    <t>GSPOWER</t>
  </si>
  <si>
    <t>Hume Dam VIC</t>
  </si>
  <si>
    <t>Kerosene</t>
  </si>
  <si>
    <t>Sapphire Wind Farm</t>
  </si>
  <si>
    <t>SWF1 Operations Holdings Pty Ltd as trustee for SWF1 Hold Trust</t>
  </si>
  <si>
    <t>Silverton Wind Farm</t>
  </si>
  <si>
    <t>PARF Company 8 Pty Ltd as trustee for the Silverton Project Trust</t>
  </si>
  <si>
    <t>Mount Emerald</t>
  </si>
  <si>
    <t>RegionGroupDescription</t>
  </si>
  <si>
    <t>NEM</t>
  </si>
  <si>
    <t>Note</t>
  </si>
  <si>
    <t>Withdrawn</t>
  </si>
  <si>
    <t>Coal</t>
  </si>
  <si>
    <t>CCGT</t>
  </si>
  <si>
    <t>OCGT</t>
  </si>
  <si>
    <t>Gas other</t>
  </si>
  <si>
    <t>Solar*</t>
  </si>
  <si>
    <t>Biomass</t>
  </si>
  <si>
    <t>Battery Storage</t>
  </si>
  <si>
    <t>Total</t>
  </si>
  <si>
    <t>Existing</t>
  </si>
  <si>
    <t>Announced Withdrawal</t>
  </si>
  <si>
    <t>Existing less Announced Withdrawal</t>
  </si>
  <si>
    <t>Proposed</t>
  </si>
  <si>
    <t>Smithfield Power Generation Pty Ltd</t>
  </si>
  <si>
    <t>Manildra Solar Farm</t>
  </si>
  <si>
    <t>Iraak Sun Farm Pty Ltd</t>
  </si>
  <si>
    <t>EnergyAustralia Hallett Pty Ltd</t>
  </si>
  <si>
    <t>Dalrymple BESS</t>
  </si>
  <si>
    <t>StatusBucketSummary</t>
  </si>
  <si>
    <t>FuelBucketSummary</t>
  </si>
  <si>
    <t>101 Miller Street</t>
  </si>
  <si>
    <t>Cogent Energy Pty Ltd</t>
  </si>
  <si>
    <t>20 Bond St</t>
  </si>
  <si>
    <t>275 Kent St</t>
  </si>
  <si>
    <t>40 Mount St</t>
  </si>
  <si>
    <t>8 Chifley Place</t>
  </si>
  <si>
    <t>Appin</t>
  </si>
  <si>
    <t>EDL CSM NSW Pty Ltd</t>
  </si>
  <si>
    <t>Awaba</t>
  </si>
  <si>
    <t>LMS Energy Pty Ltd</t>
  </si>
  <si>
    <t>Bankstown Sports Club</t>
  </si>
  <si>
    <t>Belconnen</t>
  </si>
  <si>
    <t>EDL LFG ACT Pty Ltd</t>
  </si>
  <si>
    <t>Belrose</t>
  </si>
  <si>
    <t>EDL LFG NSW Pty Ltd</t>
  </si>
  <si>
    <t>Blackmores</t>
  </si>
  <si>
    <t>Blayney</t>
  </si>
  <si>
    <t>Cape Byron Management</t>
  </si>
  <si>
    <t>Broken Hill GT</t>
  </si>
  <si>
    <t>Essential Energy</t>
  </si>
  <si>
    <t>Burrendong</t>
  </si>
  <si>
    <t>Burrinjuck</t>
  </si>
  <si>
    <t>Capital East Solar Farm P1</t>
  </si>
  <si>
    <t>Capital East Solar Pty Ltd</t>
  </si>
  <si>
    <t>Capital Wind Farm</t>
  </si>
  <si>
    <t>Renewable Power Ventures Pty Ltd</t>
  </si>
  <si>
    <t>Condong</t>
  </si>
  <si>
    <t>Copeton</t>
  </si>
  <si>
    <t>Crookwell</t>
  </si>
  <si>
    <t>Cullerin Range Wind Farm</t>
  </si>
  <si>
    <t>Cullerin Range Wind Farm Pty Ltd</t>
  </si>
  <si>
    <t>Eastern Creek</t>
  </si>
  <si>
    <t>Eraring GT</t>
  </si>
  <si>
    <t>Erskine Park</t>
  </si>
  <si>
    <t>Glenbawn</t>
  </si>
  <si>
    <t>Glennies Creek</t>
  </si>
  <si>
    <t>EDL OCI Pty Ltd</t>
  </si>
  <si>
    <t>Grange Avenue</t>
  </si>
  <si>
    <t>Griffith Solar Farm</t>
  </si>
  <si>
    <t>Griffith Solar Farm Pty Ltd</t>
  </si>
  <si>
    <t>Jacks Gully</t>
  </si>
  <si>
    <t>Jindabyne</t>
  </si>
  <si>
    <t>Jounama</t>
  </si>
  <si>
    <t>Keepit</t>
  </si>
  <si>
    <t>Lucas Heights 2</t>
  </si>
  <si>
    <t>Lucas Heights I</t>
  </si>
  <si>
    <t>Mount Majura</t>
  </si>
  <si>
    <t>Mugga Lane</t>
  </si>
  <si>
    <t>Narromine Solar Farm</t>
  </si>
  <si>
    <t>Dubbo Solar Hub Pty Ltd</t>
  </si>
  <si>
    <t>Nymboida</t>
  </si>
  <si>
    <t>Oaky</t>
  </si>
  <si>
    <t>Pindari</t>
  </si>
  <si>
    <t>Royalla Solar Farm</t>
  </si>
  <si>
    <t>Royalla Asset Pty Ltd ATF Royalla Asset Trust</t>
  </si>
  <si>
    <t>South Keswick Solar Farm</t>
  </si>
  <si>
    <t>Tahmoor</t>
  </si>
  <si>
    <t>EDL TT Pty Ltd</t>
  </si>
  <si>
    <t>Teralba</t>
  </si>
  <si>
    <t>Envirogen Pty Ltd</t>
  </si>
  <si>
    <t>The Drop</t>
  </si>
  <si>
    <t>Pacific Hydro Investments Pty Ltd</t>
  </si>
  <si>
    <t>Tower</t>
  </si>
  <si>
    <t>UNSW C25</t>
  </si>
  <si>
    <t>West Nowra Landfill Gas Power Generation Facility</t>
  </si>
  <si>
    <t>Nowra Council</t>
  </si>
  <si>
    <t>Western Suburbs Leagues Club - Illawarra - Unanderra, NSW</t>
  </si>
  <si>
    <t>Western Suburbs Leagues Club</t>
  </si>
  <si>
    <t>Williamsdale Solar Farm</t>
  </si>
  <si>
    <t>OneSun Capital 10MW Operting Pty Ltd</t>
  </si>
  <si>
    <t>Chillamurra Solar Farm</t>
  </si>
  <si>
    <t>Chillamurra Solar Pty Ltd</t>
  </si>
  <si>
    <t>Daandine Power Station</t>
  </si>
  <si>
    <t>APT Petroleum Pipeline Holdings Pty Ltd.</t>
  </si>
  <si>
    <t>German Creek</t>
  </si>
  <si>
    <t>EDL CSM Qld Pty Ltd</t>
  </si>
  <si>
    <t>Grosvenor 1</t>
  </si>
  <si>
    <t>EDL Projects Australia Pty Ltd</t>
  </si>
  <si>
    <t>Inkerman Mill</t>
  </si>
  <si>
    <t>Wilmar Sugar Australia Limited</t>
  </si>
  <si>
    <t>ISIS Central Sugar Mill Co-generation Plant</t>
  </si>
  <si>
    <t xml:space="preserve">SUSTAINABLE ENERGY INFRASTRUCTURE </t>
  </si>
  <si>
    <t>Kalamia Mill</t>
  </si>
  <si>
    <t>Kareeya 5</t>
  </si>
  <si>
    <t>Llewellyn Motors</t>
  </si>
  <si>
    <t>Longreach Solar Farm</t>
  </si>
  <si>
    <t>Longreach Asset Company</t>
  </si>
  <si>
    <t>Macknade Mill</t>
  </si>
  <si>
    <t>Wilmar Sugar Australia LImited</t>
  </si>
  <si>
    <t>McNamee Partners</t>
  </si>
  <si>
    <t>Moranbah Generation Project</t>
  </si>
  <si>
    <t>Moranbah North</t>
  </si>
  <si>
    <t>Oaky Creek</t>
  </si>
  <si>
    <t>Oaky Creek 2</t>
  </si>
  <si>
    <t>EDL OCI PTY LTD</t>
  </si>
  <si>
    <t>Pioneer Sugar Mill</t>
  </si>
  <si>
    <t>Pioneer Sugar Mills P/L</t>
  </si>
  <si>
    <t>Proserpine</t>
  </si>
  <si>
    <t>Wimar Sugar Proserpine Pty Ltd</t>
  </si>
  <si>
    <t>Racecourse Mill</t>
  </si>
  <si>
    <t>Mackay Sugar Ltd</t>
  </si>
  <si>
    <t>Tarong GT</t>
  </si>
  <si>
    <t>Ti Tree Bioenergy</t>
  </si>
  <si>
    <t>Victoria Mill</t>
  </si>
  <si>
    <t>Sucrogen (Herbet) Pty Ltd</t>
  </si>
  <si>
    <t>Windy Hill</t>
  </si>
  <si>
    <t>Wivenhoe Small Hydro</t>
  </si>
  <si>
    <t>Adelaide Airport</t>
  </si>
  <si>
    <t>Canunda</t>
  </si>
  <si>
    <t>Canunda Power Pty Ltd</t>
  </si>
  <si>
    <t>Cathedral Rocks</t>
  </si>
  <si>
    <t>JV Cathedral Rock Investments Pty Ltd and Acciona Energy Oceania Pty Ltd</t>
  </si>
  <si>
    <t>Coopers Co-gen</t>
  </si>
  <si>
    <t>SA Power Networks</t>
  </si>
  <si>
    <t>Lake Bonney 1 Wind Farm</t>
  </si>
  <si>
    <t>Mt Millar</t>
  </si>
  <si>
    <t>LMS Energy</t>
  </si>
  <si>
    <t>Seacliff Mini Hydro</t>
  </si>
  <si>
    <t>SA Water</t>
  </si>
  <si>
    <t>Starfish Hill</t>
  </si>
  <si>
    <t>Wattle Point</t>
  </si>
  <si>
    <t>Wingfield 1</t>
  </si>
  <si>
    <t>EDL LFG SA Pty Ltd</t>
  </si>
  <si>
    <t>Wingfield 2</t>
  </si>
  <si>
    <t>YES Sunlands</t>
  </si>
  <si>
    <t>Butlers Gorge</t>
  </si>
  <si>
    <t>Cluny</t>
  </si>
  <si>
    <t>Glenorchy</t>
  </si>
  <si>
    <t>Sustainable Energy Infrastructure Trust</t>
  </si>
  <si>
    <t>Hobart</t>
  </si>
  <si>
    <t>Lake Margaret</t>
  </si>
  <si>
    <t>Lower Lake Margaret</t>
  </si>
  <si>
    <t>Paloona</t>
  </si>
  <si>
    <t>Repulse</t>
  </si>
  <si>
    <t>Rowallan</t>
  </si>
  <si>
    <t>Tods Corner</t>
  </si>
  <si>
    <t>Woolnorth Studland Bay / Bluff Point</t>
  </si>
  <si>
    <t>200 Victoria St</t>
  </si>
  <si>
    <t>321 Exhibition Street Trigen</t>
  </si>
  <si>
    <t>Cogent Energy</t>
  </si>
  <si>
    <t>990 Latrobe St</t>
  </si>
  <si>
    <t>Ballarat Base Hospital Plant</t>
  </si>
  <si>
    <t>Ballarat Health Services</t>
  </si>
  <si>
    <t>Banimboola</t>
  </si>
  <si>
    <t>Broadmeadows</t>
  </si>
  <si>
    <t>EDL LFG Vic Pty Ltd</t>
  </si>
  <si>
    <t>Brooklyn</t>
  </si>
  <si>
    <t>Chepstowe Wind Farm - VIC</t>
  </si>
  <si>
    <t>Chepstowe Wind Farm Pty Ltd</t>
  </si>
  <si>
    <t>Clayton</t>
  </si>
  <si>
    <t>Clover</t>
  </si>
  <si>
    <t>Codrington Wind Farm</t>
  </si>
  <si>
    <t>Energy Pacific (Vic) Pty Ltd</t>
  </si>
  <si>
    <t>Coonooer Bridge Wind Farm</t>
  </si>
  <si>
    <t>Coonooer Bridge Wind Farm Pty Ltd</t>
  </si>
  <si>
    <t>Corio</t>
  </si>
  <si>
    <t>Dandenong PEP</t>
  </si>
  <si>
    <t>Eildon Pondage Power Station (EPPS)</t>
  </si>
  <si>
    <t>Glenmaggie Hydro</t>
  </si>
  <si>
    <t>South East Water</t>
  </si>
  <si>
    <t>Maroona Wind Farm</t>
  </si>
  <si>
    <t>Myamba Developments Pty Ltd</t>
  </si>
  <si>
    <t>Qenos Cogeneration Facility</t>
  </si>
  <si>
    <t>SUSTAINABLE ENERGY INFRASTRUCTURE</t>
  </si>
  <si>
    <t>Rubicon Mountain Streams</t>
  </si>
  <si>
    <t>Shepparton Wastewater Treatment Facility</t>
  </si>
  <si>
    <t>Diamond Energy Pty Ltd</t>
  </si>
  <si>
    <t>Springvale</t>
  </si>
  <si>
    <t>Tatura Biomass Generator</t>
  </si>
  <si>
    <t>Toora</t>
  </si>
  <si>
    <t>Waubra</t>
  </si>
  <si>
    <t>Pyrenees Wind Energy Developments</t>
  </si>
  <si>
    <t>William Hovel</t>
  </si>
  <si>
    <t>Yaloak South Wind Farm</t>
  </si>
  <si>
    <t>Pacific Hydro Yaloak South Pty Ltd</t>
  </si>
  <si>
    <t>Yarrawonga</t>
  </si>
  <si>
    <t>Lower Nameplate Capacity (MW)</t>
  </si>
  <si>
    <t>Upper Nameplate Capacity (MW)</t>
  </si>
  <si>
    <t>Bango Wind Farm</t>
  </si>
  <si>
    <t>Emerging</t>
  </si>
  <si>
    <t>SS</t>
  </si>
  <si>
    <t/>
  </si>
  <si>
    <t>Publically Announced</t>
  </si>
  <si>
    <t>S</t>
  </si>
  <si>
    <t>Bells Mountain</t>
  </si>
  <si>
    <t>AGL Energy Limited</t>
  </si>
  <si>
    <t>0</t>
  </si>
  <si>
    <t>Bogan River</t>
  </si>
  <si>
    <t>Infigen Energy Development Pty Ltd</t>
  </si>
  <si>
    <t>NS</t>
  </si>
  <si>
    <t>Bomen Solar Farm</t>
  </si>
  <si>
    <t>Spark Infrastructure Holdings No. 6 Pty Limited</t>
  </si>
  <si>
    <t>Apr 2020</t>
  </si>
  <si>
    <t>Capital 2 Wind Farm</t>
  </si>
  <si>
    <t>Capital Wind Farm 2 Pty Ltd</t>
  </si>
  <si>
    <t>Capital Solar Farm</t>
  </si>
  <si>
    <t>Capital Solar Farm Pty Ltd</t>
  </si>
  <si>
    <t>Chipping Norton Waste to Energy</t>
  </si>
  <si>
    <t>Benedict Industries P/L</t>
  </si>
  <si>
    <t>Collector</t>
  </si>
  <si>
    <t>Maturing</t>
  </si>
  <si>
    <t>Conroys Gap</t>
  </si>
  <si>
    <t>Crookwell 3 Wind Farm</t>
  </si>
  <si>
    <t>CRS Canberra</t>
  </si>
  <si>
    <t>Dalton</t>
  </si>
  <si>
    <t>Darlington Point Solar Farm</t>
  </si>
  <si>
    <t>Dec 2019</t>
  </si>
  <si>
    <t>Dunedoo Solar Farm</t>
  </si>
  <si>
    <t>ib vogt GmbH</t>
  </si>
  <si>
    <t>Finley Solar Project</t>
  </si>
  <si>
    <t>Vena Energy</t>
  </si>
  <si>
    <t>Flyers Creek Wind Farm</t>
  </si>
  <si>
    <t>Flyers Creek Wind Farm Pty Ltd</t>
  </si>
  <si>
    <t>Gilgandara Solar Farm</t>
  </si>
  <si>
    <t>Neoen</t>
  </si>
  <si>
    <t>Goonumbla Solar Farm</t>
  </si>
  <si>
    <t>Goonumbla Asset Co Pty Ltd as trustee for the Goonumbla Asset Trust</t>
  </si>
  <si>
    <t>Goulburn Bioenergy</t>
  </si>
  <si>
    <t>SM Project Company Pty Ltd as truestee for SM Project Trust</t>
  </si>
  <si>
    <t>Granite Hills Wind Farm</t>
  </si>
  <si>
    <t>Granite Hills Wind Farm Pty Ltd</t>
  </si>
  <si>
    <t>Gregadoo Solar Farm</t>
  </si>
  <si>
    <t>Gulgong Solar Project</t>
  </si>
  <si>
    <t>Guunedah Solar Farm</t>
  </si>
  <si>
    <t>Gunnedah Solar Farm Pty Ltd</t>
  </si>
  <si>
    <t>Hay Sun Farm</t>
  </si>
  <si>
    <t>Overland Sun Farming Pty Ltd</t>
  </si>
  <si>
    <t>Hunter EconomicZone</t>
  </si>
  <si>
    <t>Jemalong Solar</t>
  </si>
  <si>
    <t>Genex Power</t>
  </si>
  <si>
    <t>Kanowna Solar Farm</t>
  </si>
  <si>
    <t>Kanowna Solar Pty Ltd</t>
  </si>
  <si>
    <t>Aug 2019</t>
  </si>
  <si>
    <t>Limondale Solar Farm 1</t>
  </si>
  <si>
    <t>Limondale Sun Farm Pty Ltd</t>
  </si>
  <si>
    <t>Jul 2020</t>
  </si>
  <si>
    <t>Limondale Solar Farm 2</t>
  </si>
  <si>
    <t>Tilt Renewables Pty Ltd</t>
  </si>
  <si>
    <t>Marulan - OCGT/CCGT</t>
  </si>
  <si>
    <t>EnergyAustralia Marulan Pty Ltd</t>
  </si>
  <si>
    <t>Molong Solar Farm</t>
  </si>
  <si>
    <t>Amp Power Pty Limited</t>
  </si>
  <si>
    <t>Jun 2020</t>
  </si>
  <si>
    <t>Narrabri South Solar Farm</t>
  </si>
  <si>
    <t>Canadian Solar (Australia) Pty Ltd</t>
  </si>
  <si>
    <t>Nevertire Solar Farm</t>
  </si>
  <si>
    <t>Elliott Nevertire Solar Pty Ltd as Trustee for the Elliott Nevertire Trust'</t>
  </si>
  <si>
    <t>Jul 2019</t>
  </si>
  <si>
    <t>Newcastle Gas Peaker</t>
  </si>
  <si>
    <t>Nov 2022</t>
  </si>
  <si>
    <t>NSW Energy Cluster</t>
  </si>
  <si>
    <t>Alinta Energy Retail Sales Pty Ltd</t>
  </si>
  <si>
    <t>NSW Gas Peaker</t>
  </si>
  <si>
    <t>Paling Yards Wind Farm</t>
  </si>
  <si>
    <t>Global Power Generation Australia Pty Ltd</t>
  </si>
  <si>
    <t>Redbank</t>
  </si>
  <si>
    <t>Hunter Energy Pty Limited</t>
  </si>
  <si>
    <t>Jan 2020</t>
  </si>
  <si>
    <t>Riverina Solar Farm</t>
  </si>
  <si>
    <t>Shoalhaven Expansion</t>
  </si>
  <si>
    <t>Origin Energy</t>
  </si>
  <si>
    <t>Renew Estate</t>
  </si>
  <si>
    <t>Summerhill Solar Farm</t>
  </si>
  <si>
    <t>City of Newcastle</t>
  </si>
  <si>
    <t>Sundown Solar Farm</t>
  </si>
  <si>
    <t>Sunraysia Solar Farm</t>
  </si>
  <si>
    <t>Oct 2019</t>
  </si>
  <si>
    <t>Suntop Solar Farm Pty Ltd</t>
  </si>
  <si>
    <t>Tomago GT</t>
  </si>
  <si>
    <t>Visy</t>
  </si>
  <si>
    <t>Upper Hunter Energy Park - Solar</t>
  </si>
  <si>
    <t>Upper Hunter Energy Park Pty Ltd</t>
  </si>
  <si>
    <t>Upper Hunter Energy Park - Wind</t>
  </si>
  <si>
    <t>Uungula Wind Farm</t>
  </si>
  <si>
    <t>Vales Point Solar</t>
  </si>
  <si>
    <t>Wagga Wagga Solar Project</t>
  </si>
  <si>
    <t>Walcha Energy Project - Ruby Hills Wind Farm</t>
  </si>
  <si>
    <t>Walcha Energy Pty Ltd</t>
  </si>
  <si>
    <t>Walcha Energy Project - Salisbury West Solar</t>
  </si>
  <si>
    <t>Walcha Energy Project - Winterbourne Wind Farm</t>
  </si>
  <si>
    <t>Walcha Energy Project Storage - Dungowan PHES</t>
  </si>
  <si>
    <t>Walcha Energy Project Storage - Salisbury BESS</t>
  </si>
  <si>
    <t>Walgett Solar Farm</t>
  </si>
  <si>
    <t>Wellington North Solar Farm</t>
  </si>
  <si>
    <t>White Rock Wind Farm - Stage 2</t>
  </si>
  <si>
    <t>Aldoga Solar Farm</t>
  </si>
  <si>
    <t>Aramara Solar Farm</t>
  </si>
  <si>
    <t>Dec 2020</t>
  </si>
  <si>
    <t>Baralaba Solar Farm</t>
  </si>
  <si>
    <t>FRV Services Australia Pty Ltd</t>
  </si>
  <si>
    <t>Beelbee Solar Farm</t>
  </si>
  <si>
    <t>Bluff Solar Farm</t>
  </si>
  <si>
    <t>Hadstone Energy</t>
  </si>
  <si>
    <t>EIWA Queensland</t>
  </si>
  <si>
    <t>Lyon Solar</t>
  </si>
  <si>
    <t>Clermont Solar Farm</t>
  </si>
  <si>
    <t>Cloncurry Solar Farm</t>
  </si>
  <si>
    <t>Collinsville North Battery Project</t>
  </si>
  <si>
    <t>TBSOL</t>
  </si>
  <si>
    <t>Collinsville North Solar Project</t>
  </si>
  <si>
    <t>May 2020</t>
  </si>
  <si>
    <t>Columboola Solar Farm</t>
  </si>
  <si>
    <t>Luminous Energy</t>
  </si>
  <si>
    <t>Comet Solar Farm</t>
  </si>
  <si>
    <t>Coopers Gap Wind Farm</t>
  </si>
  <si>
    <t>Committed*</t>
  </si>
  <si>
    <t>Dalby Solar Farm</t>
  </si>
  <si>
    <t>Dulacca Wind Farm</t>
  </si>
  <si>
    <t>RES Australia</t>
  </si>
  <si>
    <t>Forsayth Wind Farm</t>
  </si>
  <si>
    <t>Forsayth Wind Farm Pty Ltd</t>
  </si>
  <si>
    <t>Gangarri Solar Farm</t>
  </si>
  <si>
    <t>Shell New Energies Australia Pty Ltd</t>
  </si>
  <si>
    <t>Grosvenor 2 Waste Coal Mine Gas Power Station</t>
  </si>
  <si>
    <t>Group Linen</t>
  </si>
  <si>
    <t>SolarQ Pty Ltd</t>
  </si>
  <si>
    <t>Haughton Solar Farm Stage 1</t>
  </si>
  <si>
    <t>HAUGHT11</t>
  </si>
  <si>
    <t>Sep 2019</t>
  </si>
  <si>
    <t>High Road</t>
  </si>
  <si>
    <t>Hughenden Sun Farm</t>
  </si>
  <si>
    <t>Hughenden Solar Pty Ltd</t>
  </si>
  <si>
    <t>Jul 2021</t>
  </si>
  <si>
    <t>Kennedy Energy Park - Phase 1 - Solar</t>
  </si>
  <si>
    <t>Windlab / Eurus</t>
  </si>
  <si>
    <t>Kennedy Energy Park - Phase 1 - Storage</t>
  </si>
  <si>
    <t>Windlab/Eurus</t>
  </si>
  <si>
    <t>Kennedy Energy Park - Phase 1 - Wind</t>
  </si>
  <si>
    <t>Kennedy Energy Park - Phase 2 - Wind</t>
  </si>
  <si>
    <t>Windlab Developments</t>
  </si>
  <si>
    <t>Kidston Pumped Storage Hydro Project 250MW</t>
  </si>
  <si>
    <t>Genex Power Ltd</t>
  </si>
  <si>
    <t>Kidston Solar Project Phase Two 270MW</t>
  </si>
  <si>
    <t>Kidston Stage 3 Wind Project</t>
  </si>
  <si>
    <t>Lakeland 2</t>
  </si>
  <si>
    <t>Lakeland Wind Farm</t>
  </si>
  <si>
    <t>Lakeland Wind Farm Pty Ltd</t>
  </si>
  <si>
    <t>Quinbrook Asset Management as Trustee for The Australian Clean Power Trust</t>
  </si>
  <si>
    <t>Maryrorough Solar Farm</t>
  </si>
  <si>
    <t>Mar 2020</t>
  </si>
  <si>
    <t>Capricorn SF No1 Pty Ltd</t>
  </si>
  <si>
    <t>Miles Solar Project</t>
  </si>
  <si>
    <t>Mirani Solar Farm</t>
  </si>
  <si>
    <t>ESCO Pacific</t>
  </si>
  <si>
    <t>Oakey 2 Solar Farm</t>
  </si>
  <si>
    <t>RE Oakey Pty Ltd</t>
  </si>
  <si>
    <t>Edify Energy</t>
  </si>
  <si>
    <t>Teebar Solar One</t>
  </si>
  <si>
    <t>Teebar Clean Energy Pty Ltd</t>
  </si>
  <si>
    <t>Sep 2020</t>
  </si>
  <si>
    <t>Tieri Solar Farm</t>
  </si>
  <si>
    <t>FRV Service Australia Pty Ltd</t>
  </si>
  <si>
    <t>Wandoan South Solar</t>
  </si>
  <si>
    <t>Vena Evergy</t>
  </si>
  <si>
    <t>Warwick Solar Farm</t>
  </si>
  <si>
    <t>The University of Queensland</t>
  </si>
  <si>
    <t>Western Downs Green Power Hub</t>
  </si>
  <si>
    <t>Yarranlea Solar Farm</t>
  </si>
  <si>
    <t>Yarranlea Solar Pty Ltd</t>
  </si>
  <si>
    <t>Yuleba North Solar Project</t>
  </si>
  <si>
    <t>Barker Inlet Power Station</t>
  </si>
  <si>
    <t>AGL Barker Inlet Pty Ltd</t>
  </si>
  <si>
    <t>Barn Hill</t>
  </si>
  <si>
    <t>Barn HIll Wind Farm Pty Ltd</t>
  </si>
  <si>
    <t>Rise Renewables Pty Ltd</t>
  </si>
  <si>
    <t>Bungala Two Solar Farm</t>
  </si>
  <si>
    <t>Cultana Pumped Hydro Energy Storage</t>
  </si>
  <si>
    <t>EnergyAustralia Development Pty Ltd</t>
  </si>
  <si>
    <t>Jul 2022</t>
  </si>
  <si>
    <t>Exmoor</t>
  </si>
  <si>
    <t>Acciona Energy</t>
  </si>
  <si>
    <t>Goat Hill Pumped Hydro</t>
  </si>
  <si>
    <t>Altura Group</t>
  </si>
  <si>
    <t>Tilt Renewables</t>
  </si>
  <si>
    <t>Kanmantoo</t>
  </si>
  <si>
    <t>Keyneton Wind Farm</t>
  </si>
  <si>
    <t>Lake Bonney BESS1</t>
  </si>
  <si>
    <t>Lake Bonney BESS Pty Ltd</t>
  </si>
  <si>
    <t>Lincoln Gap Wind Farm - BESS</t>
  </si>
  <si>
    <t>Palmer Wind Farm</t>
  </si>
  <si>
    <t>Pelican Point S2</t>
  </si>
  <si>
    <t>PAREP 1 Pty Ltd</t>
  </si>
  <si>
    <t>Reeves Plains OCGT - stage 1</t>
  </si>
  <si>
    <t>Alinta Energy Reeves Plains Pty Ltd</t>
  </si>
  <si>
    <t>Reeves Plains OCGT - stage 2</t>
  </si>
  <si>
    <t>Simply Energy</t>
  </si>
  <si>
    <t>Stony Gap</t>
  </si>
  <si>
    <t>Tailem Bend Battery Project</t>
  </si>
  <si>
    <t>Tailem Bend Stage 2 Solar Project</t>
  </si>
  <si>
    <t>Whyalla</t>
  </si>
  <si>
    <t>Adani</t>
  </si>
  <si>
    <t>Whyalla Solar Farm</t>
  </si>
  <si>
    <t>Energy Pacific Vic Pty Ltd</t>
  </si>
  <si>
    <t>Willogoleche Wind Farm</t>
  </si>
  <si>
    <t>Willogoleche Power Pty Ltd</t>
  </si>
  <si>
    <t>Woakwine Wind Farm</t>
  </si>
  <si>
    <t>Woakwine Wind Farm Pty Ltd</t>
  </si>
  <si>
    <t>SA Water Corporation</t>
  </si>
  <si>
    <t>N/A</t>
  </si>
  <si>
    <t>Cattle Hill Wind Farm</t>
  </si>
  <si>
    <t>Wild Cattle Hill Pty Ltd</t>
  </si>
  <si>
    <t>George Town Solar</t>
  </si>
  <si>
    <t>Granville Harbour Wind Farm</t>
  </si>
  <si>
    <t>Granville Harbour Operations Pty Ltd as trustee for Granville Harbour Operations Trust</t>
  </si>
  <si>
    <t>Low Head Wind Farm</t>
  </si>
  <si>
    <t>Hydro Tasmania</t>
  </si>
  <si>
    <t>Wesley Vale Solar</t>
  </si>
  <si>
    <t>Alberton Wind Farm</t>
  </si>
  <si>
    <t>Ben More</t>
  </si>
  <si>
    <t>Berrimal Wind Farm</t>
  </si>
  <si>
    <t>Berrybank Wind Farm</t>
  </si>
  <si>
    <t>Berrbank Development Pty ltd</t>
  </si>
  <si>
    <t>Bulgana Green Power Hub - BESS</t>
  </si>
  <si>
    <t>Bulgana Wind Farm Pty Ltd</t>
  </si>
  <si>
    <t>Bulgana Green Power Hub - Wind Farm</t>
  </si>
  <si>
    <t>Carwarp Solar Farm - Stage I</t>
  </si>
  <si>
    <t>Carwarp Solar Farm - Stage II</t>
  </si>
  <si>
    <t>Cherry Tree Wind Farm</t>
  </si>
  <si>
    <t>Cherry Tree Wind Farm Pty Limited A.T.F. Cherry Tree Project Trust</t>
  </si>
  <si>
    <t>Crowlands Wind Farm</t>
  </si>
  <si>
    <t>Pacific Hydro Crowlands Pty Ltd</t>
  </si>
  <si>
    <t>Dundonnell Wind Farm</t>
  </si>
  <si>
    <t>Glenrowan Solar Farm</t>
  </si>
  <si>
    <t>Golden Plains Wind Farm</t>
  </si>
  <si>
    <t>WestWind Energy Pty Ltd</t>
  </si>
  <si>
    <t>Hawkesdale Wind Farm</t>
  </si>
  <si>
    <t>Ryan Corner Development Pty Ltd</t>
  </si>
  <si>
    <t>Hexham</t>
  </si>
  <si>
    <t>Inverleigh Wind Farm Pty Ltd</t>
  </si>
  <si>
    <t>Inverliegh Wind Farm Storage</t>
  </si>
  <si>
    <t>Kerang Solar Farm</t>
  </si>
  <si>
    <t>Total Eren S.A.</t>
  </si>
  <si>
    <t>Mallee Solar Farm</t>
  </si>
  <si>
    <t>juwi Renewable Energy Pty Ltd</t>
  </si>
  <si>
    <t>Moorabool Wind Farm</t>
  </si>
  <si>
    <t>Moorabool Wind Farm Interface Company Pty Ltd</t>
  </si>
  <si>
    <t>Mortlake South Wind Farm</t>
  </si>
  <si>
    <t>ACCIONA Energy</t>
  </si>
  <si>
    <t>Aug 2020</t>
  </si>
  <si>
    <t>Mount Fyans</t>
  </si>
  <si>
    <t>Woolnorth Wind Farm Holding</t>
  </si>
  <si>
    <t>Naroghid</t>
  </si>
  <si>
    <t>Numurkah Solar Farm</t>
  </si>
  <si>
    <t>Numurkah Solar Farm Pty Ltd</t>
  </si>
  <si>
    <t>Ouyen Solar Farm</t>
  </si>
  <si>
    <t>BayWa r.e. Solar Project Pty Ltd</t>
  </si>
  <si>
    <t>Penshurst</t>
  </si>
  <si>
    <t>RES Australia Pty Ltd</t>
  </si>
  <si>
    <t>Shepparton Solar Farm</t>
  </si>
  <si>
    <t>Star of The South</t>
  </si>
  <si>
    <t>Offshore Energy</t>
  </si>
  <si>
    <t>Stockyard Hill Wind Farm</t>
  </si>
  <si>
    <t>Stockyard Hill Wind Farm Pty Ltd</t>
  </si>
  <si>
    <t>Tarrone GT</t>
  </si>
  <si>
    <t>Warracknabeal Wind Farm</t>
  </si>
  <si>
    <t>Willatook</t>
  </si>
  <si>
    <t>Winton Asset Co. Pty Ltd as Trustee of the Winton Asset Trust</t>
  </si>
  <si>
    <t>Woolsthorpe Wind Farm</t>
  </si>
  <si>
    <t>Woolsthorpe Wind Farm Pty Ltd</t>
  </si>
  <si>
    <t>Wunghnu Solar Farm</t>
  </si>
  <si>
    <t>X-Elio Australia Pty Ltd</t>
  </si>
  <si>
    <t>Oct 2020</t>
  </si>
  <si>
    <t>Finley Solar Farm</t>
  </si>
  <si>
    <t>Mt Gellibrand Wind Farm</t>
  </si>
  <si>
    <t>Condamine A</t>
  </si>
  <si>
    <t>QGC Sales Pty Ltd</t>
  </si>
  <si>
    <t>Hallett Stage 1 Brown Hill</t>
  </si>
  <si>
    <t>Palisade Investment Partner Limited</t>
  </si>
  <si>
    <t>Lincoln Gap Wind Farm - stage 2</t>
  </si>
  <si>
    <t>Channel Nine - Willoughby, NSW</t>
  </si>
  <si>
    <t>TCN Channel Nine Pty Ltd</t>
  </si>
  <si>
    <t>St George Leagues Club - Kogarah, NSW</t>
  </si>
  <si>
    <t>St George Leagues Club Limited</t>
  </si>
  <si>
    <t>Western Suburbs Leagues Club - Campbelltown, NSW</t>
  </si>
  <si>
    <t>Dunblane Solar Farm</t>
  </si>
  <si>
    <t>Dunblane Solar Pty Ltd</t>
  </si>
  <si>
    <t>Bolivar Waste Water Treatment</t>
  </si>
  <si>
    <t>Terminal Storage MinI Hydro</t>
  </si>
  <si>
    <t>Lofty Ranges Power PTY LTD &amp; SA Water Corporation</t>
  </si>
  <si>
    <t>Vibe Energy - Bordertown Power Station Gen - Bordertown, SA</t>
  </si>
  <si>
    <t>Vibe Energy Pty Ltd</t>
  </si>
  <si>
    <t>Vibe Energy - Tatiara Meat Gen - Borderdown, SA</t>
  </si>
  <si>
    <t>JBS Australia Pty Limited</t>
  </si>
  <si>
    <t>Longford</t>
  </si>
  <si>
    <t>Longford Gas Plant</t>
  </si>
  <si>
    <t>Timboon West Wind Farm</t>
  </si>
  <si>
    <t>Epic Energy South Australia Pty Ltd</t>
  </si>
  <si>
    <t>Yawong Wind Farm</t>
  </si>
  <si>
    <t>Bilson Energy</t>
  </si>
  <si>
    <t>Cohuna Solar Farm</t>
  </si>
  <si>
    <t>Cohuna Solar Farm Pty Ltd</t>
  </si>
  <si>
    <t>Nov 2019</t>
  </si>
  <si>
    <t>Tenax Energy</t>
  </si>
  <si>
    <t>Yatpool Solar Farm</t>
  </si>
  <si>
    <t>Yatpool Sun Farm Pty Ltd</t>
  </si>
  <si>
    <t>Expected Closure Year</t>
  </si>
  <si>
    <t>Closure Date</t>
  </si>
  <si>
    <t>Callide C</t>
  </si>
  <si>
    <t xml:space="preserve">Joint Venture; Callide Energy Pty Ltd and IG Power (Callide) Ltd. </t>
  </si>
  <si>
    <t>Clements Gap Wind Farm</t>
  </si>
  <si>
    <t>Pacific Hydro Clements Gap Pty Ltd</t>
  </si>
  <si>
    <t>Taralga Wind Farm</t>
  </si>
  <si>
    <t>Lilyvale Solar Farm</t>
  </si>
  <si>
    <t>Lincoln Gap Wind Farm - stage 1</t>
  </si>
  <si>
    <t>Albury Renewable Energy Facility</t>
  </si>
  <si>
    <t>Club Merrylands</t>
  </si>
  <si>
    <t>Eastern Creek 2 Gas Utilisation Facility</t>
  </si>
  <si>
    <t>Revesby Workers Club</t>
  </si>
  <si>
    <t>Summer Hill</t>
  </si>
  <si>
    <t>Wilga Park Power Station A</t>
  </si>
  <si>
    <t>Santos</t>
  </si>
  <si>
    <t>Wilga Park Power Station B</t>
  </si>
  <si>
    <t>Woodlawn Bioreactor Energy Generation</t>
  </si>
  <si>
    <t>Veolia Environmental Services Aust P/L</t>
  </si>
  <si>
    <t>Wyangala A</t>
  </si>
  <si>
    <t>Hydro Power Pty Ltd</t>
  </si>
  <si>
    <t>Wyangala B</t>
  </si>
  <si>
    <t>Wyong</t>
  </si>
  <si>
    <t>LMS ENERGY Pty Ltd</t>
  </si>
  <si>
    <t>Barcaldine Remote Community Solar Farm</t>
  </si>
  <si>
    <t>Barcaldine Remote Community Solar Farm Pty Ltd</t>
  </si>
  <si>
    <t>Birkdale</t>
  </si>
  <si>
    <t>Browns Plains</t>
  </si>
  <si>
    <t>EDL LFG Qld Pty Ltd</t>
  </si>
  <si>
    <t>Fraser Coast Community Solar Farm</t>
  </si>
  <si>
    <t>Wide Bay Water Corporation</t>
  </si>
  <si>
    <t>Invicta Mill</t>
  </si>
  <si>
    <t>The Haughton Sugar Company P/L</t>
  </si>
  <si>
    <t>Lake Somerset</t>
  </si>
  <si>
    <t>Seqwater</t>
  </si>
  <si>
    <t>Lakeland Solar and Storage</t>
  </si>
  <si>
    <t>Lakeland Solar and Storage Pty Limited</t>
  </si>
  <si>
    <t>Maryborough Mill</t>
  </si>
  <si>
    <t>MSF Sugar</t>
  </si>
  <si>
    <t>Molendinar</t>
  </si>
  <si>
    <t>Mulgrave Central Mill</t>
  </si>
  <si>
    <t>Plane Creek Mill</t>
  </si>
  <si>
    <t>Wilmar Sugar Plane Creek P/L</t>
  </si>
  <si>
    <t>Renewable Power Australia Limited</t>
  </si>
  <si>
    <t>Renewable Power Australia Limited as Trustee for FPC Green Fund Trust</t>
  </si>
  <si>
    <t>Rochedale Renewable Energy Facility</t>
  </si>
  <si>
    <t>Roghan Road</t>
  </si>
  <si>
    <t>South Johnstone Mill</t>
  </si>
  <si>
    <t>Stapylton Renewable Energy Facility</t>
  </si>
  <si>
    <t>Suntown Renewable Energy Facility</t>
  </si>
  <si>
    <t>Swanbank JV</t>
  </si>
  <si>
    <t>Tableland Mill</t>
  </si>
  <si>
    <t>Whitwood Road</t>
  </si>
  <si>
    <t>Yarwun 1</t>
  </si>
  <si>
    <t>RTA Yarwun Pty Ltd</t>
  </si>
  <si>
    <t>Blue Lake Milling Power Plant</t>
  </si>
  <si>
    <t>Pedler Creek</t>
  </si>
  <si>
    <t>Remount</t>
  </si>
  <si>
    <t>Ballarat</t>
  </si>
  <si>
    <t>Bendigo</t>
  </si>
  <si>
    <t>Berwick</t>
  </si>
  <si>
    <t>Challicum Hills</t>
  </si>
  <si>
    <t>Pacific Hydro Challicum Hills Pty Ltd</t>
  </si>
  <si>
    <t>Crown Melbourne</t>
  </si>
  <si>
    <t>Crown Resorts</t>
  </si>
  <si>
    <t>Hallam Road</t>
  </si>
  <si>
    <t>Leonards Hill</t>
  </si>
  <si>
    <t>Hepburn Community Wind Park Co-operative Limited</t>
  </si>
  <si>
    <t>Mornington Waste Disposal Facility</t>
  </si>
  <si>
    <t>Mortons Lane Wind Farm</t>
  </si>
  <si>
    <t>Mortons Lane Windfarm Pty Ltd</t>
  </si>
  <si>
    <t>Portland Wind Farm</t>
  </si>
  <si>
    <t>Pacific Hydro Portland Wind Farm Pty Ltd</t>
  </si>
  <si>
    <t>Shepparton</t>
  </si>
  <si>
    <t>Symex</t>
  </si>
  <si>
    <t>Symex Holding Ltd</t>
  </si>
  <si>
    <t>Wollert</t>
  </si>
  <si>
    <t>Wonthaggi Wind Farm</t>
  </si>
  <si>
    <t>Vision Super Pty Ltd</t>
  </si>
  <si>
    <t>Wyndham Renewable Energy Facility</t>
  </si>
  <si>
    <t>Yambuk</t>
  </si>
  <si>
    <t>Avonlie Solar Farm</t>
  </si>
  <si>
    <t>NEMMCO</t>
  </si>
  <si>
    <t>Biala Wind Farm</t>
  </si>
  <si>
    <t>BJCE Australia</t>
  </si>
  <si>
    <t>Brewongle Solar Farm</t>
  </si>
  <si>
    <t>Photon Energy</t>
  </si>
  <si>
    <t>Brocklehurst Solar Farm</t>
  </si>
  <si>
    <t>TBA</t>
  </si>
  <si>
    <t>Capital East Solar Farm P2</t>
  </si>
  <si>
    <t>Carrick Solar Farm</t>
  </si>
  <si>
    <t>Currawarra Solar Farm</t>
  </si>
  <si>
    <t>Gidginbung</t>
  </si>
  <si>
    <t>Epho</t>
  </si>
  <si>
    <t>Gunning Solar Farm</t>
  </si>
  <si>
    <t>Hillston Sun Farm</t>
  </si>
  <si>
    <t>Maryvale Solar Farm</t>
  </si>
  <si>
    <t>Maxwell Solar Farm</t>
  </si>
  <si>
    <t>Malabar Coal</t>
  </si>
  <si>
    <t>Metz Solar Farm</t>
  </si>
  <si>
    <t>Clenergy</t>
  </si>
  <si>
    <t>Moorambilla Solar Farm</t>
  </si>
  <si>
    <t>Moorambilla Solar Pty Ltd</t>
  </si>
  <si>
    <t>Mumbil Solar Farm</t>
  </si>
  <si>
    <t>Orange Grove Sun Farm</t>
  </si>
  <si>
    <t>Oven Mountain Pumped Storage</t>
  </si>
  <si>
    <t>Snowy 2.0</t>
  </si>
  <si>
    <t>Tarleigh Park Solar Farm</t>
  </si>
  <si>
    <t>Wee Waa Solar Farm</t>
  </si>
  <si>
    <t>Overland Sun Farming</t>
  </si>
  <si>
    <t>Wollar Solar Farm</t>
  </si>
  <si>
    <t>Archer Point Wind Farm</t>
  </si>
  <si>
    <t>Wind Power Queensland Pty Ltd</t>
  </si>
  <si>
    <t>Boma Solar Farm</t>
  </si>
  <si>
    <t>Solis Industria</t>
  </si>
  <si>
    <t>Bouldercombe Solar Farm</t>
  </si>
  <si>
    <t>EEW Eco Energy World Ltd</t>
  </si>
  <si>
    <t>Bowen Solar Farm</t>
  </si>
  <si>
    <t>Infigen Energy</t>
  </si>
  <si>
    <t>Broadlea Solar Farm</t>
  </si>
  <si>
    <t>EEW Eco Energy World</t>
  </si>
  <si>
    <t>Cape York Battery Power Plant  - Storage</t>
  </si>
  <si>
    <t>Dysart Solar Farm RED</t>
  </si>
  <si>
    <t>Nov 2021</t>
  </si>
  <si>
    <t>BayWa r.e.</t>
  </si>
  <si>
    <t>Kelsey Creek Solar Farm</t>
  </si>
  <si>
    <t>DDN Green</t>
  </si>
  <si>
    <t>Mt Cotton Biomass Cogeneration Power Station</t>
  </si>
  <si>
    <t>Darwalla Milling Co Pty Ltd</t>
  </si>
  <si>
    <t>Raglan Solar Farm</t>
  </si>
  <si>
    <t>Sunshine Energy Solar Farm</t>
  </si>
  <si>
    <t>Sunshine Energy</t>
  </si>
  <si>
    <t>Woolooga Solar Farm</t>
  </si>
  <si>
    <t>Carmody's Hill</t>
  </si>
  <si>
    <t>Greenfield - need to secure land agreements</t>
  </si>
  <si>
    <t>Kingfisher Solar Storage - Solar</t>
  </si>
  <si>
    <t>Leigh Creek Energy Project</t>
  </si>
  <si>
    <t>Leigh Creek Energy</t>
  </si>
  <si>
    <t>Mannum Solar Farm</t>
  </si>
  <si>
    <t>SA Government Virtual Power Plant - stage 1</t>
  </si>
  <si>
    <t>Government of South Australia</t>
  </si>
  <si>
    <t>SA Government Virtual Power Plant - stage 2</t>
  </si>
  <si>
    <t>SA Government Virtual Power Plant - stage 3</t>
  </si>
  <si>
    <t>UniSA Solar project</t>
  </si>
  <si>
    <t>University of South Australia</t>
  </si>
  <si>
    <t>Yorke Peninsula Wind Farm</t>
  </si>
  <si>
    <t>Senvion Australia</t>
  </si>
  <si>
    <t>AusNet Services Deakin University Victoria Geelong PV Plant</t>
  </si>
  <si>
    <t>AusNet Services Ltd</t>
  </si>
  <si>
    <t>Ferguson Wind Farm</t>
  </si>
  <si>
    <t>Future Energy Pty Ltd</t>
  </si>
  <si>
    <t>Glenrowan Sun Farm</t>
  </si>
  <si>
    <t>GV Community Energy</t>
  </si>
  <si>
    <t>Lal Lal Wind Energy Facility - Yendon end</t>
  </si>
  <si>
    <t>Mildura Power Station</t>
  </si>
  <si>
    <t>Ceramet</t>
  </si>
  <si>
    <t>Murra Warra Solar Farm</t>
  </si>
  <si>
    <t>Nhill Wind Farm</t>
  </si>
  <si>
    <t>Wangaratta Solar Farm</t>
  </si>
  <si>
    <t>Countrywide Energy Pty Ltd</t>
  </si>
  <si>
    <t>Storage</t>
  </si>
  <si>
    <t>SurveyVersionDateTime</t>
  </si>
  <si>
    <t>LGAPWF1</t>
  </si>
  <si>
    <t>GULLRWF1</t>
  </si>
  <si>
    <t>GULLRSF1</t>
  </si>
  <si>
    <t>CLERMSF1</t>
  </si>
  <si>
    <t>BNGSF2</t>
  </si>
  <si>
    <t>BNGSF1</t>
  </si>
  <si>
    <t>COOPGWF1</t>
  </si>
  <si>
    <t>HVGTS</t>
  </si>
  <si>
    <t>MTGELWF1</t>
  </si>
  <si>
    <t>RRSF1</t>
  </si>
  <si>
    <t>ARWF1</t>
  </si>
  <si>
    <t>HAYMSF1</t>
  </si>
  <si>
    <t>122.4</t>
  </si>
  <si>
    <t>265</t>
  </si>
  <si>
    <t>101.4</t>
  </si>
  <si>
    <t>150</t>
  </si>
  <si>
    <t>280</t>
  </si>
  <si>
    <t>92.5</t>
  </si>
  <si>
    <t>210</t>
  </si>
  <si>
    <t>124 - 186</t>
  </si>
  <si>
    <t>125</t>
  </si>
  <si>
    <t>250 - 500</t>
  </si>
  <si>
    <t>70.005 - 109.995</t>
  </si>
  <si>
    <t>72</t>
  </si>
  <si>
    <t>151.2</t>
  </si>
  <si>
    <t>180.6</t>
  </si>
  <si>
    <t>1 - 85</t>
  </si>
  <si>
    <t>12 - 20</t>
  </si>
  <si>
    <t>300</t>
  </si>
  <si>
    <t>355</t>
  </si>
  <si>
    <t>20</t>
  </si>
  <si>
    <t>193.76 - 204.4</t>
  </si>
  <si>
    <t>1500</t>
  </si>
  <si>
    <t>93</t>
  </si>
  <si>
    <t>79.989</t>
  </si>
  <si>
    <t>110.16 - 135</t>
  </si>
  <si>
    <t>72.6 - 138.6</t>
  </si>
  <si>
    <t>50.014</t>
  </si>
  <si>
    <t>100</t>
  </si>
  <si>
    <t>200</t>
  </si>
  <si>
    <t>144</t>
  </si>
  <si>
    <t>57.6</t>
  </si>
  <si>
    <t>113.16</t>
  </si>
  <si>
    <t>8</t>
  </si>
  <si>
    <t>30</t>
  </si>
  <si>
    <t>31.103</t>
  </si>
  <si>
    <t>226.8</t>
  </si>
  <si>
    <t>120</t>
  </si>
  <si>
    <t>162</t>
  </si>
  <si>
    <t>285</t>
  </si>
  <si>
    <t>330.33</t>
  </si>
  <si>
    <t>122.56</t>
  </si>
  <si>
    <t>88.09</t>
  </si>
  <si>
    <t>15</t>
  </si>
  <si>
    <t>30.001</t>
  </si>
  <si>
    <t>274.968</t>
  </si>
  <si>
    <t>240</t>
  </si>
  <si>
    <t>336</t>
  </si>
  <si>
    <t>159.6</t>
  </si>
  <si>
    <t>75 - 165</t>
  </si>
  <si>
    <t>250</t>
  </si>
  <si>
    <t>5</t>
  </si>
  <si>
    <t>90</t>
  </si>
  <si>
    <t>230</t>
  </si>
  <si>
    <t>800.052 - 1100.1</t>
  </si>
  <si>
    <t>69.998</t>
  </si>
  <si>
    <t>121</t>
  </si>
  <si>
    <t>45</t>
  </si>
  <si>
    <t>15.205</t>
  </si>
  <si>
    <t>0.165</t>
  </si>
  <si>
    <t>0.33</t>
  </si>
  <si>
    <t>270</t>
  </si>
  <si>
    <t>650</t>
  </si>
  <si>
    <t>100.035 - 132.597</t>
  </si>
  <si>
    <t>109.2</t>
  </si>
  <si>
    <t>110</t>
  </si>
  <si>
    <t>59.007</t>
  </si>
  <si>
    <t>18</t>
  </si>
  <si>
    <t>28.8</t>
  </si>
  <si>
    <t>84.8</t>
  </si>
  <si>
    <t>2</t>
  </si>
  <si>
    <t>43.2</t>
  </si>
  <si>
    <t>37.1</t>
  </si>
  <si>
    <t>105 - 175.98</t>
  </si>
  <si>
    <t>149.96</t>
  </si>
  <si>
    <t>199.95</t>
  </si>
  <si>
    <t>25.008</t>
  </si>
  <si>
    <t>104.4</t>
  </si>
  <si>
    <t>83.6</t>
  </si>
  <si>
    <t>144.4</t>
  </si>
  <si>
    <t>220</t>
  </si>
  <si>
    <t>28.98</t>
  </si>
  <si>
    <t>999.915</t>
  </si>
  <si>
    <t>132</t>
  </si>
  <si>
    <t>42</t>
  </si>
  <si>
    <t>34.5</t>
  </si>
  <si>
    <t>0.198</t>
  </si>
  <si>
    <t>26</t>
  </si>
  <si>
    <t>400</t>
  </si>
  <si>
    <t>320.32</t>
  </si>
  <si>
    <t>50</t>
  </si>
  <si>
    <t>157.5</t>
  </si>
  <si>
    <t>340 - 459</t>
  </si>
  <si>
    <t>209</t>
  </si>
  <si>
    <t>4 - 40</t>
  </si>
  <si>
    <t>11 - 110</t>
  </si>
  <si>
    <t>500</t>
  </si>
  <si>
    <t>112</t>
  </si>
  <si>
    <t>10</t>
  </si>
  <si>
    <t>231</t>
  </si>
  <si>
    <t>375.023</t>
  </si>
  <si>
    <t>320</t>
  </si>
  <si>
    <t>198.052</t>
  </si>
  <si>
    <t>22</t>
  </si>
  <si>
    <t>212.4</t>
  </si>
  <si>
    <t>34</t>
  </si>
  <si>
    <t>50 - 151</t>
  </si>
  <si>
    <t>42.75 - 47.9</t>
  </si>
  <si>
    <t>275 - 302.5</t>
  </si>
  <si>
    <t>235.2</t>
  </si>
  <si>
    <t>450</t>
  </si>
  <si>
    <t>44</t>
  </si>
  <si>
    <t>110 - 121</t>
  </si>
  <si>
    <t>600</t>
  </si>
  <si>
    <t>119</t>
  </si>
  <si>
    <t>214.24 - 228.8</t>
  </si>
  <si>
    <t>500 - 600</t>
  </si>
  <si>
    <t>52.5</t>
  </si>
  <si>
    <t>32</t>
  </si>
  <si>
    <t>399.894 - 649.89</t>
  </si>
  <si>
    <t>55</t>
  </si>
  <si>
    <t>700</t>
  </si>
  <si>
    <t>350</t>
  </si>
  <si>
    <t>49.995</t>
  </si>
  <si>
    <t>64.16</t>
  </si>
  <si>
    <t>198 - 300</t>
  </si>
  <si>
    <t>12.5</t>
  </si>
  <si>
    <t>40.001</t>
  </si>
  <si>
    <t>158.4</t>
  </si>
  <si>
    <t>284.988</t>
  </si>
  <si>
    <t>85</t>
  </si>
  <si>
    <t>409.2</t>
  </si>
  <si>
    <t>73</t>
  </si>
  <si>
    <t>299.996</t>
  </si>
  <si>
    <t>130 - 150</t>
  </si>
  <si>
    <t>Barron Gorge</t>
  </si>
  <si>
    <t>Childers Solar Farm</t>
  </si>
  <si>
    <t>Childers Solar Pty Ltd</t>
  </si>
  <si>
    <t>Crookwell 2 Wind Farm</t>
  </si>
  <si>
    <t>Kareeya</t>
  </si>
  <si>
    <t>Mackay GT</t>
  </si>
  <si>
    <t>Susan River Solar Farm</t>
  </si>
  <si>
    <t>Susan River Solar Pty Ltd</t>
  </si>
  <si>
    <t>Swanbank E GT</t>
  </si>
  <si>
    <t>Tarong</t>
  </si>
  <si>
    <t>Tarong North</t>
  </si>
  <si>
    <t>Oakey Solar Farm</t>
  </si>
  <si>
    <t>Rugby Run Solar Farm</t>
  </si>
  <si>
    <t>Oakey1 Asset Co Pty Ltd</t>
  </si>
  <si>
    <t>Adani Rugby Run Pty Ltd</t>
  </si>
  <si>
    <t>7.25</t>
  </si>
  <si>
    <t>190</t>
  </si>
  <si>
    <t>110.67</t>
  </si>
  <si>
    <t>31 - 40</t>
  </si>
  <si>
    <t>29</t>
  </si>
  <si>
    <t>140 - 175</t>
  </si>
  <si>
    <t>195</t>
  </si>
  <si>
    <t>9</t>
  </si>
  <si>
    <t>12</t>
  </si>
  <si>
    <t>25</t>
  </si>
  <si>
    <t>115</t>
  </si>
  <si>
    <t>9.6</t>
  </si>
  <si>
    <t>7.6</t>
  </si>
  <si>
    <t>7.2</t>
  </si>
  <si>
    <t>80</t>
  </si>
  <si>
    <t>65</t>
  </si>
  <si>
    <t>1.8</t>
  </si>
  <si>
    <t>185</t>
  </si>
  <si>
    <t>635.8</t>
  </si>
  <si>
    <t>SRSF1</t>
  </si>
  <si>
    <t>Stanwell</t>
  </si>
  <si>
    <t>Townsville Power Station</t>
  </si>
  <si>
    <t xml:space="preserve">Lal Lal Wind Energy Facility - Elaine end_x000D_
</t>
  </si>
  <si>
    <t>Broadwater</t>
  </si>
  <si>
    <t>Zero Cost Energy Future</t>
  </si>
  <si>
    <t>55.64</t>
  </si>
  <si>
    <t>20 - 24</t>
  </si>
  <si>
    <t>102.96</t>
  </si>
  <si>
    <t>Finley Solar Farm Pty Ltd as The trustee for Finley Solar Trust</t>
  </si>
  <si>
    <t>Hydro - Other</t>
  </si>
  <si>
    <t>133 Castlereagh St</t>
  </si>
  <si>
    <t>In service</t>
  </si>
  <si>
    <t>Bakers Maison</t>
  </si>
  <si>
    <t>Brown Mountain Hydro Power Station</t>
  </si>
  <si>
    <t>Cochrane Dam Pty Ltd</t>
  </si>
  <si>
    <t>Charlestown Square Cogeneration</t>
  </si>
  <si>
    <t>Chillamurra</t>
  </si>
  <si>
    <t>De Bortoli Wines</t>
  </si>
  <si>
    <t>DHL6 Solar Horsley Park</t>
  </si>
  <si>
    <t>Drayton's Family Wines Solar</t>
  </si>
  <si>
    <t>LMCC - Works Depot Power Station</t>
  </si>
  <si>
    <t>Parkes Shire Council STP</t>
  </si>
  <si>
    <t>Parkes Shire Council WTP</t>
  </si>
  <si>
    <t>Penrith RSL Solar</t>
  </si>
  <si>
    <t>Proten - Farm 60</t>
  </si>
  <si>
    <t>Proten - Farm 61</t>
  </si>
  <si>
    <t>Proten - Farm 74</t>
  </si>
  <si>
    <t>Proten - Farm 75 - 79</t>
  </si>
  <si>
    <t>Stockland Development Wetherill Park</t>
  </si>
  <si>
    <t>Taronga Western Plains Zoo</t>
  </si>
  <si>
    <t xml:space="preserve">Todae Solar CSU </t>
  </si>
  <si>
    <t>Todae Solar PE - Llandilo</t>
  </si>
  <si>
    <t>Todae Solar- PF Minchinbury</t>
  </si>
  <si>
    <t>Todae Solar SV - Mater Clinic</t>
  </si>
  <si>
    <t>Todae Solar SV - Mater Hospital</t>
  </si>
  <si>
    <t>Aldi Brendale</t>
  </si>
  <si>
    <t xml:space="preserve">Churchill Abattoir_x000D_
</t>
  </si>
  <si>
    <t>FPC Green Energy</t>
  </si>
  <si>
    <t>FPC 30 Limited as Trustee for FPC Green Fund Trust</t>
  </si>
  <si>
    <t>Moranbah Workers Solar</t>
  </si>
  <si>
    <t>Mount Sheridan Plaza</t>
  </si>
  <si>
    <t>Normanton Solar Farm</t>
  </si>
  <si>
    <t>SIPS Staypylton Industrial Power Station</t>
  </si>
  <si>
    <t>Somerset Dam</t>
  </si>
  <si>
    <t>St Ursula's College Yeppoon</t>
  </si>
  <si>
    <t>Todae Solar - DHP 1MW</t>
  </si>
  <si>
    <t>Todae Solar SV - Holy Spirit Northside</t>
  </si>
  <si>
    <t>Todae Solar SV - Mitchelton</t>
  </si>
  <si>
    <t>Todae Solar SV - Private Brisbane</t>
  </si>
  <si>
    <t>Todae Solar SV - Toowoomba</t>
  </si>
  <si>
    <t>Todae Solar SV Lourdes</t>
  </si>
  <si>
    <t>Tong Park - Agricultural Waste</t>
  </si>
  <si>
    <t>University of Southern Queensland Toowoomba</t>
  </si>
  <si>
    <t>Vulcan Yatala</t>
  </si>
  <si>
    <t>Woolcock Centre</t>
  </si>
  <si>
    <t>Adelaide Zoo Solar System</t>
  </si>
  <si>
    <t>BHP Olympic Dam Backup Generation</t>
  </si>
  <si>
    <t>BHP Billiton</t>
  </si>
  <si>
    <t>NAWMA - LFG - SOLAR</t>
  </si>
  <si>
    <t>Northern Adelaide Waste Management Authority</t>
  </si>
  <si>
    <t>Redmud Green Energy 10</t>
  </si>
  <si>
    <t>Redmud Green Energy 11</t>
  </si>
  <si>
    <t>Redmud Green Energy 12</t>
  </si>
  <si>
    <t>Redmud Green Energy 13</t>
  </si>
  <si>
    <t>Redmud Green Energy 14</t>
  </si>
  <si>
    <t>Redmud Green Energy 4</t>
  </si>
  <si>
    <t>Redmud Green Energy 5</t>
  </si>
  <si>
    <t>Redmud Green Energy 6</t>
  </si>
  <si>
    <t>Redmud Green Energy 7</t>
  </si>
  <si>
    <t>Redmud Green Energy 8</t>
  </si>
  <si>
    <t>Redmud Green Energy 9</t>
  </si>
  <si>
    <t>SA Aquatic &amp; Leasure Centre</t>
  </si>
  <si>
    <t>Yalumba Winery Solar system (Angaston)</t>
  </si>
  <si>
    <t>Yalumba Winery Solar system (Oxford Landing)</t>
  </si>
  <si>
    <t>Midlands Hydro</t>
  </si>
  <si>
    <t>St Patrick's College Launceston</t>
  </si>
  <si>
    <t>Aeroten Leongatha Solar</t>
  </si>
  <si>
    <t>Bayswood Timber Hallam VIC</t>
  </si>
  <si>
    <t>Bayswood Timber</t>
  </si>
  <si>
    <t>Beaconhills College Berwick</t>
  </si>
  <si>
    <t>Boronia Mini Hydro</t>
  </si>
  <si>
    <t>Bridgewater</t>
  </si>
  <si>
    <t>Bunurong 260 kW Solar PV Bangholme</t>
  </si>
  <si>
    <t>Cardinia Creek Mini-Hydro</t>
  </si>
  <si>
    <t>CARINA WEST H2E</t>
  </si>
  <si>
    <t>Cedar Meats Solar Geelong</t>
  </si>
  <si>
    <t>Cedar Meats</t>
  </si>
  <si>
    <t>Flavorite Marketing</t>
  </si>
  <si>
    <t>Jessica Way Truganina Solar</t>
  </si>
  <si>
    <t>JL King &amp; Co 150kW- Solar-</t>
  </si>
  <si>
    <t>Midland Highway Orrvale</t>
  </si>
  <si>
    <t>Mount Waverley Mini Hydro</t>
  </si>
  <si>
    <t>Newhaven College</t>
  </si>
  <si>
    <t>REWASTE WOLLERT</t>
  </si>
  <si>
    <t>SALE HOSPITAL - SOLAR</t>
  </si>
  <si>
    <t>SCS Shepparton</t>
  </si>
  <si>
    <t>Shamic Sheetmetal</t>
  </si>
  <si>
    <t>Todae Solar – La Trobe University Bendigo</t>
  </si>
  <si>
    <t>Todae Solar – La Trobe University Wodonga</t>
  </si>
  <si>
    <t>Todae Solar - Nillumbik</t>
  </si>
  <si>
    <t>Todae Solar SV - Eltham</t>
  </si>
  <si>
    <t>University of Melbourne Archives Brunswick</t>
  </si>
  <si>
    <t>University of Melbourne McCoy Carlton</t>
  </si>
  <si>
    <t>University of Melbourne Performing Arts Centre Southbank</t>
  </si>
  <si>
    <t>University of Melbourne Peter Hall Parkville</t>
  </si>
  <si>
    <t>University of Melbourne Sports Centre Parkville</t>
  </si>
  <si>
    <t>University of Melbourne The Spot Carlton</t>
  </si>
  <si>
    <t>Vawdrey Manufacturing</t>
  </si>
  <si>
    <t>Wantirna Mini Hydro</t>
  </si>
  <si>
    <t>Zilzie Winery Solar System</t>
  </si>
  <si>
    <t>FS NSW Project No 1 AT Pty Ltd as trustee of FS NSW Project No 1 Asset Trust</t>
  </si>
  <si>
    <t>Clermont Asset Co Pty Ltd as Trustee for Clerrmont Solar Unit Trust</t>
  </si>
  <si>
    <t>Lighthouse Infrastructure Management Limited</t>
  </si>
  <si>
    <t>Gullen Range Solar Farm</t>
  </si>
  <si>
    <t>New Gullen Range Wind Farm Pty Ltd</t>
  </si>
  <si>
    <t>Gullen Range Wind Farm</t>
  </si>
  <si>
    <t>Manildra Prop Pty Ltd as trustee for the Manildra Asset Trust</t>
  </si>
  <si>
    <t>Murra Warra Wind Farm - stage 1</t>
  </si>
  <si>
    <t>Murra Warra Project Co Pty Ltd</t>
  </si>
  <si>
    <t>Wemen Asset Co Pty Ltd as Trustee to Wemen Solar Unit Trust</t>
  </si>
  <si>
    <t>Kiamal Solar Farm - Stage 1</t>
  </si>
  <si>
    <t>Blaney and Crookwell WindFarm Pty Ltd</t>
  </si>
  <si>
    <t>Earthpower Technologies Sydney</t>
  </si>
  <si>
    <t>Mount Majura Solar Holdings Pty Ltd</t>
  </si>
  <si>
    <t>Mugga Lane Solar Park</t>
  </si>
  <si>
    <t>Mugga Lane Solar Park Pty Ltd</t>
  </si>
  <si>
    <t>Baking Board Solar Farm Chinchilla</t>
  </si>
  <si>
    <t>Chinchilla Solar Pty Ltd</t>
  </si>
  <si>
    <t>Llewellyn Land Pty Ltd ATF Llewellyn Land Unit Trust</t>
  </si>
  <si>
    <t>McNamee Partners Pty Ltd</t>
  </si>
  <si>
    <t>Sunshine Coast Solar Farm</t>
  </si>
  <si>
    <t>Sunshine Coast Regional Council</t>
  </si>
  <si>
    <t>Adelaide Airport Ltd</t>
  </si>
  <si>
    <t>Kingscote Power Station</t>
  </si>
  <si>
    <t>Mount Millar Wind Farm Pty Ltd</t>
  </si>
  <si>
    <t>NAWMA Balefill Site Uleybury</t>
  </si>
  <si>
    <t>Peterborough Solar Farm</t>
  </si>
  <si>
    <t>Renew Power Group Pty Ltd</t>
  </si>
  <si>
    <t>SSE Whyalla Solar Farm</t>
  </si>
  <si>
    <t>SSE Australia Pty Ltd</t>
  </si>
  <si>
    <t>Temporary Generation North</t>
  </si>
  <si>
    <t>Temporary Generation South</t>
  </si>
  <si>
    <t>Yates Electrical Services</t>
  </si>
  <si>
    <t>HYMIVC06 Belgrave-Hallam Rd Micro Hydro</t>
  </si>
  <si>
    <t>Swan Hill Solar Farm 1 Unit 1</t>
  </si>
  <si>
    <t>Solar Powerstations Victoria Pty Ltd</t>
  </si>
  <si>
    <t>Swan Hill Solar Farm 2 Unit 1</t>
  </si>
  <si>
    <t>Synergy Wind Pty Ltd</t>
  </si>
  <si>
    <t>Acciona Energy Australia Global</t>
  </si>
  <si>
    <t>Boer Energy Australia Pty Ltd</t>
  </si>
  <si>
    <t>Aurora Solar Energy Project - Phase 1</t>
  </si>
  <si>
    <t>SolarReserve Australia II Pty Ltd</t>
  </si>
  <si>
    <t>Bango Wind Farm Pty Ltd</t>
  </si>
  <si>
    <t>Baroota Pumped Hydro Project</t>
  </si>
  <si>
    <t>Bridle Track Solar Project</t>
  </si>
  <si>
    <t>Broadsound Solar Farm</t>
  </si>
  <si>
    <t>Bulli Creek Solar Farm</t>
  </si>
  <si>
    <t>First Solar Australia Pty Ltd</t>
  </si>
  <si>
    <t>Bundaberg 2 Solar Farm</t>
  </si>
  <si>
    <t>Bungala Three Solar Power Plant</t>
  </si>
  <si>
    <t>Reach Solar Management Co</t>
  </si>
  <si>
    <t>Cape York Battery Power Plant - Solar</t>
  </si>
  <si>
    <t>Chinchilla Solar Farm - First Solar</t>
  </si>
  <si>
    <t>Epuron Projects Pty Ltd</t>
  </si>
  <si>
    <t>Crudine Ridge Wind Farm</t>
  </si>
  <si>
    <t>Glen Innes Wind Farm</t>
  </si>
  <si>
    <t>Glen Innes WindPower Pty Ltd</t>
  </si>
  <si>
    <t>Gregadoo Solar Farm Pty Ltd</t>
  </si>
  <si>
    <t>Group Linen - Maryborough</t>
  </si>
  <si>
    <t>Group Linen - Prince Charles</t>
  </si>
  <si>
    <t>Gympie Regional Energy Hub - Stage 1</t>
  </si>
  <si>
    <t>Gympie Regional Energy Hub - Stage 2</t>
  </si>
  <si>
    <t>Gympie Regional Energy Hub - Stage 3</t>
  </si>
  <si>
    <t>Pacific Hydro Haughton Solar Farm Pty Ltd</t>
  </si>
  <si>
    <t>Wind Prospect WA Pty Ltd</t>
  </si>
  <si>
    <t>Highbury Pumped Hydro Energy Storage</t>
  </si>
  <si>
    <t>Inverleigh Wind Farm</t>
  </si>
  <si>
    <t>Ipswich Regional Energy Hub - Storage</t>
  </si>
  <si>
    <t>Kaban Green Power Hub - BESS</t>
  </si>
  <si>
    <t>Kaban Green Power Hub - Wind Farm</t>
  </si>
  <si>
    <t>Pacific Hydro Developments Australia</t>
  </si>
  <si>
    <t>Kiamal Solar Farm - Stage 2</t>
  </si>
  <si>
    <t>Kawa Australia Pty Ltd Trading as Conergy</t>
  </si>
  <si>
    <t>Northleaf /InfraRed/Macquarie Capital</t>
  </si>
  <si>
    <t>Liverpool Range Wind Farm</t>
  </si>
  <si>
    <t>Lockyer Valley Energy Project - Phase 1</t>
  </si>
  <si>
    <t>Low Head Wind Farm Pty Ltd</t>
  </si>
  <si>
    <t>Impact Investment Group</t>
  </si>
  <si>
    <t>Matthew Flinders College Senior</t>
  </si>
  <si>
    <t>Matthew Flinders Anglican College</t>
  </si>
  <si>
    <t>Middlemount Sun Farm</t>
  </si>
  <si>
    <t>Murra Warra Wind Farm - stage 2</t>
  </si>
  <si>
    <t>North Qld Bio-Energy Plant</t>
  </si>
  <si>
    <t>North Queensland Bio-Energy Corporation Limited</t>
  </si>
  <si>
    <t>Nowingi Solar Storage - Solar</t>
  </si>
  <si>
    <t>Tilt Renewables Australia</t>
  </si>
  <si>
    <t>Photon Energy Leeton</t>
  </si>
  <si>
    <t>Planet Ark Power and Schneider Electric - PV and Battery Microgrid</t>
  </si>
  <si>
    <t>Planet Ark Power and Schneider Electric</t>
  </si>
  <si>
    <t>Port Augusta Renewable Energy Park - Solar</t>
  </si>
  <si>
    <t>Port Augusta Renewable Energy Park - Wind</t>
  </si>
  <si>
    <t>Port Phillip Heads Tidal Energy Project</t>
  </si>
  <si>
    <t>Riverina Solar farm Pty Ltd</t>
  </si>
  <si>
    <t>Riverland Solar Storage - Solar</t>
  </si>
  <si>
    <t>Rodds Bay Solar Farm</t>
  </si>
  <si>
    <t>Ryan Corner Wind Farm</t>
  </si>
  <si>
    <t>Smoky Creek Solar Farm</t>
  </si>
  <si>
    <t>Snowtown North Solar Farm</t>
  </si>
  <si>
    <t>Snowtown North Solar Farm - BESS</t>
  </si>
  <si>
    <t>Springdale Solar Farm</t>
  </si>
  <si>
    <t>CWP Renewables Pty Ltd</t>
  </si>
  <si>
    <t>John Laing/Maoneng Group</t>
  </si>
  <si>
    <t>Tumut Pulp and Paper Mill</t>
  </si>
  <si>
    <t>Uungula Wind Farm Pty Ltd</t>
  </si>
  <si>
    <t>Walgett Solar Pty Ltd</t>
  </si>
  <si>
    <t>Walla Walla Solar Farm</t>
  </si>
  <si>
    <t>Western Plains Wind Farm</t>
  </si>
  <si>
    <t>Wivenhoe Regional Energy Hub - Solar</t>
  </si>
  <si>
    <t>Wivenhoe Regional Energy Hub - Storage</t>
  </si>
  <si>
    <t>Yarrabee Solar Power Project</t>
  </si>
  <si>
    <t>Reach Solar Energy Management Co</t>
  </si>
  <si>
    <t>Lilyvale Asset Co Pty Ltd ATF Lilyvale Asset Trust</t>
  </si>
  <si>
    <t>29.986</t>
  </si>
  <si>
    <t>FINLEYSF1</t>
  </si>
  <si>
    <t>1476</t>
  </si>
  <si>
    <t>50 - 60</t>
  </si>
  <si>
    <t>102</t>
  </si>
  <si>
    <t>OAKEY1SF</t>
  </si>
  <si>
    <t>Asset Type</t>
  </si>
  <si>
    <t>DUID</t>
  </si>
  <si>
    <t>Number of Units</t>
  </si>
  <si>
    <t>Aggregated Lower Nameplate Capacity (MW)</t>
  </si>
  <si>
    <t>Aggregated Upper Nameplate Capacity (MW)</t>
  </si>
  <si>
    <t>Storage Capacity (MWh)</t>
  </si>
  <si>
    <t>Existing Plant</t>
  </si>
  <si>
    <t>Waste Coal Mine Gas</t>
  </si>
  <si>
    <t>Landfill Gas</t>
  </si>
  <si>
    <t>Bluegrass Solar Farm</t>
  </si>
  <si>
    <t>Carisbrook Solar Farm</t>
  </si>
  <si>
    <t>Bagasse</t>
  </si>
  <si>
    <t>Congupna Solar Farm</t>
  </si>
  <si>
    <t>X-Elios Australia Pty Ltd</t>
  </si>
  <si>
    <t>Darlington Wind Farm</t>
  </si>
  <si>
    <t>Natural Gas</t>
  </si>
  <si>
    <t>Rye Park Wind Farm</t>
  </si>
  <si>
    <t>Sebastopol Solar Farm</t>
  </si>
  <si>
    <t>ib vogt</t>
  </si>
  <si>
    <t>Biogas</t>
  </si>
  <si>
    <t>Fuel Oil</t>
  </si>
  <si>
    <t>Tarrone Wind Farm</t>
  </si>
  <si>
    <t>Western Downs Solar Farm</t>
  </si>
  <si>
    <t>Yanco Solar Farm</t>
  </si>
  <si>
    <t>ib vogt / Sun Spot 6?</t>
  </si>
  <si>
    <t>Green and air dried wood</t>
  </si>
  <si>
    <t>Landfill Methane / Landfill Gas</t>
  </si>
  <si>
    <t>144 - 153.6</t>
  </si>
  <si>
    <t>1.6</t>
  </si>
  <si>
    <t>111.6</t>
  </si>
  <si>
    <t>100.05</t>
  </si>
  <si>
    <t>104.5</t>
  </si>
  <si>
    <t>253</t>
  </si>
  <si>
    <t>327</t>
  </si>
  <si>
    <t>531.93</t>
  </si>
  <si>
    <t>Existing Generation and New Developments</t>
  </si>
  <si>
    <t>Scheduled Capacities</t>
  </si>
  <si>
    <t>Summer 2019-20</t>
  </si>
  <si>
    <t>Winter 2019</t>
  </si>
  <si>
    <t>Summer 2020-21</t>
  </si>
  <si>
    <t>Winter 2020</t>
  </si>
  <si>
    <t>Summer 2021-22</t>
  </si>
  <si>
    <t>Winter 2021</t>
  </si>
  <si>
    <t>Summer 2022-23</t>
  </si>
  <si>
    <t>Winter 2022</t>
  </si>
  <si>
    <t>Summer 2023-24</t>
  </si>
  <si>
    <t>Winter 2023</t>
  </si>
  <si>
    <t>Summer 2024-25</t>
  </si>
  <si>
    <t>Winter 2024</t>
  </si>
  <si>
    <t>Summer 2025-26</t>
  </si>
  <si>
    <t>Winter 2025</t>
  </si>
  <si>
    <t>Summer 2026-27</t>
  </si>
  <si>
    <t>Winter 2026</t>
  </si>
  <si>
    <t>Summer 2027-28</t>
  </si>
  <si>
    <t>Winter 2027</t>
  </si>
  <si>
    <t>Summer 2028-29</t>
  </si>
  <si>
    <t>Winter 2028</t>
  </si>
  <si>
    <t>CROWLWF1</t>
  </si>
  <si>
    <t>Palisade Stony Gap Investments Pty Ltd</t>
  </si>
  <si>
    <t>Dec 2021</t>
  </si>
  <si>
    <t>Apr 2021</t>
  </si>
  <si>
    <t>Apr 2022</t>
  </si>
  <si>
    <t>Mar 2021</t>
  </si>
  <si>
    <t>Dec 2022</t>
  </si>
  <si>
    <t>Sep 2021</t>
  </si>
  <si>
    <t>Jan 2021</t>
  </si>
  <si>
    <t>Mar 2025</t>
  </si>
  <si>
    <t>Oct 2022</t>
  </si>
  <si>
    <t>Sparkline</t>
  </si>
  <si>
    <t>Site Name</t>
  </si>
  <si>
    <t xml:space="preserve">BERYLSF1  </t>
  </si>
  <si>
    <t xml:space="preserve">BODWF1    </t>
  </si>
  <si>
    <t>CHILDSF1</t>
  </si>
  <si>
    <t xml:space="preserve">CLARESF1  </t>
  </si>
  <si>
    <t xml:space="preserve">COLEASF1  </t>
  </si>
  <si>
    <t xml:space="preserve">CSPVPS1   </t>
  </si>
  <si>
    <t xml:space="preserve">CROOKWF2  </t>
  </si>
  <si>
    <t xml:space="preserve">DDSF1     </t>
  </si>
  <si>
    <t xml:space="preserve">DAYDSF1   </t>
  </si>
  <si>
    <t xml:space="preserve">EMERASF1  </t>
  </si>
  <si>
    <t xml:space="preserve">LGAPWF1   </t>
  </si>
  <si>
    <t>Loy Yang A Power Station</t>
  </si>
  <si>
    <t>AGL Loy Yang Marketing Pty Ltd</t>
  </si>
  <si>
    <t xml:space="preserve">MEWF1     </t>
  </si>
  <si>
    <t xml:space="preserve">NPS       </t>
  </si>
  <si>
    <t xml:space="preserve">NUMURSF1  </t>
  </si>
  <si>
    <t xml:space="preserve">QPS1      </t>
  </si>
  <si>
    <t>RUGBYR1</t>
  </si>
  <si>
    <t xml:space="preserve">SITHE01   </t>
  </si>
  <si>
    <t xml:space="preserve">AGLSOM    </t>
  </si>
  <si>
    <t xml:space="preserve">TALWA1    </t>
  </si>
  <si>
    <t>WEMENSF1</t>
  </si>
  <si>
    <t xml:space="preserve">WKIEWA1   </t>
  </si>
  <si>
    <t xml:space="preserve">WGWF1     </t>
  </si>
  <si>
    <t>Upgrade</t>
  </si>
  <si>
    <t>Gaseous fossil fuels - other</t>
  </si>
  <si>
    <t>Wood Waste</t>
  </si>
  <si>
    <t>Municipal Solid Waste</t>
  </si>
  <si>
    <t>AGL VPP</t>
  </si>
  <si>
    <t>Blair Athol Solar Power Station</t>
  </si>
  <si>
    <t>TerraCom Ltd</t>
  </si>
  <si>
    <t>Bungama Solar</t>
  </si>
  <si>
    <t>EPS Energy</t>
  </si>
  <si>
    <t>Clarke Creek Wind and Solar Farm - Solar</t>
  </si>
  <si>
    <t>Lacour Energy</t>
  </si>
  <si>
    <t>Clarke Creek Wind and Solar Farm - Wind</t>
  </si>
  <si>
    <t>Girgarre Solar Farm</t>
  </si>
  <si>
    <t>Leeson Group</t>
  </si>
  <si>
    <t>Hallett Repower (expansion)</t>
  </si>
  <si>
    <t>Heathgate Resources Beverley mine - BESS</t>
  </si>
  <si>
    <t>SunSHIFT</t>
  </si>
  <si>
    <t>Hills of Gold Wind Farm</t>
  </si>
  <si>
    <t>Wind Energy Partners</t>
  </si>
  <si>
    <t>Horsham Solar Farm</t>
  </si>
  <si>
    <t xml:space="preserve">ESCO Pacific
</t>
  </si>
  <si>
    <t>Inverleigh Solar Farm</t>
  </si>
  <si>
    <t>Ipswich Regional Energy Hub - Solar</t>
  </si>
  <si>
    <t xml:space="preserve">SolarQ Pty Ltd
</t>
  </si>
  <si>
    <t>Kingfisher Solar Storage - Storage</t>
  </si>
  <si>
    <t>Loy Yang B Upgrade</t>
  </si>
  <si>
    <t>Alinta</t>
  </si>
  <si>
    <t xml:space="preserve">Brown Coal
</t>
  </si>
  <si>
    <t>Munna Creek</t>
  </si>
  <si>
    <t>Renewable Energy System Technologies</t>
  </si>
  <si>
    <t>Naring Solar Farm</t>
  </si>
  <si>
    <t>Lightsource</t>
  </si>
  <si>
    <t>New England Solar Farm</t>
  </si>
  <si>
    <t>UPC Renewables</t>
  </si>
  <si>
    <t>Nowingi Solar Storage - Storage</t>
  </si>
  <si>
    <t>Pallamana Solar Farm</t>
  </si>
  <si>
    <t>Quorn Park Solar Farm</t>
  </si>
  <si>
    <t>Renewable Energy Developments</t>
  </si>
  <si>
    <t>Rifle Butts Wind Farm </t>
  </si>
  <si>
    <t>NewEn</t>
  </si>
  <si>
    <t>Riverland Solar Storage - Storage</t>
  </si>
  <si>
    <t>Robbins Island Wind Farm</t>
  </si>
  <si>
    <t>Rolleston Solar Farm</t>
  </si>
  <si>
    <t>SA Water PV Plant</t>
  </si>
  <si>
    <t>Simply Energy VPP</t>
  </si>
  <si>
    <t>South Johnstone Mill (expansion)</t>
  </si>
  <si>
    <t>Tableland Mill (expansion)</t>
  </si>
  <si>
    <t>The Solar River Project - Stage 1</t>
  </si>
  <si>
    <t>The Solar River Project Pty Ltd</t>
  </si>
  <si>
    <t>The Solar River Project - Stage 2</t>
  </si>
  <si>
    <t>Tilbuster Solar Farm</t>
  </si>
  <si>
    <t>Enerparc Australia Pty Ltd</t>
  </si>
  <si>
    <t>Twin Creek Wind Farm</t>
  </si>
  <si>
    <t>Moira Solar Farm</t>
  </si>
  <si>
    <t>Port Augusta Graphite Energy - CST</t>
  </si>
  <si>
    <t>Solastor Pty Ltd</t>
  </si>
  <si>
    <t>Port Augusta Graphite Energy - PV</t>
  </si>
  <si>
    <t>Yorke Peninsula Biomass</t>
  </si>
  <si>
    <t>Kallis Family Trust</t>
  </si>
  <si>
    <t>Clarke Creek Solar Farm</t>
  </si>
  <si>
    <t>Pacific Hydro Australia Development Pty Ltd.</t>
  </si>
  <si>
    <t>Corowa Solar Farm</t>
  </si>
  <si>
    <t>Corowa Operationsco Pty Ltd as trustee for Corowa Operations Trust</t>
  </si>
  <si>
    <t>Dingo Solar Farm</t>
  </si>
  <si>
    <t>Junee Solar Farm</t>
  </si>
  <si>
    <t>Junee Operationsco Pty Ltd as trustee for Junee Operations Trust</t>
  </si>
  <si>
    <t>Kingaroy Solar Farm</t>
  </si>
  <si>
    <t>Kingaroy Operationsco Pty Ltd</t>
  </si>
  <si>
    <t>Koberinga Solar Farm</t>
  </si>
  <si>
    <t>Moama Solar Farm</t>
  </si>
  <si>
    <t>Moama Operationsco Pty Ltd as trustee for Moama Operations Trust</t>
  </si>
  <si>
    <t>Rollingstone Solar Farm</t>
  </si>
  <si>
    <t>Sandigo Solar Farm</t>
  </si>
  <si>
    <t>Wagga North Solar Farm</t>
  </si>
  <si>
    <t>Wagga Wagga Operationsco Pty Ltd as trustree for Wagga Wagga Operations Trust</t>
  </si>
  <si>
    <t>Wellington Solar Farm</t>
  </si>
  <si>
    <t>Lightsource Australia SPV 4</t>
  </si>
  <si>
    <t>Eastern Creek Energy from Waste Facility</t>
  </si>
  <si>
    <t>Next Generation NSW</t>
  </si>
  <si>
    <t>G7 Generation</t>
  </si>
  <si>
    <t>Gloucester Gas Project</t>
  </si>
  <si>
    <t>Jupiter Wind Farm</t>
  </si>
  <si>
    <t>EPYC Pty Ltd</t>
  </si>
  <si>
    <t>In Commissioning</t>
  </si>
  <si>
    <t>MacIntyre Wind Farm</t>
  </si>
  <si>
    <t>Southbank Institute of Technology Unit 1 Plant</t>
  </si>
  <si>
    <t>Southbank Institute of Technology</t>
  </si>
  <si>
    <t>Spring Hill Wind Farm</t>
  </si>
  <si>
    <t>Windy Hill II</t>
  </si>
  <si>
    <t>Woolbrook Wind Farm</t>
  </si>
  <si>
    <t>Newtricity</t>
  </si>
  <si>
    <t>100 - 350</t>
  </si>
  <si>
    <t>145.827 - 162.36</t>
  </si>
  <si>
    <t>1000</t>
  </si>
  <si>
    <t>35</t>
  </si>
  <si>
    <t>86.4</t>
  </si>
  <si>
    <t>60</t>
  </si>
  <si>
    <t>140</t>
  </si>
  <si>
    <t>117.4</t>
  </si>
  <si>
    <t>245</t>
  </si>
  <si>
    <t>1</t>
  </si>
  <si>
    <t>21</t>
  </si>
  <si>
    <t>2000</t>
  </si>
  <si>
    <t>290</t>
  </si>
  <si>
    <t>Publication Date</t>
  </si>
  <si>
    <t>Effective Date</t>
  </si>
  <si>
    <t>Brigalow Solar Farm</t>
  </si>
  <si>
    <t>Brigalow Solar Farm (34.5 MW) is now reported as committed since Impact Investment Group advises that it has commenced construction.</t>
  </si>
  <si>
    <t>PARF Company 6 Pty Limited advises that the capacity of Coopers Gap Wind Farm (previously reported as 350 MW) needs to be corrected to 453 MW.</t>
  </si>
  <si>
    <t>Hayman Solar Farm Pty Ltd advises that the nameplate capacity of Hayman Solar Farm (previously 50 MW) needs to be corrected to Hayman Solar Farm (57.75 MW).</t>
  </si>
  <si>
    <t>AEMO has revised the Summer Scheduled Capacities of Townsville Power Station in 201819, 201920 from 115 MW to 233 MW; AEMO has also revised the Winter Scheduled Capacities of Townsville Power Station in 2019, 2020 from 163 MW,161 MW to 245 MW, 243 MW.</t>
  </si>
  <si>
    <t>Lake Bonney Battery Energy Storage</t>
  </si>
  <si>
    <t>Lake Bonney Battery Energy Storage (25 MW/ 52MWh) is now reported as committed since Infigen Energy advises that it has commenced construction.</t>
  </si>
  <si>
    <t>Pelican Point Power Limited advises that Pelican Point Nameplate capacity has been revised from 478 MW to 529 MW (+51 MW). The available capacity has been revised from 458 MW to 478 MW (+20 MW) in summer, and from 474 MW to 529 MW (+55 MW) in winter.</t>
  </si>
  <si>
    <t>Tailem Bend - Solar</t>
  </si>
  <si>
    <t>Vena Energy advises that Tailem Bend - Solar (108MW) is operational.</t>
  </si>
  <si>
    <t>Temporary Generation North and Temporary Generation South</t>
  </si>
  <si>
    <t>SA Power Networks advises that Temporary Generation North (154 MW) and Temporary Generation South (123.2 MW) has changed registration status from Scheduled to Non-Scheduled.</t>
  </si>
  <si>
    <t>AusNet Services advises that Ballarat Energy Storage System (30 MW) is operational.</t>
  </si>
  <si>
    <t>Bannerton Solar Farm</t>
  </si>
  <si>
    <t>Foresight Solar Australia Pty Ltd advises that Bannerton Solar Park (88MW) is undergoing commissioning testing.</t>
  </si>
  <si>
    <t>Berrybank Development Pty Ltd advises that Berrybank Wind Farm (331.8 MW) should be reported as Berrybank Wind Farm - Stage 1 (180.6 MW) and Berrybank Wind Farm - Stage 2 (151.2 MW).</t>
  </si>
  <si>
    <t>Cherry Tree Wind Farm (57.6 MW) is now reported as committed since Cherry Tree Wind Farm Pty Limited A.T.F. Cherry Tree Project Trust advises that it has commenced construction.</t>
  </si>
  <si>
    <t>Pacific Hydro Crowlands Pty Ltd advises that Crowlands Wind Farm (79.95MW) is undergoing commissioning testing.</t>
  </si>
  <si>
    <t>Dundonnell Wind Farm (336MW) is now reported as committed since Tilt Renewables advises that it has commenced construction.</t>
  </si>
  <si>
    <t>GESS Co advises that Gannawarra Energy Storage System (25 MW/50 MWh) is undergoing commissioning testing.</t>
  </si>
  <si>
    <t>Overland Sun Farming Pty Ltd advises that Karadoc Solar Farm (90 MW) is operational.</t>
  </si>
  <si>
    <t>Lal Lal Wind Energy System - Elaine</t>
  </si>
  <si>
    <t>Northleaf /InfraRed/Macquarie Capital advises that Lal Lal Wind Energy Facility - Elaine end (83.6 MW) is now a committed project.</t>
  </si>
  <si>
    <t>Lal Lal Wind Energy System - Yendon</t>
  </si>
  <si>
    <t>Northleaf /InfraRed/Macquarie Capital advises that Lal Lal Wind Energy Facility - Yendon end (144.4 MW) is now a committed project.</t>
  </si>
  <si>
    <t>Neoen advises that Numurkah Solar Farm (100MW) is undergoing commissioning testing.</t>
  </si>
  <si>
    <t>GPT RE Limited advises that Charlestown Square Cogeneration (2.8 MW) has been permanently decommissioned (withdrawn) since June 2018.</t>
  </si>
  <si>
    <t>Crookwell Development Pty Ltd advises that Crookwell 2 Wind Farm (91 MW) is operational.</t>
  </si>
  <si>
    <t>Bluff Point Wind Farm</t>
  </si>
  <si>
    <t>Woolnorth Wind Farm Holding Pty Ltd advises that Bluff Point Wind Farm (65 MW) is accounted for within Woolnorth Studland Bay / Bluff Point (140 MW).</t>
  </si>
  <si>
    <t>Neoen advises that Coleambally Solar Farm (180 MW) is undergoing commissioning testing.</t>
  </si>
  <si>
    <t>Limondale solar plant 1</t>
  </si>
  <si>
    <t>Limondale solar plant 2</t>
  </si>
  <si>
    <t>John Laing/Maoneng Group advise that Sunraysia Solar Farm (200MW) is now a committed project.</t>
  </si>
  <si>
    <t>Darling Downs Solar Farm Pty Ltd advises that Darling Downs Solar Farm (108.5 MW) is undergoing commissioning testing.</t>
  </si>
  <si>
    <t>Hamilton Solar Farm Pty Ltd advises that Hamilton Solar Farm (57.5 MW) is undergoing commissioning testing.</t>
  </si>
  <si>
    <t>Kennedy Energy Park</t>
  </si>
  <si>
    <t>Kennedy Energy Park (Solar (15 MW), Wind (43.2 MW), Storage (2 MW)) is now reported as a committed project since Kennedy Energy Park Pty advises that it has commenced construction .</t>
  </si>
  <si>
    <t>Ross River Operations Pty Ltd advises that Ross River Solar Farm (128 MW) is undergoing commissioning testing.</t>
  </si>
  <si>
    <t>Rugby Run Solar Farm (65MW) is now reported as committed since Adani Rugby Run Pty Ltd advises that it has commenced construction.</t>
  </si>
  <si>
    <t>ESCRI Dalrymple</t>
  </si>
  <si>
    <t>ElectraNet advises that ESCRI Dalrymple (30MW/8MWh) is operational.</t>
  </si>
  <si>
    <t>Bulgana Green Power Hub - Wind Farm (194MW) is now reported as committed since Neoen advises that it has commenced construction.</t>
  </si>
  <si>
    <t>Gannawarra Solar Farm Pty Ltd advises that Gannawarra Solar Farm (50 MW) is operational.</t>
  </si>
  <si>
    <t>Kiamal Solar Farm - Stage 1 (200MW) is now reported as committed since Total Eren advises that it has commenced construction.</t>
  </si>
  <si>
    <t>Lal Lal Wind Energy Facility - Yendon end (144.4MW) is now reported as committed since Northleaf /InfraRed/Macquarie Capital advise that it has commenced construction.</t>
  </si>
  <si>
    <t>Goldwind advises that Moorabool Wind Farm (320MW) is now a committed project.</t>
  </si>
  <si>
    <t>Neoen advises that Numurkah Solar Farm (100MW) is now a committed project.</t>
  </si>
  <si>
    <t>FS NSW Project No 1 AT Pty Ltd advises that Beryl Solar Farm (98.4 MW) is now a committed project.</t>
  </si>
  <si>
    <t>Coleambally Solar Farm (180 MW) is now reported as committed since Neoen advises that it has commenced construction.</t>
  </si>
  <si>
    <t>Crudine Ridge Wind Farm (135 MW) is now reported as committed since CRWF Nominees Pty Ltd advises that it has commenced construction.</t>
  </si>
  <si>
    <t>Childers Solar Farm (56 MW) is now reported as a committed project since ESCO Pacific advises that it has commenced construction.</t>
  </si>
  <si>
    <t>Clermont Asset Co Pty Ltd as Trustee advises that Clermont Solar Farm (92.5 MW) is now a committed project.</t>
  </si>
  <si>
    <t>Emerald Solar Park (72 MW) is now reported as a committed project since Lighthouse Infrastructure Management Limited advises that it has commenced construction.</t>
  </si>
  <si>
    <t>Haughton Solar Farm</t>
  </si>
  <si>
    <t>Pacific Hydro advises that Haughton Solar Farm (100 MW) is now a committed project.</t>
  </si>
  <si>
    <t>Susan River Solar Farm (100 MW) is now reported as a committed project since ESCO Pacific advises it has commenced construction.</t>
  </si>
  <si>
    <t>TeeBar Solar Farm</t>
  </si>
  <si>
    <t>TeeBar Solar Farm (52.5 MW) is now reported as a committed project since TeeBar Clean Energy Pty Ltd advises it has commenced construction.</t>
  </si>
  <si>
    <t>Yarranlea Solar</t>
  </si>
  <si>
    <t>Yarranlea Solar (102.5 MW) is now reported as a committed project since Risen Energy Australia advises it has commenced construction.</t>
  </si>
  <si>
    <t>Vena Energy advises that Tailem Bend - Solar (108 MW) is now a committed project.</t>
  </si>
  <si>
    <t>Wild Cattle Hill Wind Farm</t>
  </si>
  <si>
    <t>Wild Cattle Hill Wind Farm (144 MW) is now reported as committed as Wild Cattle Hill Pty Ltd advises construction has commenced.</t>
  </si>
  <si>
    <t>Bulgana Green Power Hub - Battery Energy Storage System (BESS) (21 MW) is now reported as committed since Neoen advises that it has commenced construction.</t>
  </si>
  <si>
    <t>Bulgana Green Power Hub - Wind Farm (204 MW) is now reported as committed since Neoen advises that it has commenced construction.</t>
  </si>
  <si>
    <t>Lal Lal Wind Energy Facility - Elaine end</t>
  </si>
  <si>
    <t>Alinta Energy is reviewing the Loy Yang B upgrade project, and will provide an update before the 2018-19 Summer season.</t>
  </si>
  <si>
    <t>RES Australia advises that Murra Warra Wind Farm - stage 1 (226 MW) is now a committed project.</t>
  </si>
  <si>
    <t>Stockyard Hill</t>
  </si>
  <si>
    <t>Goldwind advises that Stockyard Hill (532 MW) is now a committed project.</t>
  </si>
  <si>
    <t>Wemen Asset Co Pty Ltd advises that Wemen Solar Farm (87.75 MW) is now a committed project.</t>
  </si>
  <si>
    <t>Oakey 2 Solar Farm (55 MW) is now reported as a committed project since Canadian Solar Pty Ltd advises that it has commenced construction.</t>
  </si>
  <si>
    <t>Barker Inlet Power Station (210 MW) is now reported as a committed project since AGL advises that it has commenced construction.</t>
  </si>
  <si>
    <t>Dalrymple Battery storage</t>
  </si>
  <si>
    <t>Dalrymple Battery storage (30 MW) is now reported as a committed project since ElectraNet advises that it has commenced construction.</t>
  </si>
  <si>
    <t>Torrens Island A Power Station</t>
  </si>
  <si>
    <t>AGL Energy advises that the four units of Torrens Island A Power Station (480 MW) will be progressively mothballed between 2019 and 2021. Two units (240 MW) will be mothballed after winter 2019, one unit (120 MW) after winter 2020 and the final unit (120 MW) after winter 2021.</t>
  </si>
  <si>
    <t>Tilt Renewables advises that Salt Creek Wind Farm (54 MW) is now a committed project.</t>
  </si>
  <si>
    <t>Bodangora Wind Farm (113 MW) is now reported as committed since Infigen Energy has advised construction has commenced.</t>
  </si>
  <si>
    <t>Crookwell 2 Wind Farm (91 MW) is reported as committed as Crookwell Development Pty Ltd has advised construction has commenced.</t>
  </si>
  <si>
    <t>Hunter Economic Zone Diesel</t>
  </si>
  <si>
    <t>Hunter Economic Zone Diesels (28.8 MW) is now reported at committed as Snowy Hydro Ltd advises construction has commenced.</t>
  </si>
  <si>
    <t>Sapphire Wind Farm Phase 1 and 2</t>
  </si>
  <si>
    <t>Sapphire Wind Farm Pty Ltd advises that Sapphire Wind Farm Phase 1 and 2 (270 MW) is now committed.</t>
  </si>
  <si>
    <t>PARF Company Pty Ltd as trustee for the Silverton Project Trust advises that Silverton Wind Farm (198.94 MW) is now a committed project.</t>
  </si>
  <si>
    <t>Visy Power Generation advises that Smithfield Energy Facility, which closed in July 2017, has been brought back into service with up to 109 MW of capacity available, with a further 62 MW available on recall with lead time to be determined.</t>
  </si>
  <si>
    <t>White Rock Solar Farm (20 MW) is now reported as committed since White Rock Wind Farm Pty Ltd has advised construction has commenced.</t>
  </si>
  <si>
    <t>CS Energy have advised that Callide C capacity has been reduced from 1,000 MW to 840 MW.</t>
  </si>
  <si>
    <t>Clare Asset Co Pty Ltd ATF Clare Asset Trust advises that Clare Solar Farm (150MW) is a committed project.</t>
  </si>
  <si>
    <t>Collinsville Solar Power Station</t>
  </si>
  <si>
    <t>Ratch Australia Corporation advises that Collinsville Solar Power Station (42.5 MW) is a committed project.</t>
  </si>
  <si>
    <t>PARF Company Pty Ltd, as a trustee for the Coopers Gap Project Trust advises that Coopers Gap Wind Farm (453 MW) is a committed project.</t>
  </si>
  <si>
    <t>APA advises that Darling Downs Solar Farm (110MW) is a committed project.</t>
  </si>
  <si>
    <t>Hayman Solar Farm Pty Ltd advises that Daydream Solar Farm (167.5MW) is a committed project.</t>
  </si>
  <si>
    <t>YellowDot Energy Pty Ltd advises that Dunblane Solar Farm (7.2MW) is a committed project.</t>
  </si>
  <si>
    <t>Hamilton Solar Farm Pty Ltd advises that Hamilton Solar Farm (57.5MW) is a committed project.</t>
  </si>
  <si>
    <t>Hayman Solar Farm Pty Ltd advises that Hayman Solar Farm (57.5 MW) is a committed project.</t>
  </si>
  <si>
    <t>Kennedy Energy Park Pty advises that Kennedy Energy Park (Solar (15 MW), Wind (43.2 MW), Storage (2 MW)) is a committed project.</t>
  </si>
  <si>
    <t>Kidston Solar Project</t>
  </si>
  <si>
    <t>Genex Power Ltd advises that Kidston Solar Project (50 MW) is a committed project.</t>
  </si>
  <si>
    <t>Seqwater advises that Lake Somerset (4.3MW) is a committed project.</t>
  </si>
  <si>
    <t>Lakeland Solar and Storage Project</t>
  </si>
  <si>
    <t>Lakeland Solar &amp; Storage Pty Ltd advises that Lakeland Solar and Storage Project (12.5MW) is a committed project.</t>
  </si>
  <si>
    <t>Lilyvale Solar Farm (100 MW) is now reported as committed since FRV Services Australia Pty Ltd advises that it has commenced construction.</t>
  </si>
  <si>
    <t>Longreach HoldCo Pty Ltd advises that Longreach Solar Farm (15 MW) is a committed project.</t>
  </si>
  <si>
    <t>Mt Emerald Wind Farm</t>
  </si>
  <si>
    <t>Ratch Australia Corporation advises that Mt Emerald Wind Farm (180.5MW) is a committed project.</t>
  </si>
  <si>
    <t>Oakey 1 Solar Farm</t>
  </si>
  <si>
    <t>Oakey 1 AssetCo Pty Ltd advises that Oakey 1 Solar Farm (25MW) is a committed project.</t>
  </si>
  <si>
    <t>Ross River Solar Farm (116MW) is now reported as a committed project since Ross River Operations Pty Ltd advises that it has commenced construction.</t>
  </si>
  <si>
    <t>Rugby Run Solar Farm (65MW) is now reported as a committed project sinceAdani Rugby Run Pty Ltd advises that it has commenced construction.</t>
  </si>
  <si>
    <t>Sun Metals Solar Farm</t>
  </si>
  <si>
    <t>Sun Metals Solar Farm (124MW) is now reported as a committed project since Sun Metals Corporation Pty Ltd advises that it has commenced construction.</t>
  </si>
  <si>
    <t>Sunshine Coast Regional Council advises that Sunshine Coast Solar Farm (15 MW) is a committed project.</t>
  </si>
  <si>
    <t>Stanwell Corporation Limited advises that Swanbank E GT (385 MW) has returned to service.</t>
  </si>
  <si>
    <t>MSF Sugar advises Tableland Mill (24 MW) is a committed project.</t>
  </si>
  <si>
    <t>Whitsunday</t>
  </si>
  <si>
    <t>Whitsunday Solar Farm Pty Ltd advises that Whitsunday (57.5MW) is a committed project.</t>
  </si>
  <si>
    <t>Hornsdale Power Reserve</t>
  </si>
  <si>
    <t>Hornsdale Power Reserve Pty Ltd advises that Hornsdale Power Reserve Unit 1 (100 MW / 129 MWh) battery storage is operational.</t>
  </si>
  <si>
    <t>HWF2 Pty Ltd advises that Hornsdale Wind Farm Stage 2 (102 MW) is operational.</t>
  </si>
  <si>
    <t>HWF3 Pty Ltd advises that Hornsdale Wind Farm Stage 3 (109 MW) is operational.</t>
  </si>
  <si>
    <t>Lincoln Gap Wind Farm Stage 1</t>
  </si>
  <si>
    <t>Lincoln Gap Wind Farm Pty Ltd advises that Lincoln Gap Wind Farm Stage 1 (126 MW) is now a committed project.</t>
  </si>
  <si>
    <t>Willogoleche Power Pty Ltd advises that Willogoleche Wind Farm (119 MW) is now a committed project.</t>
  </si>
  <si>
    <t>Tamar Valley CCGT</t>
  </si>
  <si>
    <t>Hydro Tasmania advises that the Tamar Valley CCGT (208 MW) will be withdrawn after April 2018, but is available for operation with less than 3 months' notice.</t>
  </si>
  <si>
    <t>Foresight Solar Australia Pty Ltd advises that Bannerton Solar Park (88 MW) is now a committed project.</t>
  </si>
  <si>
    <t>Gannawarra Solar Farm Pty Ltd advises that Gannawarra Solar Farm has increased from 50 MW to 55 MW.</t>
  </si>
  <si>
    <t>Loy Yang B (upgrade)</t>
  </si>
  <si>
    <t>Acciona Energy advises that Mt Gellibrand (132 MW) is a committed project.</t>
  </si>
  <si>
    <t>Swan Hill Solar Farm</t>
  </si>
  <si>
    <t>New Gullen Range Wind Farm Pty Ltd advises that Gullen Range Solar Farm (10 MW) is now a committed project.</t>
  </si>
  <si>
    <t>Manildra Photovoltaic Solar Farm</t>
  </si>
  <si>
    <t>Manildra Prop Pty Ltd as trustee for the Manildra Asset Trust advises that Manildra Photovoltaic Solar Farm (50 MW) is now a committed project.</t>
  </si>
  <si>
    <t>Mugga Lane Solar Park Pty Ltd advises that Mugga Lane Solar Park (13 MW) is now an existing generator with full commercial operation having commenced in 2017.</t>
  </si>
  <si>
    <t>Barcaldine Remote Community Solar Farm Pty Ltd advises that Barcaldine Remote Community Solar Farm (20 MW) is now completed with full commercial having commenced in April 2017.</t>
  </si>
  <si>
    <t>Callide A</t>
  </si>
  <si>
    <t>Oxyfuel Technologies Pty Ltd advises that Callide A (30 MW) has been permanently decommissioned (withdrawn) since March 2015 and will be demolished and deregistered from the network in the future.</t>
  </si>
  <si>
    <t>Clare Asset Co Pty Ltd (the Trustee for Clare Asset Trust) advises that the Clare Solar Farm (total of 150 MW nameplate) is a committed project.</t>
  </si>
  <si>
    <t>EDL Projects Australia Pty Ltd advises that Grosvenor 1 (21 MW) is now an existing generator with full commercial operation having commenced in April 2017.</t>
  </si>
  <si>
    <t>Conergy advises that the committed Cook Shire Solar Storage Project is now called Lakeland Solar and Storage Project, with an updated nameplate capacity of 12.5 MW.</t>
  </si>
  <si>
    <t>Ratch Australia advises that Mount Emerald (180.5 MW) is now a committed project with full commercial use expected September 2018.</t>
  </si>
  <si>
    <t>Stanwell Corporation Limited advises that Swanbank E GT (385 MW) is currently in cold storage and at this time is scheduled to return to service on 1 December 2018.</t>
  </si>
  <si>
    <t>Whitsunday Solar Farm Pty Ltd advises that Whitsunday Solar Farm (57.5 MW) is now a committed project, with full commercial use expected March 2018.</t>
  </si>
  <si>
    <t>HWF 3 Pty Ltd advises that Hornsdale Wind Farm Stage 3 (109 MW) is now a committed project.</t>
  </si>
  <si>
    <t>Pelican Point Power Limited advises that Pelican Point (478 MW) is currently operating at half capacity (239 MW), but will make the full capacity available to market as of July 1 2017.</t>
  </si>
  <si>
    <t>Bastyan Power Station</t>
  </si>
  <si>
    <t>Hydro-Electric Corporation advises that Bastyan's available capacity will be (zero) 0 MW during summer 2021-22.</t>
  </si>
  <si>
    <t>Gordon Power Station</t>
  </si>
  <si>
    <t>Lake Echo Power Station</t>
  </si>
  <si>
    <t>Hydro-Electric Corporation advises that Lake Echo's available capacity will be (zero) 0 MW during winter 2018, 2019, 2020 and 2024.</t>
  </si>
  <si>
    <t>Lemonthyme/Wilmot Power Station</t>
  </si>
  <si>
    <t>Hydro-Electric Corporation advises that Lemonthyme/Wilmot's available capacity will be 54 MW during summer 2017-18 and summer 2020-21, and 32 MW during summer 2019-20.</t>
  </si>
  <si>
    <t>Reece Power Station</t>
  </si>
  <si>
    <t>Hydro-Electric Corporation advises that Reece's available capacity will be 116 MW during summer 2023-24 and 2025-26 due to an outage.</t>
  </si>
  <si>
    <t>Hydro Tasmania advises that the Tamar Valley CCGT (208 MW) will be withdrawn after May 2017, but is available for operation with less than 3 months' notice.</t>
  </si>
  <si>
    <t>Ararat</t>
  </si>
  <si>
    <t>Ararat Wind Farm Pty Ltd advises that Ararat (240MW) is now completed and is undergoing commissioning tests with full commercial operation having commenced in May 2017.</t>
  </si>
  <si>
    <t>Gannawarra Solar Farm Pty Ltd advises that Gannawarra Solar Farm (50 MW) is now a committed project, with full commercial use expected April 2018.</t>
  </si>
  <si>
    <t>Hazelwood</t>
  </si>
  <si>
    <t>Hazelwood Power advises that Hazelwood Power Station (1600 MW) has closed operations at the end of March 2017 and is undergoing decommissioning.</t>
  </si>
  <si>
    <t>Longford Gas Plant advises that Longford has increased its total nameplate capacity from 32 MW to 45 MW in December 2016.</t>
  </si>
  <si>
    <t>Yaloak South</t>
  </si>
  <si>
    <t>Energy Pacific Vic Pty Ltd advises that Yaloak South (28.7 MW) is now a committed project.</t>
  </si>
  <si>
    <t>Granville Harbour Wind Farm (111.6 MW) is now reported as committed as Palisade Investment Partners Pty Ltd advises construction has commenced.</t>
  </si>
  <si>
    <t>Griffith Solar Farm Pty Ltd advises that Griffith Solar Farm (29 MW) is now a committed project.</t>
  </si>
  <si>
    <t>Parkes Solar Farm Pty Ltd advises that Parkes Solar Farm (55 MW) is now a committed project.</t>
  </si>
  <si>
    <t>OneSun advises that Williamsdale Solar Farm (10MW) is now completed and is undergoing commissioning tests with full commercial operation expected in March 2017.</t>
  </si>
  <si>
    <t>Woodlawn Bioreactor Energy Generation (expansion)</t>
  </si>
  <si>
    <t>AEMO has corrected the capacity totals shown below to include this existing new development (7.455 MW) in the Biomass (Proposed) category.</t>
  </si>
  <si>
    <t>HWF2 Pty Ltd advises that Hornsdale Wind Farm Stage 2 is undergoing construction and first/early generation happened on the 21st of February of 2017. Practical Completion under the EPC Contract is expected on 08/06/17 and Full Commercial Operation (FiT ACT Government) will commence on 01/12/18.</t>
  </si>
  <si>
    <t>Hydro Tasmania advises that the Tamar Valley CCGT (208 MW) has returned to service in summer 2016-17. It will be withdrawn after summer 2016-17, but available for operation with less than 3 months' notice.</t>
  </si>
  <si>
    <t>Kiata Wind Farm Pty Ltd advises that Kiata Wind Farm (31.05 MW) is now a committed project with full commercial use expected December 2017.</t>
  </si>
  <si>
    <t>AEMO has corrected the entry on the worksheet titled 'Existing NS Generation' to show OCGT for the Technology Type. This also updates the capacity totals shown below, moving 42 MW of Existing/Existing less announced withdrawal capacity from the "Other" category to the "OCGT" category.</t>
  </si>
  <si>
    <t>Mackay GT Power Station</t>
  </si>
  <si>
    <t>Stanwell Corporation advises that Mackay GT (34 MW) will be retired at the end of financial year 2020-21.</t>
  </si>
  <si>
    <t>EDL OCI advises that Oaky Creek 2 (15 MW) is now completed and in full commercial operation since August 2016.</t>
  </si>
  <si>
    <t>Stanwell advises that Swanbank E will no longer be returned to service on 01/07/2017 – Expected to return in Summer 2018.</t>
  </si>
  <si>
    <t>HWF1 Pty Ltd advises that Hornsdale Wind Farm Stage 1 (102.4 MW) is now completed and undergoing commissioning tests.</t>
  </si>
  <si>
    <t>Waterloo</t>
  </si>
  <si>
    <t>Waterloo Windfarm Pty Ltd advises that the Waterloo Wind Farm expansion (+19.8 MW) is now completed and undergoing commissioning tests.</t>
  </si>
  <si>
    <t>Hydro Tasmania advises that the Tamar Valley CCGT (208 MW) is available for operation with less than 3 months' notice and will next return to service in summer 2016-17.</t>
  </si>
  <si>
    <t>Hazelwood Power advises that Hazelwood Power Station will cease generation at the end of March 2017.</t>
  </si>
  <si>
    <t>Moree Solar Farm Pty Ltd advises that Moree Solar Farm (56 MW) has been completed and is in full commercial operation since late March 2016.</t>
  </si>
  <si>
    <t>Zhenfa Canberra Solar Farm One advises that Mugga Lane Solar Park (13MW) is a committed project.</t>
  </si>
  <si>
    <t>New Development</t>
  </si>
  <si>
    <t>Gullen Solar Project, Narromine Solar Farm, South Keswick Solar Farm, Boco Rock Wind Farm (expansion), Woodlawn Bioreactor Energy Generation (expansion).</t>
  </si>
  <si>
    <t>White Rock Wind Farm</t>
  </si>
  <si>
    <t>Goldwind Australia advises that White Rock Wind Farm (175 MW) is a committed project.</t>
  </si>
  <si>
    <t>Elementus Energy Ptd Ltd. advises that Williamsdale Solar Farm (10MW) is a committed project.</t>
  </si>
  <si>
    <t>Cook Shire Solar Storage Project</t>
  </si>
  <si>
    <t>Lyon Infrastructure Investments advises that Cook Shire Solar Storage Project (28MW) is a committed project.</t>
  </si>
  <si>
    <t>Stanwell Corporation advised that Mackay GT (30 MW) will no longer be retired at the end of financial year 2016-17.</t>
  </si>
  <si>
    <t>Mt Stuart Power Station</t>
  </si>
  <si>
    <t>Origin Energy advised that Mt Stuart Power Station (419 MW) will no longer retire in July 2023.</t>
  </si>
  <si>
    <t>New Developments</t>
  </si>
  <si>
    <t>Clare Solar Farm, Lilyvale Solar Farm.</t>
  </si>
  <si>
    <t>EDL OCI advises that Oaky Creek 2 (15MW) is a committed project.</t>
  </si>
  <si>
    <t>Lumo Generation SA Pty Ltd. advises that Angaston Power Station (50 MW) has changed registration status from Non-Scheduled to Scheduled.</t>
  </si>
  <si>
    <t>Hornsdale Wind Farm (Stage 2)</t>
  </si>
  <si>
    <t>HWF 2 advises that Stage 2 of Hornsdale Wind Farm (102.4 MW) is a committed project.</t>
  </si>
  <si>
    <t>Aurora Solar Energy Project, Bungala Solar Power Project, Port Augusta Solar, Yorke Peninsula Biomass.</t>
  </si>
  <si>
    <t>Northern Power Station</t>
  </si>
  <si>
    <t>Alinta Energy advises that Northern Power Station (546 MW) has closed operations in May 2016.</t>
  </si>
  <si>
    <t>Playford B Power Station</t>
  </si>
  <si>
    <t>Alinta Energy advises that Playford B Power Station (240 MW) has closed operations in May 2016.</t>
  </si>
  <si>
    <t>Torrens Island Power Station A</t>
  </si>
  <si>
    <t>AGL Energy advises that it will defer the previously planned mothballing of four generating units from its Torrens Island A Power Station (480 MW) in June 2016.</t>
  </si>
  <si>
    <t>Waterloo Expansion</t>
  </si>
  <si>
    <t>Waterloo Windfarm Ptd Ltd. advises that Waterloo Expansion Wind Farm (19.8 MW) is a committed project.</t>
  </si>
  <si>
    <t>Bell Bay Power Station</t>
  </si>
  <si>
    <t>Hydro Tasmania advises that Bell Bay Power Station (105 MW) will no longer be withdrawn from service from 1 January 2018 onwards.</t>
  </si>
  <si>
    <t>Hydro Tasmania advises that Tamar Valley CCGT (208 MW) has been withdrawn from service since May 2016.</t>
  </si>
  <si>
    <t>Acciona Energy advises that Mt Gellibrand Stage 1 (66 MW) is a committed project.</t>
  </si>
  <si>
    <t>Mallee Solar Park, Kiata Wind Farm.</t>
  </si>
  <si>
    <t>Moree Solar Farm advises that Moree Solar Farm (56 MW) full commercial operation is planned for the end of March 2016.</t>
  </si>
  <si>
    <t>Gidginbung Solar Farm, White Rock Solar Farm, Manildra Solar Farm, Capital Solar Farm, Parkes Solar Farm, Griffith Solar Farm, Dubbo Solar Hub, Griffith Solar Farm.</t>
  </si>
  <si>
    <t>SmithField Energy Facility</t>
  </si>
  <si>
    <t>Smithfield Power Partnership advises that SmithField Energy Facility 170.9 MW) is to close on 31 July 2017.</t>
  </si>
  <si>
    <t>Correction on the 18-MW Steam Turbine being already decommissioned.</t>
  </si>
  <si>
    <t>Kogan Creek Solar Boost</t>
  </si>
  <si>
    <t>CS Energy stated that the solar boost will not be completed.</t>
  </si>
  <si>
    <t>Stanwell Corporation advised that Mackay GT will be retired at the end of financial year 2016-17.</t>
  </si>
  <si>
    <t>Oakey Solar Farm, Longreach Solar Farm, Baralaba Solar Farm, Kidston Solar Project, Ebenezer Solar Project, North Queensland Solar Farm, Kennedy Energy Park, Darling Downs Solar Farm, Hughenden Sun Farm, Collinsville Solar Power Station, Landfill Gas Industries biogas-fired generators, Barcaldine Remote Community Solar Farm are added to the list.</t>
  </si>
  <si>
    <t>Swanbank E</t>
  </si>
  <si>
    <t>has been placed into cold storage until 1 July 2017. So at this stage will be available in July 2017, Summer 2018 and beyond.</t>
  </si>
  <si>
    <t>Tarong Power Station</t>
  </si>
  <si>
    <t>Stanwell Corporation advises that Tarong Unit 2 has returned to service.</t>
  </si>
  <si>
    <t>Hornsdale Wind Farm (Stage 1)</t>
  </si>
  <si>
    <t>HWF 1 Pty Ltd advises that Stage 1 of Hornsdale Wind Farm (102.4 MW) is a committed project. Full commercial operation is expected in November 2016.</t>
  </si>
  <si>
    <t>Leigh Creek Energy Project, Lincoln Gap Wind Farm, Mount Hill, Palmer Wind Farm, Pelican Point S2, Port Augusta Renewable Energy Park, Stony Gap, Waterloo, Willogoleche, Woakwine Wind Farm, Kingfisher solar storage project, Roxby Downs Solar Farm, Yorke Peninsula Biomass Energy, Infratech’s floating PV plant, are added to the list.</t>
  </si>
  <si>
    <t>Alinta Energy advises that Northern Power Station (546 MW) is planned to cease generation around March – May 2016.</t>
  </si>
  <si>
    <t>Alinta Energy advises that Playford B Power Station (240 MW) is planned to will retire around March - May 2016.</t>
  </si>
  <si>
    <t>Bell Bay Three Power Station</t>
  </si>
  <si>
    <t>Hydro Tasmania have advised that Bell Bay Three Power Stations available capacity will be 105 MW (15 MW) for Summer 2015-16, 2016-17 and Winter 2016, 2017. Hydro Tasmania also advised the power station is to be withdrawn from service from 1 January 2018 and onwards.</t>
  </si>
  <si>
    <t>Hydro Tasmania have advised that Tamar Valley CCGT (208 MW) unit has been recommissioned and running since 19 January 2016.</t>
  </si>
  <si>
    <t>Tamar Valley OCGT</t>
  </si>
  <si>
    <t>Hydro Tasmania have advised that Tamar Valley Peaking (58 MW) unit is currently withdrawn and is to return back to service in April 2016.</t>
  </si>
  <si>
    <t>Ararat Wind Farm Pty Ltd advises that Ararat wind farm (240 MW) is to be in full commercial operation expected in May 2017.</t>
  </si>
  <si>
    <t>Windlab Systems Pty Ltd advises that Coonooer Bridge wind farm (19.8 MW) is now a committed project. Full commercial operation is expected in March 2016.</t>
  </si>
  <si>
    <t>Leigh Creek Energy Project, Lincoln Gap Wind Farm, Mount Hill, Palmer Wind Farm, Pelican Point S2, Port Augusta Renewable Energy Park, Stony Gap, Waterloo, Willogoleche, Woakwine Wind Farm, Kingfisher solar storage project, Roxby Downs Solar Farm, Yorke Peninsula Biomass Energy, Infratech’s floating PV plant, Epuron Uluru PV plant are added to the list.</t>
  </si>
  <si>
    <t>AGL PV Solar Development Pty Limited advises that Broken Hill Solar Plant (53 MW) has been in full commercial operation since October 2015.</t>
  </si>
  <si>
    <t>Hornsdale Wind Farm Pty Ltd advises that Stage 1 of Hornsdale Wind Farm (102.4 MW) is a committed project. Full commercial operation is expected in November 2016.</t>
  </si>
  <si>
    <t>Alinta Energy advises that Northern Power Station (546 MW) is planned to cease generation around 31 March 2016.</t>
  </si>
  <si>
    <t>Pelican Point Power Station</t>
  </si>
  <si>
    <t>Pelican Point Power Limited advises Pelican Point Power Station’s available capacity has been reduced to 0 MW (-239 MW) in winter 2016 given the current dynamics and outlook in the electricity and gas markets.</t>
  </si>
  <si>
    <t>Alinta Energy advises that Playford B Power Station (240 MW) is planned to cease generation around 31 March 2016.</t>
  </si>
  <si>
    <t>Point Paterson Project</t>
  </si>
  <si>
    <t>Acquasol Infrastructure Pty Ltd advises that the proposed Point Paterson Projects has been put on hold.</t>
  </si>
  <si>
    <t>Port Augusta Renewable Energy Park</t>
  </si>
  <si>
    <t>DP Energy advises of the Port Augusta Renewable Energy Park wind and solar project totalling 375 MW.</t>
  </si>
  <si>
    <t>Liddell Power Station</t>
  </si>
  <si>
    <t>AGL Energy Limited advises that Liddell C Power Station (2000 MW) is to shut down in 2022.</t>
  </si>
  <si>
    <t>AGL Energy Limited advises the Nyngan Solar Plant(102 MW) has been completed and in full commercial operation since July 2015.</t>
  </si>
  <si>
    <t>Redbank Power Station</t>
  </si>
  <si>
    <t>Redbank Energy Ltd advises that Redbank Power Station (143.8 MW black coal) has been removed from service from August 2014 and shut down. There are no future plans at this stage for Redbank to return to service.</t>
  </si>
  <si>
    <t>Smithfield Power Partnership advises that SmithField Energy Facility 170.9 MW) is to retire in 2017.</t>
  </si>
  <si>
    <t>CBD Energy/Banco Santander advises that Taralga Wind Farm (106.7 MW) has been completed and in full commercial operation since May 2015.</t>
  </si>
  <si>
    <t>Wallerawang C Power Station</t>
  </si>
  <si>
    <t>EnergyAustralia advises that Wallerawang C Power Station (1000 MW black coal) has permanently closed in November 2014.</t>
  </si>
  <si>
    <t>Stanwell Corporation advises that the Tarong station will revise its available capacity revised to 1400 MW (+350 MW) in winter 2016, due to the return of service of Unit 2 (DUID TARONG#2).</t>
  </si>
  <si>
    <t>Alinta Energy advised in June 2015 that Northern Power Station would retire by March 2018 at the latest, but not before March 2016. In late July Alinta Energy advised that Northern Power Station will retire by March 2017.</t>
  </si>
  <si>
    <t>Alinta energy advises that Playford B power station (240 MW) will retire by April 2017.</t>
  </si>
  <si>
    <t>Hydro Tasmania have advised that Bell Bay Three Power Stations available capacity will be 75 MW (-45 MW) for Summer 2015-16, 2016-17 and Winter 2016, 2017. Hydro Tasmania also advised the power station is to be withdrawn from service from 1 January 2018 and onwards.</t>
  </si>
  <si>
    <t>Hydro Tasmania have advised that Tamar Valley CCGT (208 MW) unit is currently in dry lay up. On 13 August 2015, the Tasmanian Government gave approval for Hydro Tasmania to decommission and sell the combined cycle gas turbine.</t>
  </si>
  <si>
    <t>Hydro Tasmania have advised that Tamar Valley Peaking (58 MW) unit is currently withdrawn and is to return back to service in June 2016.</t>
  </si>
  <si>
    <t>Ararat Wind Farm Pty Ltd advises that Ararat wind farm (240 MW) is to start construction in July 2015 with full commercial operation expected in May 2017.</t>
  </si>
  <si>
    <t>Loy Yang A</t>
  </si>
  <si>
    <t>AGL Energy advises Loy Yang A Power Station has revised its available capacity to 2070 MW (-30 MW) in summer due to change in performance re-evaluation. Also, revised its available capacity to 2210 MW (-60 MW) in winter due to the difficulty of producing maximum daily capacity for extended periods.</t>
  </si>
  <si>
    <t>AGL Energy advises Loy Yang B Power Station has revised its available capacity to 980 MW (+15 MW) in summer due to increase in condenser vacuum limit. Also, revised its available capacity to 1070 MW (+20 MW) in winter due to increase in condenser vacuum limit.</t>
  </si>
  <si>
    <t>Morwell/Energy Brix</t>
  </si>
  <si>
    <t>Energy Brix Australia Corporation Pty Ltd advises Morwell/Energy Brix Power Station has temporarily closed its operations from August 2014.</t>
  </si>
  <si>
    <t>Yallourn W Power Station</t>
  </si>
  <si>
    <t>EnergyAustralia Holdings Pty Ltd advises Yallourn W Power Station has revised its available capacity to 1516 MW (+12 MW) in summer due to turbine upgrades.</t>
  </si>
  <si>
    <t>Anglesea Power Station</t>
  </si>
  <si>
    <t>Alcoa of Australia Limited advises Anglesea Power Station will retire from service from 31 August 2015 and to be decommissioned.</t>
  </si>
  <si>
    <t>Ararat Wind Farm Pty Ltd advises that Ararat wind farm (240 MW) is to start construction in July 2015 with full commercial operation expected in May 2016.</t>
  </si>
  <si>
    <t>Windlab Systems Pty Ltd advises that Coonooer Bridge wind farm (19.8 MW) is to start construction in April 2015 with full commercial operation expected in March 2016.</t>
  </si>
  <si>
    <t>Portland Stage 4 Cape Nelson North and Cape Sir William Grant</t>
  </si>
  <si>
    <t>Pacific Hydro Portland Wind Farm Pty Ltd advises that Portland Stage 4 (47.15 MW) project is completed and in full commercial operation since end of Feb 2015.</t>
  </si>
  <si>
    <t>Boco Rock Wind Farm Pty Ltd advises that Boco Rock Wind Farm (113 MW) has been completed and in full commercial operation since March 2015.</t>
  </si>
  <si>
    <t>Gullen Range Solar Project</t>
  </si>
  <si>
    <t>Goldwind Australia Pty Ltd advises has announced plans to add a solar plant at the Gullen Range wind farm site.</t>
  </si>
  <si>
    <t>Moree Solar Farm advises that Moree Solar Farm (56 MW) is under construction since November 2014 and full commercial operation is planned for the end of March 2016.</t>
  </si>
  <si>
    <t>Royalla Asset Pty Ltd ATF Royalla Asset Trust advises that Royalla Solar Farm(20 MW) has been completed and in full commercial operation since February 2015.</t>
  </si>
  <si>
    <t>CBD Energy/Banco Santander advises that Taralga Wind Farm (106.7 MW) is under construction and full commercial operation is planned for May 2015.</t>
  </si>
  <si>
    <t>Santos advises the Wilga Park Power Station B (6 MW) project has been completed and in full commercial operation since January 2015.</t>
  </si>
  <si>
    <t>Kidston Pumped Storage Hydro Project</t>
  </si>
  <si>
    <t>Genex Power announces the Kidston Pumped Hydro Storage capacity is revised to 330 MW.</t>
  </si>
  <si>
    <t>CS Energy advises that the Kogan Creek Solar Boost project (44 MW) due to be completed in late 2016.</t>
  </si>
  <si>
    <t>Hornsdale Wind Farm Pty Ltd advises construction to start in October 2015 and full commercial operation expected in November 2017.</t>
  </si>
  <si>
    <t>Pelican Point Power Limited advises that Pelican Point Power Station is to reduce the stations capacity to half from 1 April 2015 with unit 2 only being available on a 48 hour recall.</t>
  </si>
  <si>
    <t>AGL Energy advises that Torrens Island Power Station is to be taken out of service in 2017.</t>
  </si>
  <si>
    <t>Boco Rock Wind Farm Pty Ltd advises that Boco Rock Wind Farm (113 MW) is a committed project. Construction of the first phase at the site has commenced and commissioning is planned for January 2015.</t>
  </si>
  <si>
    <t>Gullen Range Wind Farm Pty Ltd advises that Gullen Range Wind Farm (165.5 MW) project has been completed and in full commercial operation since November 2014.</t>
  </si>
  <si>
    <t>Moree Solar Farm advises that Moree Solar Farm (56 MW) is a committed project. Construction commenced in November 2014 and commissioning is planned for February 2016.</t>
  </si>
  <si>
    <t>Royalla Asset Pty Ltd ATF Royalla Asset Trust advises that Royalla Solar Farm(20 MW) is a committed project. Construction has commenced, and full commissioning is planned for February 2015.</t>
  </si>
  <si>
    <t>CBD Energy/Banco Santander advises that Taralga Wind Farm (106.7 MW) is a committed project. Construction at the site has commenced and commissioning is planned for May 2015.</t>
  </si>
  <si>
    <t>EnergyAustralia advises that Wallerawang C Power Station (1000 MW black coal) has been removed from service in January 2014 (Unit 8 500 MW) and March 2014 (Unit 7 500 MW), and will permanently closed and decommissioned.</t>
  </si>
  <si>
    <t>Santos advises the Wilga Park Power Station B (6 MW) project has been completed and in full commercial operation since September 2014.</t>
  </si>
  <si>
    <t>Swanbank E Gas Power Station</t>
  </si>
  <si>
    <t>Stanwell Corporation advises that the existing scheduled Swanbank E Gas Power Station (385 MW combined cycle gas turbine) will be placed in cold storage from December 2014.</t>
  </si>
  <si>
    <t>Alinta Energy advises that Northern Power Station Returned back to normal service in October 2014.</t>
  </si>
  <si>
    <t>Snowtown S2</t>
  </si>
  <si>
    <t>TrustPower advises that the Snowtown 2 wind farm (270 MW) project is now completed and in full commercial operation since November 2014.</t>
  </si>
  <si>
    <t>Cethana Power Station</t>
  </si>
  <si>
    <t>Hydro-Electric Corporation advises that Cethana’s available capacity will be (zero) 0 MW during summer 2014-15, specifically between 5/1/2015 and 21/9/2015 due to a major refurbishment project.</t>
  </si>
  <si>
    <t>AETV advises that Tamar Valley Combined Cycle's available capacity will be (zero) 0 MW during winter 2015 and winter 2016 due to winter layover (dry storage) specifically between 1/1/2015 and 19/4/2015 and then 24/4/2015 until 18/4/2016 and then again between 22/4/2016 and 31/12/2016.31/12/2015 and then again between 1/4/2016 and 31/12/2016.</t>
  </si>
  <si>
    <t>Tamar Valley OCGT (Bell Bay Three &amp; TVPP104)</t>
  </si>
  <si>
    <t>Hydro-Electric Corporation advises that TVPP104 available capacity will be (zero) 0 MW during summer 2015-16, specifically between 4/9/2015 and 4/3/2016 due to a major outage.</t>
  </si>
  <si>
    <t>Tarraleah Power Station</t>
  </si>
  <si>
    <t>Tungatinah Power Station</t>
  </si>
  <si>
    <t>Bald Hills Wind Farm (Phase 1)</t>
  </si>
  <si>
    <t>Mitsui and Co. Australia Ltd advises that Bald Hills wind farm (106.6 MW) is a committed project. The wind farm is under construction with expected commissioning in May 2015.</t>
  </si>
  <si>
    <t>Energy Brix Australia Corporation Pty Ltd advises Morwell/Energy Brix Power Station has been withdrawn from service since August 2014.</t>
  </si>
  <si>
    <t>Mt Mercer Wind Farm Pty Ltd advises that Mt Mercer wind farm (131.2 MW) project is completed and in full commercial operation since mid 2014.</t>
  </si>
  <si>
    <t>Moree Solar Farm advises that Moree Solar Farm (56 MW) is a committed project. Construction is to commence in July 2014 and commissioning is planned for February 2016.</t>
  </si>
  <si>
    <t>OneSun Capital</t>
  </si>
  <si>
    <t>Elementus Energy Pty Ltd advises that OneSun Capital (10 MW) construction is to commence in October 2014 and commissioning is planned for April 2015.</t>
  </si>
  <si>
    <t>Cook Shire Solar Project</t>
  </si>
  <si>
    <t>Lyon Infrastructure announces the Cook Shire Solar (26 MW) project in far north Queensland. Construction is to commence in December 2014 and commissioning is planned for July 2015.</t>
  </si>
  <si>
    <t>Genex Power announces the Kidston Pumped Hydro Storage (200 MW) project in far north Queensland.</t>
  </si>
  <si>
    <t>Paralana Project</t>
  </si>
  <si>
    <t>Pertatherm Limited advises that Paralana project capacity has been revised to 3.5 MW.</t>
  </si>
  <si>
    <t>Paralana Stage 2</t>
  </si>
  <si>
    <t>Pertatherm Limited advises that Paralana Stage 2 capacity has been revised to 3.5 MW.</t>
  </si>
  <si>
    <t>Alcoa of Australia Limited advises that Anglesea Power Station is changed its registration classification from Non-Scheduled to a Scheduled generator.</t>
  </si>
  <si>
    <t>Mt Mercer Wind Farm Pty Ltd advises that Mt Mercer wind farm has been in full production since July 2014. The commissioning date has been revised to February 2015.</t>
  </si>
  <si>
    <t>Bayswater Power Station</t>
  </si>
  <si>
    <t>Macquarie Generation advises that the Bayswater Power Station available capacity has been revised from 2,720 MW to 2,700 MW (-20 MW) in summer and winter due to a reassessment of plant capacity.</t>
  </si>
  <si>
    <t>Boco Rock Wind Farm Pty Ltd advises that Boco Rock Wind Farm (113 MW) is a committed project. Construction of the first phase at the site has commenced and commissioning is planned for March 2015.</t>
  </si>
  <si>
    <t>AGL PV Solar Development Pty Limited advises that Broken Hill Solar Plant (53 MW) is a committed project. Construction of the 53 MW at the site is to commence in July 2014 and commissioning is planned for August 2015.</t>
  </si>
  <si>
    <t>Guthega Power Station</t>
  </si>
  <si>
    <t>Snowy Hydro Ltd advises that Guthega's available capacity has been revised from 68 MW to 34 MW (-34 MW) for summer 2022–23, due to major refurbishment of unit 1; and 68 MW to 34 MW (-34 MW) for summer 2023–24, due to major refurbishment of unit 2.</t>
  </si>
  <si>
    <t>Collinsville Power Station</t>
  </si>
  <si>
    <t>Ratch Australia advised that Collinsville Power Station will be retired in June 2016.</t>
  </si>
  <si>
    <t>Energy infrastructure Investments Pty Ltd advised that Daandine Power Station will be retired in June 2022.</t>
  </si>
  <si>
    <t>CS Energy advises that the Kogan Creek Solar Boost project (44 MW) is now a committed project and due to be completed in July 2015. Note that the 44 MW capacity is not additional to the 730/744 MW summer/winter capacities of Kogan Creek, rather it is a contribution towards the total generation.</t>
  </si>
  <si>
    <t>Origin Energy Mt Stuart advised that Mt Stuart Power Station will be retired in July 2023.</t>
  </si>
  <si>
    <t>Stanwell Corporation advises that the existing scheduled Swanbank E Gas Power Station (385 MW combined cycle gas turbine) will be placed in cold storage from October 2014.</t>
  </si>
  <si>
    <t>Stanwell Corporation advises that the Tarong station will revise its available capacity from 700 MW to 1050 MW (+350 MW) in summer 2014, due to the return of service of Unit 4 (DUID TARONG#4) in July 2014. The available capacity will be revised to 1400 MW (+350 MW) in summer 2015, due to the return of service of Unit 2 (DUID TARONG#2) in June 2015.</t>
  </si>
  <si>
    <t>Port Macdonnell</t>
  </si>
  <si>
    <t>Oceanlinx Limited advises that the future of the Port Macdonnell (1 MW) wave energy project is uncertain and rests with company receivers. This project remains as a committed project with a commissioning date to be advised.</t>
  </si>
  <si>
    <t>Bald Hill Wind Farm (Phase 1)</t>
  </si>
  <si>
    <t>Mitsui and Co. Australia Ltd advises that Bald Hill wind farm is a committed project. The 106.6 MW wind farm expected commissioning is May 2015.</t>
  </si>
  <si>
    <t>AGL Energy advises Loy Yang A Power Station has revised its available capacity to 2100 MW (-90 MW) in summer due to operational experience in ambient conditions.</t>
  </si>
  <si>
    <t>Macarthur</t>
  </si>
  <si>
    <t>AGL Energy advises Macarthur Power Station has revised its available capacity to 315 MW (-105 MW) in summer to reflect the actual behaviour of the wind generation assets during high temperature days.</t>
  </si>
  <si>
    <t>Energy Brix Australia Corporation Pty Ltd advises Morwell/Energy Brix Power Station has revised its available capacity to 65 MW (-10 MW) in summer due to the Morwell mine fire destroying conveyors, thus restricting coal supply.</t>
  </si>
  <si>
    <t>Mt Mercer Wind Farm Pty Ltd advises that Mt Mercer wind farm is a committed project. The 131.2 MW wind farm expected commissioning is July 2014.</t>
  </si>
  <si>
    <t>Pacific Hydro Portland Wind Farm Pty Ltd advises that Portland Stage 4 Cape Nelson North and Cape Sir William Grant wind farm is a committed project. The 47.15 MW wind farm expected commissioning is May 2015.</t>
  </si>
  <si>
    <t>Jupiter Wind Farm Project</t>
  </si>
  <si>
    <t>EPYC Pty Ltd has announced the Jupiter Wind Farm Project (up to 100 wind turbines). If approved, construction and commissioning of the wind farm near Tarago would be completed by the end of 2016. The capacity of the project is yet to be advised.</t>
  </si>
  <si>
    <t>AGL Engergy Limited advises the Nyngan Solar Plant(102 MW solar) is now classified as a committed project. Construction has commenced, and full commissioning is planned for July 2015.</t>
  </si>
  <si>
    <t>Wallerawang C</t>
  </si>
  <si>
    <t>EnergyAustralia advises that Wallerawang C unit 7 (500 MW black coal) has been removed from service in January 2014. Unit 8 (500 MW) will remain available until the end of March 2014, and will then be placed on a three-month recall should market conditions change.</t>
  </si>
  <si>
    <t>Stanwell Corporation advises that the existing scheduled Swanbank E Gas Power Station (385 MW combined cycle gas turbine) will withdraw from service for up to three years from 1 October 2014.</t>
  </si>
  <si>
    <t>Oceanlinx Limited advises that the Port Macdonnell (1 MW) wave energy project commissioning date was revised to March 2014.</t>
  </si>
  <si>
    <t>Broken Hill</t>
  </si>
  <si>
    <t>AGL Energy Limited advises that both the Broken Hill (53 MW) large-scale solar photovoltaic (PV) project is set to proceed after achieving financial close. Construction of the Broken Hill project is expected to commence in July 2014, and is scheduled to be completed around November 2015.</t>
  </si>
  <si>
    <t>Infigen's Capital East Solar Farm (0.13 MW) demonstration facility project is was completed in June 2013.</t>
  </si>
  <si>
    <t>Mugga Lane Solar Facility</t>
  </si>
  <si>
    <t>Zhenfa Canberra Solar Farm One Pty Ltd advises that Mugga Lane Solar Facility (13 MW) in ACT expects construction to commence in June 2014, with full commissioning planned for Q4 2014.</t>
  </si>
  <si>
    <t>Nyngan</t>
  </si>
  <si>
    <t>AGL Energy Limited advises that both the Nyngan (102 MW) large-scale solar photovoltaic (PV) projects is set to proceed after achieving financial close. Construction of the Nyngan project is expected to commence in February 2014, with completion scheduled by mid 2015.</t>
  </si>
  <si>
    <t>Onesun Capital Solar Farm</t>
  </si>
  <si>
    <t>Elementus Energy Pty Ltd advises that Onesun Capital Solar Farm (7 MW) in ACT expects construction to commence in June 2014, with full commissioning planned for April 2015.</t>
  </si>
  <si>
    <t>Royalla Asset Pty Ltd ATF Royalla Asset Trust advises that Royalla Solar Farm (20 MW) in ACT is now classified as a committed project, and construction at the site has commenced, with full commissioning planned for August 2014.</t>
  </si>
  <si>
    <t>Westlink Power Project</t>
  </si>
  <si>
    <t>Westlink Pty Ltd as trustee for Westlink Industrial Trust advised thatWestlink Power Project (Stage 1-3 up to 1000 MW), has revised construction start estimates by 1 year – from 2015 to 2016 for stage 1, from 2017 to 2018 for stage 2 and from 2019 to 2020 for stage 3. This remains a publicly announced project only.</t>
  </si>
  <si>
    <t>TrustPower Australia advises that Palmer Wind Farm (up to 390 MW) has been newly announced. At this stage there has been no advice on construction and commissioning dates.</t>
  </si>
  <si>
    <t>Oceanlinx Limited advises that the status of the Port Macdonnell (1 MW) wave energy project is now Committed, with full commissioning in December 2013.</t>
  </si>
  <si>
    <t>Hydro Tasmania Wind Operations Pty Ltd advises that Musselroe (168 MW) project was completed in June 2013.</t>
  </si>
  <si>
    <t>TasWind (King Island)</t>
  </si>
  <si>
    <t>Hydro Tasmania advises that the TasWind (King Island) project is publicly announced.</t>
  </si>
  <si>
    <t>Solar Systems advises that Mildura Power Station demonstration facility (1.5 MW) project was completed in July 2013.</t>
  </si>
  <si>
    <t>Pacific Hydro Australia advises that Portland Stage 4 Cape Nelson North and Cape Sir William Grant (47.15 MW) construction at the site is to commence in September 2013, with full commissioning planned for September 2015.</t>
  </si>
  <si>
    <t>Boco Rock Wind Farm Pty Ltd advises that this is a committed project. Construction of the first phase of 113 MW at the site has commenced and commissioning is planned for December 2014.</t>
  </si>
  <si>
    <t>CBD Energy/Banco Santander advises that this 106.7 MW Wind Farm is a committed project. Construction at the site has commenced and commissioning is planned for October 2014.</t>
  </si>
  <si>
    <t>Solar Systems advises that Mildura Power Station Stage 2 of the project is to be 100 MW of capacity.</t>
  </si>
  <si>
    <t>Infigen's Capital East Solar Farm demonstration facility is a committed project. Construction at site has commenced.</t>
  </si>
  <si>
    <t>Gullen Range Wind Farm Pty Ltd advises that this is a committed project. Construction at the site has commenced and commissioning is planned for July 2014.</t>
  </si>
  <si>
    <t>Energy Australia advises that the Liddell plant available capacity has been revised from 2,060 MW to 2,020 MW (-40 MW) in summer and winter due to a reassessment of plant capacity.</t>
  </si>
  <si>
    <t>Tallawarra Power Station</t>
  </si>
  <si>
    <t>Energy Australia advises that the Tallawarra plant's available capacity has been revised from 435 MW to 440 MW (+5 MW) in winter.</t>
  </si>
  <si>
    <t>Wallerawang Power Station</t>
  </si>
  <si>
    <t>Energy Australia advises that the Wallerawang plant available capacity has been revised from 500 MW to 1,000 MW (+500 MW) in summer 2013–14, where both units are available dependant on demand.</t>
  </si>
  <si>
    <t>Braemar Power Station</t>
  </si>
  <si>
    <t>Alinta Energy advises that Braemar's available capacity has been revised from 435 MW to 465 MW (+30 MW) in summer (an increase from last years ESOO), due to the regular use of Evaporative Cooling and Peak Firing of the units. These modes of operation result in the units achieving higher levels of output than would be typically expected during periods of high temperature.</t>
  </si>
  <si>
    <t>Darling Downs Power Station</t>
  </si>
  <si>
    <t>Origin Energy advises that Darling Downs available capacity has been revised from 605 MW to 580 MW (-25 MW) in summer, reflecting capability at higher temperatures.</t>
  </si>
  <si>
    <t>CS Energy advises that the Kogan Creek Solar Boost project is now a committed project and due to be completed in Jan 2014.</t>
  </si>
  <si>
    <t>Alinta energy advises that Playford B power station will be available with a recall time of around 90 days.</t>
  </si>
  <si>
    <t>Tungatinah (Upgrade)</t>
  </si>
  <si>
    <t>Hydro-Electric Corporation advises the upgrade to Unit 1 was completed and returned back to service on February 2013. The upgrade was a revamp of the unit where some efficiency gains are expected.</t>
  </si>
  <si>
    <t>Hydro-Electric Corporation advises an upgrade to Unit 2, a revamp of the existing unit where some efficiency gains are expected. The upgrade to be completed in November 2013.</t>
  </si>
  <si>
    <t>Hallam Road Power Station</t>
  </si>
  <si>
    <t>LMS Energy advises that the upgrades to Unit 7 was completed in June 2012 and Unit 8 in November 2012 increasing the capacity by 2.2 MW.</t>
  </si>
  <si>
    <t>AGL Energy advises that the 420 MW Macarthur wind farm project was completed in January 2013.</t>
  </si>
  <si>
    <t>Solar Systems advises that Mildura Power Station demonstration facility is a committed project. The 1.5 MW solar plant is under construction and expected completion is July 2013.</t>
  </si>
  <si>
    <t>Mortons Lane Windfarm Pty Ltd advises that the 19.5 MW Mortons Lane wind farm project was completed in December 2012.</t>
  </si>
  <si>
    <t>Mt Mercer Wind Farm Pty Ltd advises that Mt Mercer wind farm is a committed project. The 131.2 MW wind farm expected commissioning is January 2015.</t>
  </si>
  <si>
    <t>AGL Energy advises that 21 MW Qenos Cogeneration Facility project was completed in March 2013.</t>
  </si>
  <si>
    <t>Colongra Power Station</t>
  </si>
  <si>
    <t>Delta Electricity advises that the Colongra plant available capacity has been revised from 668 MW to 724 MW (+56 MW) in summer, based on operating with distillate fuel.</t>
  </si>
  <si>
    <t>Energy Australia advises that the Wallerawang plant has revised its available capacity from 1,000 MW to 500 MW (-500 MW) for summer 2013–14 and winter 2013, due to the unit with DUID (dispatchable unit ID) WW7 being unavailable and only being brought back into service under extreme weather conditions.</t>
  </si>
  <si>
    <t>Alinta Energy advises that Braemar's available capacity has been revised from 435 MW to 480 MW (+45 MW) in summer, due to use of Evaporative Cooling and Peak Firing of the units.</t>
  </si>
  <si>
    <t>Millmerran Power Station</t>
  </si>
  <si>
    <t>Millmerran Power Partners advises that the Millmerran plant has revised its available capacity from 856 MW to 760 MW (-96 MW) in summer, based on operating experience on higher temperature days.</t>
  </si>
  <si>
    <t>Hydro Tasmania Wind Operations Pty Ltd advises that Musselroe (168 MW) is now a committed project. Construction is expected be completed around June 2013.</t>
  </si>
  <si>
    <t>Poatina Power Station</t>
  </si>
  <si>
    <t>Hydro Tasmania advises that the Poatina plant has revised its available capacity from 300 MW to 342 MW (+42 MW) in summer and winter, based on operating experience.</t>
  </si>
  <si>
    <t>Eraring Power Station</t>
  </si>
  <si>
    <t>Eraring Energy advises that the upgrade of unit 4 was completed in November 2012.</t>
  </si>
  <si>
    <t>Ratch Australia advises that the Collinsville plant has revised its available capacity from 190 MW to 0 MW (-190 MW) in summer and winter, due to the withdrawal of service of all generation units from 31 December 2012, until wholesale electricity demand improves.</t>
  </si>
  <si>
    <t>Solar Dawn Project</t>
  </si>
  <si>
    <t>Areva and the Solar Dawn Consortium advised it would no longer develop the proposed 250 MW solar thermal power facility in South-West Queensland.</t>
  </si>
  <si>
    <t>Stanwell Corporation advises that the Tarong plant has revised its available capacity from 1,400 MW to 700 MW (-700 MW) in summer and winter, due to the withdrawal of service of Unit 2 (DUID TARONG#2) in October 2012 and Unit 4 (DUID TARONG#4) in December 2012, both for a period of at least two years or until wholesale electricity demand improves.</t>
  </si>
  <si>
    <t>Hydro-Electric Corporation advises the upgrade to Unit 1 is committed and scheduled to return to service in December 2012.</t>
  </si>
  <si>
    <t>Morwell Power Station</t>
  </si>
  <si>
    <t>Energy Brix Australia Corporation Pty Ltd advises that the Morwell plant has revised its available capacity from 104 MW to 75 MW (-29 MW) in summer and winter, due to generation units with DUID MOR1 in operation and generation unit with DUID MOR2 operational when generation unit with DUID MOR1 is under maintenance. Generation unit with DUID MOR3 will be available on a 30 day recall.</t>
  </si>
  <si>
    <t>AGL Energy advises that Qenos Cogeneration Facility is a committed project. The 21 MW combined-cycle gas turbine (CCGT) construction completion achieved in October 2012 and full commissioning at the end of March 2013.</t>
  </si>
  <si>
    <t xml:space="preserve">Crookwell 2 Wind Farm </t>
  </si>
  <si>
    <t xml:space="preserve">Bannerton Solar Farm </t>
  </si>
  <si>
    <t xml:space="preserve"> Neoen advises that Numurkah Solar Farm (100MW) is undergoing commissioning testing.</t>
  </si>
  <si>
    <t>AEMO has changed the Unit Status of Bomen Solar Farm from Committed to Emerging, and revised the nameplate capacity of Bomen Solar Farm from 120 MW to 100 MW. Consequently, the generation capacity charts in the 'New South Wales Summary' worksheet, and on the Generation Information Page website, have also been updated.</t>
  </si>
  <si>
    <t>AEMO has revised the Summer Scheduled Capacities of Townsville Power Station in 201819, 201920 from 115 MW to 233 MW; AEMO has also revised the Winter Scheduled Capacities of Townsville Power Station in 2019, 2020 from 163 MW, 161 MW to 245 MW, 243 MW.</t>
  </si>
  <si>
    <t>BAKING1</t>
  </si>
  <si>
    <t>BBASEHOS</t>
  </si>
  <si>
    <t>BOLIVAR1</t>
  </si>
  <si>
    <t>BROADMDW</t>
  </si>
  <si>
    <t>BWTR1</t>
  </si>
  <si>
    <t>BROOKLYN</t>
  </si>
  <si>
    <t>CATHROCK</t>
  </si>
  <si>
    <t>CHALLHWF</t>
  </si>
  <si>
    <t>CHPSTWF1</t>
  </si>
  <si>
    <t>CODRNGTON</t>
  </si>
  <si>
    <t>CONDONG1</t>
  </si>
  <si>
    <t>CBWF1</t>
  </si>
  <si>
    <t>CORIO1</t>
  </si>
  <si>
    <t>DAYDSF2</t>
  </si>
  <si>
    <t>EILDON3</t>
  </si>
  <si>
    <t>GLBWNHYD</t>
  </si>
  <si>
    <t>GLENMAG1</t>
  </si>
  <si>
    <t>GLENNCRK</t>
  </si>
  <si>
    <t>GROSV1</t>
  </si>
  <si>
    <t>GROSV2</t>
  </si>
  <si>
    <t>YWNGAHYD</t>
  </si>
  <si>
    <t>HALAMRD1</t>
  </si>
  <si>
    <t>HUGSF1</t>
  </si>
  <si>
    <t>HLMSEW01</t>
  </si>
  <si>
    <t>INVICTA</t>
  </si>
  <si>
    <t>ICSM</t>
  </si>
  <si>
    <t>JACKSGUL</t>
  </si>
  <si>
    <t>Kensington Solar Farm</t>
  </si>
  <si>
    <t>HEPWIND1</t>
  </si>
  <si>
    <t>LILYSF1</t>
  </si>
  <si>
    <t>LUCASHGT</t>
  </si>
  <si>
    <t>MAROOWF1</t>
  </si>
  <si>
    <t>MORANBAH</t>
  </si>
  <si>
    <t>RACOMIL1</t>
  </si>
  <si>
    <t>SHEP1</t>
  </si>
  <si>
    <t>SVALE1</t>
  </si>
  <si>
    <t>TAHMOOR1</t>
  </si>
  <si>
    <t>TBSF1</t>
  </si>
  <si>
    <t>TATURA01</t>
  </si>
  <si>
    <t>TIMWEST</t>
  </si>
  <si>
    <t>Walcha Energy Project - Salisbury East Solar</t>
  </si>
  <si>
    <t>AGLNOW1</t>
  </si>
  <si>
    <t>WILGAPK</t>
  </si>
  <si>
    <t>WILGB01</t>
  </si>
  <si>
    <t>WILLHOV1</t>
  </si>
  <si>
    <t>WINGF1_1</t>
  </si>
  <si>
    <t>WINGF2_1</t>
  </si>
  <si>
    <t>WOLLERT1</t>
  </si>
  <si>
    <t>YSWF1</t>
  </si>
  <si>
    <t>YAWWF1</t>
  </si>
  <si>
    <t>LRSF1</t>
  </si>
  <si>
    <t>NINEWIL1</t>
  </si>
  <si>
    <t>DAANDINE</t>
  </si>
  <si>
    <t>YENDWF1</t>
  </si>
  <si>
    <t>LUCAS2S2</t>
  </si>
  <si>
    <t>SITHE04</t>
  </si>
  <si>
    <t>STAPYLTON1</t>
  </si>
  <si>
    <t>TATIARA1</t>
  </si>
  <si>
    <t>WESTCBT1</t>
  </si>
  <si>
    <t>WESTILL1</t>
  </si>
  <si>
    <t>Type of Change</t>
  </si>
  <si>
    <t>Informative note</t>
  </si>
  <si>
    <t>Service commenced</t>
  </si>
  <si>
    <t xml:space="preserve">Impact Investment Group_x000D_
</t>
  </si>
  <si>
    <t>TVCC201</t>
  </si>
  <si>
    <t>Lincoln Gap Wind Farm PTY LTD</t>
  </si>
  <si>
    <t>Torrens Island A Mothballing</t>
  </si>
  <si>
    <t>AGL SA Generation Pty Ltd</t>
  </si>
  <si>
    <t>TORRA1</t>
  </si>
  <si>
    <t>2.33</t>
  </si>
  <si>
    <t>0.6</t>
  </si>
  <si>
    <t>0.386</t>
  </si>
  <si>
    <t>1.2</t>
  </si>
  <si>
    <t>0.8</t>
  </si>
  <si>
    <t>0.4</t>
  </si>
  <si>
    <t>0.04</t>
  </si>
  <si>
    <t>0.96</t>
  </si>
  <si>
    <t>0.1508</t>
  </si>
  <si>
    <t>0.1996</t>
  </si>
  <si>
    <t>1.123</t>
  </si>
  <si>
    <t>0.931</t>
  </si>
  <si>
    <t>55.62</t>
  </si>
  <si>
    <t>47</t>
  </si>
  <si>
    <t>0.2246</t>
  </si>
  <si>
    <t>14.7</t>
  </si>
  <si>
    <t>106.6</t>
  </si>
  <si>
    <t>0.789</t>
  </si>
  <si>
    <t>2.68</t>
  </si>
  <si>
    <t>2.2</t>
  </si>
  <si>
    <t>1.34</t>
  </si>
  <si>
    <t>37</t>
  </si>
  <si>
    <t>33</t>
  </si>
  <si>
    <t>79.9</t>
  </si>
  <si>
    <t>660</t>
  </si>
  <si>
    <t>0.1502</t>
  </si>
  <si>
    <t>0.2002</t>
  </si>
  <si>
    <t>1.03</t>
  </si>
  <si>
    <t>40</t>
  </si>
  <si>
    <t>0.5</t>
  </si>
  <si>
    <t>0.45</t>
  </si>
  <si>
    <t>4.12</t>
  </si>
  <si>
    <t>98.4</t>
  </si>
  <si>
    <t>0.772</t>
  </si>
  <si>
    <t>9.9</t>
  </si>
  <si>
    <t>0.505</t>
  </si>
  <si>
    <t>14.4</t>
  </si>
  <si>
    <t>98.6</t>
  </si>
  <si>
    <t>113.19</t>
  </si>
  <si>
    <t>0.11</t>
  </si>
  <si>
    <t>168</t>
  </si>
  <si>
    <t>173</t>
  </si>
  <si>
    <t>1.3</t>
  </si>
  <si>
    <t>6.18</t>
  </si>
  <si>
    <t>38</t>
  </si>
  <si>
    <t>53</t>
  </si>
  <si>
    <t>0.65</t>
  </si>
  <si>
    <t>1.15</t>
  </si>
  <si>
    <t>135</t>
  </si>
  <si>
    <t>0.26</t>
  </si>
  <si>
    <t>19</t>
  </si>
  <si>
    <t>11.2</t>
  </si>
  <si>
    <t>16</t>
  </si>
  <si>
    <t>12.2</t>
  </si>
  <si>
    <t>46</t>
  </si>
  <si>
    <t>0.705</t>
  </si>
  <si>
    <t>140.7</t>
  </si>
  <si>
    <t>0.09</t>
  </si>
  <si>
    <t>3.1</t>
  </si>
  <si>
    <t>38.4</t>
  </si>
  <si>
    <t>48</t>
  </si>
  <si>
    <t>83.7</t>
  </si>
  <si>
    <t>66</t>
  </si>
  <si>
    <t>0.1998</t>
  </si>
  <si>
    <t>6.15</t>
  </si>
  <si>
    <t>55.87</t>
  </si>
  <si>
    <t>4.77</t>
  </si>
  <si>
    <t>3.6</t>
  </si>
  <si>
    <t>0.9072</t>
  </si>
  <si>
    <t>110.4</t>
  </si>
  <si>
    <t>56.7</t>
  </si>
  <si>
    <t>18.2</t>
  </si>
  <si>
    <t>150.3</t>
  </si>
  <si>
    <t>42.5</t>
  </si>
  <si>
    <t>181</t>
  </si>
  <si>
    <t>87.4</t>
  </si>
  <si>
    <t>56</t>
  </si>
  <si>
    <t>19.8</t>
  </si>
  <si>
    <t>4.4</t>
  </si>
  <si>
    <t>36.012</t>
  </si>
  <si>
    <t>36.014</t>
  </si>
  <si>
    <t>4.8</t>
  </si>
  <si>
    <t>96.04</t>
  </si>
  <si>
    <t>79.95</t>
  </si>
  <si>
    <t>5.58</t>
  </si>
  <si>
    <t>33.143</t>
  </si>
  <si>
    <t>364.5</t>
  </si>
  <si>
    <t>167.75</t>
  </si>
  <si>
    <t>0.23</t>
  </si>
  <si>
    <t>0.1</t>
  </si>
  <si>
    <t>0.2</t>
  </si>
  <si>
    <t>52</t>
  </si>
  <si>
    <t>3.9</t>
  </si>
  <si>
    <t>5.056</t>
  </si>
  <si>
    <t>7.861</t>
  </si>
  <si>
    <t>7.5</t>
  </si>
  <si>
    <t>4.5</t>
  </si>
  <si>
    <t>720</t>
  </si>
  <si>
    <t>41.5</t>
  </si>
  <si>
    <t>0.1494</t>
  </si>
  <si>
    <t>0.401</t>
  </si>
  <si>
    <t>25.33</t>
  </si>
  <si>
    <t>31.808</t>
  </si>
  <si>
    <t>13.2</t>
  </si>
  <si>
    <t>118</t>
  </si>
  <si>
    <t>1.9</t>
  </si>
  <si>
    <t>12.78</t>
  </si>
  <si>
    <t>3.38</t>
  </si>
  <si>
    <t>432</t>
  </si>
  <si>
    <t>1.26</t>
  </si>
  <si>
    <t>25.5</t>
  </si>
  <si>
    <t>16.5</t>
  </si>
  <si>
    <t>8.984</t>
  </si>
  <si>
    <t>132.3</t>
  </si>
  <si>
    <t>32.48</t>
  </si>
  <si>
    <t>68</t>
  </si>
  <si>
    <t>21.76</t>
  </si>
  <si>
    <t>25.6</t>
  </si>
  <si>
    <t>27</t>
  </si>
  <si>
    <t>94.5</t>
  </si>
  <si>
    <t>71.4</t>
  </si>
  <si>
    <t>57.5</t>
  </si>
  <si>
    <t>57.75</t>
  </si>
  <si>
    <t>102.4</t>
  </si>
  <si>
    <t>130</t>
  </si>
  <si>
    <t>0.25</t>
  </si>
  <si>
    <t>2.5</t>
  </si>
  <si>
    <t>38.8</t>
  </si>
  <si>
    <t>2.3</t>
  </si>
  <si>
    <t>76</t>
  </si>
  <si>
    <t>0.365</t>
  </si>
  <si>
    <t>1.1</t>
  </si>
  <si>
    <t>0.15</t>
  </si>
  <si>
    <t>89.984</t>
  </si>
  <si>
    <t>21.6</t>
  </si>
  <si>
    <t>7</t>
  </si>
  <si>
    <t>31.05</t>
  </si>
  <si>
    <t>744</t>
  </si>
  <si>
    <t>80.5</t>
  </si>
  <si>
    <t>159</t>
  </si>
  <si>
    <t>39</t>
  </si>
  <si>
    <t>32.4</t>
  </si>
  <si>
    <t>8.4</t>
  </si>
  <si>
    <t>4.3</t>
  </si>
  <si>
    <t>12.504</t>
  </si>
  <si>
    <t>156</t>
  </si>
  <si>
    <t>30.6</t>
  </si>
  <si>
    <t>51</t>
  </si>
  <si>
    <t>4.1</t>
  </si>
  <si>
    <t>126</t>
  </si>
  <si>
    <t>0.336</t>
  </si>
  <si>
    <t>0.0788</t>
  </si>
  <si>
    <t>46.4</t>
  </si>
  <si>
    <t>14</t>
  </si>
  <si>
    <t>20.7</t>
  </si>
  <si>
    <t>3.2</t>
  </si>
  <si>
    <t>560</t>
  </si>
  <si>
    <t>530</t>
  </si>
  <si>
    <t>4.6</t>
  </si>
  <si>
    <t>12.65</t>
  </si>
  <si>
    <t>3.09</t>
  </si>
  <si>
    <t>420</t>
  </si>
  <si>
    <t>3</t>
  </si>
  <si>
    <t>4</t>
  </si>
  <si>
    <t>3.5</t>
  </si>
  <si>
    <t>0.256</t>
  </si>
  <si>
    <t>0.509</t>
  </si>
  <si>
    <t>6</t>
  </si>
  <si>
    <t>426</t>
  </si>
  <si>
    <t>0.48</t>
  </si>
  <si>
    <t>12.56</t>
  </si>
  <si>
    <t>63.84</t>
  </si>
  <si>
    <t>0.2138</t>
  </si>
  <si>
    <t>283</t>
  </si>
  <si>
    <t>19.5</t>
  </si>
  <si>
    <t>180.518</t>
  </si>
  <si>
    <t>0.2995</t>
  </si>
  <si>
    <t>0.355</t>
  </si>
  <si>
    <t>131.2</t>
  </si>
  <si>
    <t>70</t>
  </si>
  <si>
    <t>146</t>
  </si>
  <si>
    <t>131.5</t>
  </si>
  <si>
    <t>13.6</t>
  </si>
  <si>
    <t>950</t>
  </si>
  <si>
    <t>552</t>
  </si>
  <si>
    <t>2.393</t>
  </si>
  <si>
    <t>800</t>
  </si>
  <si>
    <t>0.2432</t>
  </si>
  <si>
    <t>4.96</t>
  </si>
  <si>
    <t>0.686</t>
  </si>
  <si>
    <t>102.025</t>
  </si>
  <si>
    <t>141</t>
  </si>
  <si>
    <t>67.2</t>
  </si>
  <si>
    <t>2.4</t>
  </si>
  <si>
    <t>14.91</t>
  </si>
  <si>
    <t>6.088</t>
  </si>
  <si>
    <t>62</t>
  </si>
  <si>
    <t>176</t>
  </si>
  <si>
    <t>28</t>
  </si>
  <si>
    <t>0.1074</t>
  </si>
  <si>
    <t>50.5</t>
  </si>
  <si>
    <t>171</t>
  </si>
  <si>
    <t>358</t>
  </si>
  <si>
    <t>0.1999</t>
  </si>
  <si>
    <t>4.9</t>
  </si>
  <si>
    <t>5.772</t>
  </si>
  <si>
    <t>30.9</t>
  </si>
  <si>
    <t>36.9</t>
  </si>
  <si>
    <t>23.5</t>
  </si>
  <si>
    <t>47.15</t>
  </si>
  <si>
    <t>45.1</t>
  </si>
  <si>
    <t>59.45</t>
  </si>
  <si>
    <t>11</t>
  </si>
  <si>
    <t>0.3588</t>
  </si>
  <si>
    <t>0.3567</t>
  </si>
  <si>
    <t>0.2499</t>
  </si>
  <si>
    <t>1.211</t>
  </si>
  <si>
    <t>24</t>
  </si>
  <si>
    <t>128</t>
  </si>
  <si>
    <t>160</t>
  </si>
  <si>
    <t>37.25</t>
  </si>
  <si>
    <t>0.212</t>
  </si>
  <si>
    <t>115.6</t>
  </si>
  <si>
    <t>2.246</t>
  </si>
  <si>
    <t>1.06</t>
  </si>
  <si>
    <t>4.492</t>
  </si>
  <si>
    <t>10.5</t>
  </si>
  <si>
    <t>13.5</t>
  </si>
  <si>
    <t>0.512</t>
  </si>
  <si>
    <t>152</t>
  </si>
  <si>
    <t>0.2636</t>
  </si>
  <si>
    <t>54</t>
  </si>
  <si>
    <t>0.3</t>
  </si>
  <si>
    <t>1.35</t>
  </si>
  <si>
    <t>0.3052</t>
  </si>
  <si>
    <t>0.78</t>
  </si>
  <si>
    <t>198.94</t>
  </si>
  <si>
    <t>61.766</t>
  </si>
  <si>
    <t>39.749</t>
  </si>
  <si>
    <t>83.484</t>
  </si>
  <si>
    <t>98.7</t>
  </si>
  <si>
    <t>2040</t>
  </si>
  <si>
    <t>63</t>
  </si>
  <si>
    <t>170</t>
  </si>
  <si>
    <t>7.8</t>
  </si>
  <si>
    <t>9.5</t>
  </si>
  <si>
    <t>4.2</t>
  </si>
  <si>
    <t>0.2646</t>
  </si>
  <si>
    <t>0.1738</t>
  </si>
  <si>
    <t>365</t>
  </si>
  <si>
    <t>2.6</t>
  </si>
  <si>
    <t>0.9248</t>
  </si>
  <si>
    <t>126.92</t>
  </si>
  <si>
    <t>0.77</t>
  </si>
  <si>
    <t>1.025</t>
  </si>
  <si>
    <t>85.26</t>
  </si>
  <si>
    <t>385</t>
  </si>
  <si>
    <t>0.364</t>
  </si>
  <si>
    <t>7.455</t>
  </si>
  <si>
    <t>108</t>
  </si>
  <si>
    <t>440</t>
  </si>
  <si>
    <t>58</t>
  </si>
  <si>
    <t>37.8</t>
  </si>
  <si>
    <t>0.9976</t>
  </si>
  <si>
    <t>154</t>
  </si>
  <si>
    <t>123.2</t>
  </si>
  <si>
    <t>3.111</t>
  </si>
  <si>
    <t>1.86</t>
  </si>
  <si>
    <t>3.3</t>
  </si>
  <si>
    <t>0.9541</t>
  </si>
  <si>
    <t>0.3498</t>
  </si>
  <si>
    <t>0.223</t>
  </si>
  <si>
    <t>0.1245</t>
  </si>
  <si>
    <t>1.7691</t>
  </si>
  <si>
    <t>0.795</t>
  </si>
  <si>
    <t>0.3204</t>
  </si>
  <si>
    <t>0.1842</t>
  </si>
  <si>
    <t>0.3932</t>
  </si>
  <si>
    <t>0.1302</t>
  </si>
  <si>
    <t>0.2801</t>
  </si>
  <si>
    <t>0.1746</t>
  </si>
  <si>
    <t>0.1705</t>
  </si>
  <si>
    <t>0.2601</t>
  </si>
  <si>
    <t>0.2637</t>
  </si>
  <si>
    <t>1.228</t>
  </si>
  <si>
    <t>41.2</t>
  </si>
  <si>
    <t>84</t>
  </si>
  <si>
    <t>82.8</t>
  </si>
  <si>
    <t>183.6</t>
  </si>
  <si>
    <t>0.0916</t>
  </si>
  <si>
    <t>0.0733</t>
  </si>
  <si>
    <t>0.1365</t>
  </si>
  <si>
    <t>0.0478</t>
  </si>
  <si>
    <t>0.1608</t>
  </si>
  <si>
    <t>0.0588</t>
  </si>
  <si>
    <t>1.09</t>
  </si>
  <si>
    <t>288</t>
  </si>
  <si>
    <t>328</t>
  </si>
  <si>
    <t>166</t>
  </si>
  <si>
    <t>0.7526</t>
  </si>
  <si>
    <t>0.1966</t>
  </si>
  <si>
    <t>0.132</t>
  </si>
  <si>
    <t>111</t>
  </si>
  <si>
    <t>90.75</t>
  </si>
  <si>
    <t>76.5</t>
  </si>
  <si>
    <t>22.5</t>
  </si>
  <si>
    <t>97.5</t>
  </si>
  <si>
    <t>172.48</t>
  </si>
  <si>
    <t>7.566</t>
  </si>
  <si>
    <t>27.44</t>
  </si>
  <si>
    <t>91.92</t>
  </si>
  <si>
    <t>6.738</t>
  </si>
  <si>
    <t>48.3</t>
  </si>
  <si>
    <t>0.2956</t>
  </si>
  <si>
    <t>54.25</t>
  </si>
  <si>
    <t>75</t>
  </si>
  <si>
    <t>375</t>
  </si>
  <si>
    <t>28.7</t>
  </si>
  <si>
    <t>1.14</t>
  </si>
  <si>
    <t>180</t>
  </si>
  <si>
    <t>0.1134</t>
  </si>
  <si>
    <t>BANN1</t>
  </si>
  <si>
    <t>Changed from 91 MW to 96.04 MW (+5.04 MW).</t>
  </si>
  <si>
    <t>Changed from 170.9 MW to 185 MW (+14.1 MW).</t>
  </si>
  <si>
    <t>Changed from 435 MW to 440 MW (+5 MW).</t>
  </si>
  <si>
    <t>Changed from 180 MW to 150.3 MW (-29.7 MW).</t>
  </si>
  <si>
    <t>Changed from 200 MW to 228.8 MW (+28.8 MW).</t>
  </si>
  <si>
    <t>Commissioning complete.</t>
  </si>
  <si>
    <t>Changed from 100 MW to 110.4 MW (+10.4 MW).</t>
  </si>
  <si>
    <t>Changed from 108.5 MW to 121 MW (+12.5 MW).</t>
  </si>
  <si>
    <t>Changed from 100 MW to 132.6 MW (+32.6 MW).</t>
  </si>
  <si>
    <t>Changed from 224 MW to 229 MW (+5 MW).</t>
  </si>
  <si>
    <t>Changed from 110 MW to 135 MW (+25 MW).</t>
  </si>
  <si>
    <t>AETV Pty Ltd advises that Tamar Valley combined-cycle gas turbine (CCGT) is not in regular service and may return to service at its discretion with less than three months’ lead time. .</t>
  </si>
  <si>
    <t>Changed from 144 MW to 153.6 MW (+9.6 MW).</t>
  </si>
  <si>
    <t>Changed from 194 MW to 204.4 MW (+10.4 MW).</t>
  </si>
  <si>
    <t>Changed from 510 MW to 500 MW (-10 MW).</t>
  </si>
  <si>
    <t>Changed from 60 MW to 68 MW (+8 MW).</t>
  </si>
  <si>
    <t>Changed from 160 MW to 170 MW (+10 MW).</t>
  </si>
  <si>
    <t>Changed from 81 MW to 94 MW (+13 MW).</t>
  </si>
  <si>
    <t>Changed from 100 MW to 112 MW (+12 MW).</t>
  </si>
  <si>
    <t xml:space="preserve"> Northleaf /InfraRed/Macquarie Capital advises that Lal Lal Wind Energy Facility - Elaine end (83.6 MW) is now a committed project. .</t>
  </si>
  <si>
    <t xml:space="preserve"> Northleaf /InfraRed/Macquarie Capital advises that Lal Lal Wind Energy Facility - Yendon end (144.4 MW) is now a committed project. .</t>
  </si>
  <si>
    <t>BayWa r.e. advises that Yatpool Solar Farm (81 MW) is now a committed project.</t>
  </si>
  <si>
    <t>AusNet Services advises that Ballarat Energy Storage System (30 MW) is operational.  .</t>
  </si>
  <si>
    <t>BayWa r.e. advises that Hughenden Sun Farm (18 MW) is now a committed project.</t>
  </si>
  <si>
    <t>University of Queensland advises that Warwick Solar Farm (64.2 MW) is now a committed project.</t>
  </si>
  <si>
    <t>AEMO advises that due to an error, the Nameplate Capacity of Willogoleche Wind Farm (previously 95-125 MW) has been corrected to Willogoleche Wind Farm (119.4 MW).</t>
  </si>
  <si>
    <t>BHP Billiton advises that BHP Olympic Dam Backup Generation (30 MW) is installed for emergency back-up supplies to the Olympic Dam Plant and township of Roxby Downs.</t>
  </si>
  <si>
    <t>Enel Green Power advises that Bungala Two Solar Farm (110 MW) is now a committed project.</t>
  </si>
  <si>
    <t>Gannawarra Solar Farm Pty Ltd advises that the nameplate capacity of Gannawarra Solar Farm (previously 50 MW) needs to be corrected to Gannawarra Solar Farm (55 MW).</t>
  </si>
  <si>
    <t>Cohuna Solar Farm Pty. Ltd advises that Cohuna Solar Farm (27.27 MW) is now a committed project.</t>
  </si>
  <si>
    <t>Darlington Point Solar Farm Pty Ltd advises that Darlington Point Solar Farm (275 MW) is now a committed project.</t>
  </si>
  <si>
    <t>Finley Solar Farm Pty Ltd as trustee of the Finley Solar Trust advises that Finley Solar Farm (133 MW) is now a committed project.</t>
  </si>
  <si>
    <t>Renew Estate advises that Bomen Solar Farm (120 MW) is now a committed project.</t>
  </si>
  <si>
    <t>Innogy advises that Limondale solar plant 1 (220 MW) is now a committed project.</t>
  </si>
  <si>
    <t>Innogy advises that Limondale solar plant 2 (29 MW) is now a committed project.</t>
  </si>
  <si>
    <t>Nevertire Solar Farm (105MW) is now reported as committed since Elliott Nevertire Solar Pty Ltd advises that it has commenced construction.</t>
  </si>
  <si>
    <t>Lal Lal Wind Energy Facility - Elaine end (79 MW) is now reported as committed since Westwind Energy Pty Ltd advises that it has commenced construction.</t>
  </si>
  <si>
    <t>Karadoc Solar Farm (90 MW) is now reported as committed since Overland Sun Farming Pty Ltd advises that it has commenced construction.</t>
  </si>
  <si>
    <t>Moorabool Wind Farm (320 MW) is now reported as committed since Goldwind advises that it has commenced construction.</t>
  </si>
  <si>
    <t>Gannawarra Energy Storage System (25 MW) is now reported as committed since GESS Co advises that it has commenced construction.</t>
  </si>
  <si>
    <t>Ballarat Energy Storage System (30 MW) is now reported as committed since AusNet Services advises that it has commenced construction.</t>
  </si>
  <si>
    <t>AGL has advised Bayswater Power Station will increase capacity by 25 MW each Winter from 2019 to 2022.</t>
  </si>
  <si>
    <t>Energy Pacific Vic Pty Ltd advises that Crowlands Wind Farm (80 MW) is now a committed project.</t>
  </si>
  <si>
    <t>Kiata Wind Farm Pty Ltd advises that Kiata Wind Farm (31.05 MW) is now a committed project.</t>
  </si>
  <si>
    <t>Loy Yang B upgrade (78 MW) is now reported as committed since Alinta advises that it has commenced construction.</t>
  </si>
  <si>
    <t>Swan Hill Solar Farm (15 MW) is now reported as committed since Solar PowerStation Victoria Pty Ltd advises that it has commenced construction.</t>
  </si>
  <si>
    <t>Yatpool Solar Farm (81 MW) is now reported as committed since Overland Sun Farming Pty Ltd advises that it has commenced construction.</t>
  </si>
  <si>
    <t>Hydro-Electric Corporation advises that Gordon's available capacity will reduced to 371 MW (-25) MW during summer and winter due to lower storage levels. Also, the station will undergo the following outages:.</t>
  </si>
  <si>
    <t>Hydro-Electric Corporation advises that Tarraleah’s available capacity will be:.</t>
  </si>
  <si>
    <t>Hydro-Electric Corporation advises that Tungatinah’s available capacity will be:.</t>
  </si>
  <si>
    <t>AGL advises that Hallett 4 North Brown Hill's available capacity has been revised from 81.9 MW to 99.2 MW (+17.3 MW) in summer,.</t>
  </si>
  <si>
    <t>AGL advises that Hallett Stage 1 Brown Hill's available capacity has been revised from 58.5 MW to 70.9 MW (+12.4 MW) in summer,.</t>
  </si>
  <si>
    <t>TrustPower advises that the Snowtown 2 project is now in a Committed status. Snowtown Stage 2 project will consist of two separately.</t>
  </si>
  <si>
    <t>Site name in May 2019 publication</t>
  </si>
  <si>
    <t>Site name in July 2019 publication</t>
  </si>
  <si>
    <t>McIntyre</t>
  </si>
  <si>
    <t xml:space="preserve">MacIntyre Wind Farm </t>
  </si>
  <si>
    <t>Beryl/Gulgong Solar Project</t>
  </si>
  <si>
    <t>Finley/Canalla Solar Project</t>
  </si>
  <si>
    <t>Spencer Gulf Pumped Storage Hydro</t>
  </si>
  <si>
    <t>Tatiara Meats</t>
  </si>
  <si>
    <t>Vibe Energy - Tatiara Meat Gen, Bordertown, SA</t>
  </si>
  <si>
    <t>West Illawarra Leagues Club</t>
  </si>
  <si>
    <t>Nine Network Willoughby</t>
  </si>
  <si>
    <t xml:space="preserve">Bordertown Power Station Gen </t>
  </si>
  <si>
    <t>Delga Solar Farm</t>
  </si>
  <si>
    <t>Inverleigh Storage</t>
  </si>
  <si>
    <t>Inverleigh Wind Farm Storage</t>
  </si>
  <si>
    <t>Battery of the Nation - Stage 1</t>
  </si>
  <si>
    <t>Battery of the Nation - Stage 2</t>
  </si>
  <si>
    <t>Battery of the Nation - Stage 3</t>
  </si>
  <si>
    <t>Battery of the Nation - Stage 4</t>
  </si>
  <si>
    <t>Battery of the Nation - Stage 5</t>
  </si>
  <si>
    <t>Mortlake expansion</t>
  </si>
  <si>
    <t>Quarantine expansion</t>
  </si>
  <si>
    <t>Hallet Repower</t>
  </si>
  <si>
    <t>Hallet GT</t>
  </si>
  <si>
    <t>Ballarat Base Hospital</t>
  </si>
  <si>
    <t>Berrybank Wind Farm - Stage 2</t>
  </si>
  <si>
    <t>Berrybank Wind Farm - Stage 1</t>
  </si>
  <si>
    <t>Broadwater and Condong Co-generation plants</t>
  </si>
  <si>
    <t>Chepstowe Wind Farm</t>
  </si>
  <si>
    <t>Codrington</t>
  </si>
  <si>
    <t>Collinsville North Solar</t>
  </si>
  <si>
    <t>Columboola</t>
  </si>
  <si>
    <t>Dalby</t>
  </si>
  <si>
    <t>Eildon Small Hydro</t>
  </si>
  <si>
    <t>Keyneton</t>
  </si>
  <si>
    <t>Limondale Solar Plant 1</t>
  </si>
  <si>
    <t>Limondale Solar Plant 2</t>
  </si>
  <si>
    <t>Mallee Solar Park</t>
  </si>
  <si>
    <t>Mortlake South</t>
  </si>
  <si>
    <t>Mt Gellibrand</t>
  </si>
  <si>
    <t>St George Leagues Club</t>
  </si>
  <si>
    <t>Suntop Solar Farm</t>
  </si>
  <si>
    <t>Western Suburbs League Club Campbelltown</t>
  </si>
  <si>
    <t>Winton Solar Farm</t>
  </si>
  <si>
    <t>Walcha Energy Project - Wind</t>
  </si>
  <si>
    <t>Walcha Energy Project - Solar</t>
  </si>
  <si>
    <t>Walcha Energy Project - Storage</t>
  </si>
  <si>
    <t>Hume VIC</t>
  </si>
  <si>
    <t>Hume NSW</t>
  </si>
  <si>
    <t>How to filter to the old gen info view</t>
  </si>
  <si>
    <t>To reset your filtering at any stage, select the 'Sort &amp; Filter' button pictured in Image 1.1 and select 'Clear'.</t>
  </si>
  <si>
    <t>Image 1.1</t>
  </si>
  <si>
    <t>Region filtering</t>
  </si>
  <si>
    <t>Previously AEMO's generation information publications have been released in five separate documents that each account for the five NEM regions, NSW, QLD, SA, TAS and VIC. As the amount of stakeholders that are interested in generation information data across different regions has increased, AEMO has moved to aggregate these separate documents into one going forward. In order to restrict to individual regions in the new format, select the filtering arrow underneath the first column header 'region' (circled in the top left of Image 1.1). This will bring up a list of the five featured regions. To restrict to any specific region(s), make sure that only the desired region(s) are ticked on this list, then press OK.</t>
  </si>
  <si>
    <t>Image 1.2</t>
  </si>
  <si>
    <t>Filtering to Existing S &amp; SS, Existing NS and New Developments tables</t>
  </si>
  <si>
    <t>Previously AEMO's generation information publications have separated site information into three separate tables, Existing S &amp; SS (Existing scheduled and semi-scheduled generators), Existing NS (Existing non-scheduled generators) and New Developments. Going forward, AEMO has decided to combine these three tables into one table called 'ExistingGeneration&amp;NewDevs', for simplicity and ease of use. The following outlines how to filter the 'ExistingGeneration&amp;NewDevs' table to present the data as in each of the aforementioned three tables.</t>
  </si>
  <si>
    <t>Existing S &amp; SS</t>
  </si>
  <si>
    <t>STEP ONE</t>
  </si>
  <si>
    <t>To filter to Existing Scheduled and Semi-Scheduled, select the filtering arrow underneath the second column header 'Asset Type' (circled in the top left of Image 1.2). Ensure that only 'Existing Plant' is selected, then press OK.</t>
  </si>
  <si>
    <t>Image 1.3</t>
  </si>
  <si>
    <t>STEP TWO</t>
  </si>
  <si>
    <t>Scroll across to the right to the column header 'Dispatch Type' (circled in the top left of Image 1.3). Ensure that only 'S' and 'SS' are selected, then press OK.</t>
  </si>
  <si>
    <t>Image 1.4</t>
  </si>
  <si>
    <t>Existing NS</t>
  </si>
  <si>
    <t>Follow the same instructions as in Existing S &amp; SS Step one. Next, croll across to the right to the column header 'Dispatch Type' (circled in the top left of Image 1.4). Ensure that only 'NS' is selected, then press OK.</t>
  </si>
  <si>
    <t>Image 1.5</t>
  </si>
  <si>
    <t>To filter to New Developments, select the filtering arrow underneath the second column header 'Asset Type' (circled in the top left of Image 1.5). Ensure that only 'Project' is selected, then press OK.</t>
  </si>
  <si>
    <t>Image 1.6</t>
  </si>
  <si>
    <t>Explanation/Definition</t>
  </si>
  <si>
    <t>This is the specific expected closure date for existing plants/projects. indicate a “Closure Date”, the participant must officially notify AEMO (Registrations) in writing via onboarding@aemo.com.au. </t>
  </si>
  <si>
    <t>Registered Capacity</t>
  </si>
  <si>
    <t>Nameplate Capacity</t>
  </si>
  <si>
    <t>Maximum Capacity</t>
  </si>
  <si>
    <t>Other generation classification</t>
  </si>
  <si>
    <t>A Generating Unit should be reported as “New” within the relevant Generator Survey unless all the following conditions have been met:</t>
  </si>
  <si>
    <t>Until the above conditions have been met, the Generating Unit will be published as being of the “Project” Asset Type within the Generation Information Page.</t>
  </si>
  <si>
    <t>Once all above conditions have been satisfied, the Generating Unit must be reported as “Existing” within the relevant Generator Survey.</t>
  </si>
  <si>
    <t>The Generating Unit will then be published as being of the “Existing Plant” Asset Type within the Generation Information Page.</t>
  </si>
  <si>
    <t>Notifiable Exemptions</t>
  </si>
  <si>
    <t>Commissioning</t>
  </si>
  <si>
    <t xml:space="preserve">NOTE:  </t>
  </si>
  <si>
    <t>Projects that will proceed, with known timing, satisfying all five of the commitment criteria.  That is, all categories are green.</t>
  </si>
  <si>
    <t>Projects that are highly likely to proceed, satisfying Site, Finance and Date criteria plus either Planning or Components criteria. Progress towards meeting the final criteria is also evidenced.</t>
  </si>
  <si>
    <t>Projects that have progressed with site, planning applications, and finance arrangements, but not to the point that they can be classified as advanced. Maturing projects may be explicitly included in scenario analysis to assess future reliability or market impacts and are tested for economic efficiency in capacity outlook modelling.</t>
  </si>
  <si>
    <t>Projects with financing arrangements, but site/planning approvals/construction is uncertain, and development is strongly subject to changes in policy or commercial environment. These projects may be explicitly included in scenario analysis to assess future market impacts, and are tested for economic efficiency in capacity outlook modelling. However, a higher weighted average cost of capital will be assumed to reflect greater development uncertainty compared to proposed projects.</t>
  </si>
  <si>
    <t>These projects have been announced publically, but do not yet have any finance arrangements in place.  Costs and capabilities of these projects are developed using recently-completed projects and projections of cost components such as raw material supply and labour.</t>
  </si>
  <si>
    <t>Advanced</t>
  </si>
  <si>
    <t>Components</t>
  </si>
  <si>
    <t>Planning</t>
  </si>
  <si>
    <t>Publically announced</t>
  </si>
  <si>
    <t>Note that information for Generating Units published on the Generation Information Page, is now disaggregated by DUID.  In this case, information about Generating Units with a different DUID but within the same Generating System, may result in some units appearing as “In Service” while others are still “In Commissioning”.</t>
  </si>
  <si>
    <t>Summary Status</t>
  </si>
  <si>
    <t>Nameplate capacity</t>
  </si>
  <si>
    <t>Changed from 133 MW to 162.36 MW (29.36 MW).</t>
  </si>
  <si>
    <t>Project commitment</t>
  </si>
  <si>
    <t>Capacity</t>
  </si>
  <si>
    <t>ANGAST1</t>
  </si>
  <si>
    <t>APPIN</t>
  </si>
  <si>
    <t>BDL01</t>
  </si>
  <si>
    <t>BDL02</t>
  </si>
  <si>
    <t>BALDHWF1</t>
  </si>
  <si>
    <t>BALBG1</t>
  </si>
  <si>
    <t>BAPS</t>
  </si>
  <si>
    <t>BARCALDN</t>
  </si>
  <si>
    <t>BARCSF1</t>
  </si>
  <si>
    <t>BARRON-1</t>
  </si>
  <si>
    <t>BARRON-2</t>
  </si>
  <si>
    <t>BASTYAN</t>
  </si>
  <si>
    <t>BW01</t>
  </si>
  <si>
    <t>BW02</t>
  </si>
  <si>
    <t>BW03</t>
  </si>
  <si>
    <t>BW04</t>
  </si>
  <si>
    <t>BBTHREE1</t>
  </si>
  <si>
    <t>BBTHREE2</t>
  </si>
  <si>
    <t>BBTHREE3</t>
  </si>
  <si>
    <t>BERYLSF1</t>
  </si>
  <si>
    <t>BLOWERNG</t>
  </si>
  <si>
    <t>BOCORWF1</t>
  </si>
  <si>
    <t>BODWF1</t>
  </si>
  <si>
    <t>MCKAY1</t>
  </si>
  <si>
    <t>BRAEMAR1</t>
  </si>
  <si>
    <t>BRAEMAR2</t>
  </si>
  <si>
    <t>BRAEMAR3</t>
  </si>
  <si>
    <t>BRAEMAR5</t>
  </si>
  <si>
    <t>BRAEMAR6</t>
  </si>
  <si>
    <t>BRAEMAR7</t>
  </si>
  <si>
    <t>GB01</t>
  </si>
  <si>
    <t>BROKENH1</t>
  </si>
  <si>
    <t>BROWNMT</t>
  </si>
  <si>
    <t>BPLANDF1</t>
  </si>
  <si>
    <t>BDONGHYD</t>
  </si>
  <si>
    <t>BURRIN</t>
  </si>
  <si>
    <t>BUTLERSG</t>
  </si>
  <si>
    <t>CALL_B_1</t>
  </si>
  <si>
    <t>CALL_B_2</t>
  </si>
  <si>
    <t>CPP_3</t>
  </si>
  <si>
    <t>CPP_4</t>
  </si>
  <si>
    <t>CNUNDAWF</t>
  </si>
  <si>
    <t>CESF1</t>
  </si>
  <si>
    <t>CAPTL_WF</t>
  </si>
  <si>
    <t>LI_WY_CA</t>
  </si>
  <si>
    <t>CETHANA</t>
  </si>
  <si>
    <t>CLARESF1</t>
  </si>
  <si>
    <t>CLAYTON</t>
  </si>
  <si>
    <t>CLEMGPWF</t>
  </si>
  <si>
    <t>CLOVER</t>
  </si>
  <si>
    <t>CLUNY</t>
  </si>
  <si>
    <t>COLEASF1</t>
  </si>
  <si>
    <t>CSPVPS1</t>
  </si>
  <si>
    <t>CG1</t>
  </si>
  <si>
    <t>CG2</t>
  </si>
  <si>
    <t>CG3</t>
  </si>
  <si>
    <t>CG4</t>
  </si>
  <si>
    <t>CPSA</t>
  </si>
  <si>
    <t>COPTNHYD</t>
  </si>
  <si>
    <t>CROOKWF2</t>
  </si>
  <si>
    <t>CULLRGWF</t>
  </si>
  <si>
    <t>DALNTH01</t>
  </si>
  <si>
    <t>DDPS1</t>
  </si>
  <si>
    <t>DDSF1</t>
  </si>
  <si>
    <t>DARTM1</t>
  </si>
  <si>
    <t>DEVILS_G</t>
  </si>
  <si>
    <t>DRYCGT1</t>
  </si>
  <si>
    <t>DRYCGT2</t>
  </si>
  <si>
    <t>DRYCGT3</t>
  </si>
  <si>
    <t>EASTCRK</t>
  </si>
  <si>
    <t>EILDON1</t>
  </si>
  <si>
    <t>EILDON2</t>
  </si>
  <si>
    <t>EMERASF1</t>
  </si>
  <si>
    <t>ER01</t>
  </si>
  <si>
    <t>ER02</t>
  </si>
  <si>
    <t>ER03</t>
  </si>
  <si>
    <t>ER04</t>
  </si>
  <si>
    <t>ERGT01</t>
  </si>
  <si>
    <t>FISHER</t>
  </si>
  <si>
    <t>GANNBG1</t>
  </si>
  <si>
    <t>GANNSF1</t>
  </si>
  <si>
    <t>GERMCRK</t>
  </si>
  <si>
    <t>GSTONE1</t>
  </si>
  <si>
    <t>GSTONE2</t>
  </si>
  <si>
    <t>GSTONE3</t>
  </si>
  <si>
    <t>GSTONE4</t>
  </si>
  <si>
    <t>GSTONE5</t>
  </si>
  <si>
    <t>GSTONE6</t>
  </si>
  <si>
    <t>GORDON</t>
  </si>
  <si>
    <t>GRANGEAV</t>
  </si>
  <si>
    <t>GRIFSF1</t>
  </si>
  <si>
    <t>GUNNING1</t>
  </si>
  <si>
    <t>GUTHEGA</t>
  </si>
  <si>
    <t>NBHWF1</t>
  </si>
  <si>
    <t>BLUFF1</t>
  </si>
  <si>
    <t>AGLHAL</t>
  </si>
  <si>
    <t>HALLWF1</t>
  </si>
  <si>
    <t>HALLWF2</t>
  </si>
  <si>
    <t>HAMISF1</t>
  </si>
  <si>
    <t>HPRG1</t>
  </si>
  <si>
    <t>HDWF1</t>
  </si>
  <si>
    <t>HDWF2</t>
  </si>
  <si>
    <t>HDWF3</t>
  </si>
  <si>
    <t>HUMENSW</t>
  </si>
  <si>
    <t>HUMEV</t>
  </si>
  <si>
    <t>JLA01</t>
  </si>
  <si>
    <t>JLA02</t>
  </si>
  <si>
    <t>JLA03</t>
  </si>
  <si>
    <t>JLA04</t>
  </si>
  <si>
    <t>JLB01</t>
  </si>
  <si>
    <t>JLB02</t>
  </si>
  <si>
    <t>JLB03</t>
  </si>
  <si>
    <t>JNDABNE1</t>
  </si>
  <si>
    <t>JBUTTERS</t>
  </si>
  <si>
    <t>JOUNAMA1</t>
  </si>
  <si>
    <t>KARSF1</t>
  </si>
  <si>
    <t>KAREEYA1</t>
  </si>
  <si>
    <t>KAREEYA2</t>
  </si>
  <si>
    <t>KAREEYA3</t>
  </si>
  <si>
    <t>KAREEYA4</t>
  </si>
  <si>
    <t>KAREEYA5</t>
  </si>
  <si>
    <t>KEEPIT</t>
  </si>
  <si>
    <t>KIATAWF1</t>
  </si>
  <si>
    <t>KSP1</t>
  </si>
  <si>
    <t>KPP_1</t>
  </si>
  <si>
    <t>LADBROK1</t>
  </si>
  <si>
    <t>LADBROK2</t>
  </si>
  <si>
    <t>LKBONNY1</t>
  </si>
  <si>
    <t>LKBONNY2</t>
  </si>
  <si>
    <t>LKBONNY3</t>
  </si>
  <si>
    <t>LK_ECHO</t>
  </si>
  <si>
    <t>LNGS1</t>
  </si>
  <si>
    <t>LNGS2</t>
  </si>
  <si>
    <t>LEM_WIL</t>
  </si>
  <si>
    <t>LD01</t>
  </si>
  <si>
    <t>LD02</t>
  </si>
  <si>
    <t>LD03</t>
  </si>
  <si>
    <t>LD04</t>
  </si>
  <si>
    <t>LONSDALE</t>
  </si>
  <si>
    <t>LYA1</t>
  </si>
  <si>
    <t>LYA2</t>
  </si>
  <si>
    <t>LYA3</t>
  </si>
  <si>
    <t>LYA4</t>
  </si>
  <si>
    <t>LOYYB1</t>
  </si>
  <si>
    <t>LOYYB2</t>
  </si>
  <si>
    <t>MACARTH1</t>
  </si>
  <si>
    <t>MACKAYGT</t>
  </si>
  <si>
    <t>MACKNTSH</t>
  </si>
  <si>
    <t>MANSLR1</t>
  </si>
  <si>
    <t>MEADOWBK</t>
  </si>
  <si>
    <t>MPP_1</t>
  </si>
  <si>
    <t>MPP_2</t>
  </si>
  <si>
    <t>MINTARO</t>
  </si>
  <si>
    <t>MBAHNTH</t>
  </si>
  <si>
    <t>MOREESF1</t>
  </si>
  <si>
    <t>MORNW</t>
  </si>
  <si>
    <t>MORTLK11</t>
  </si>
  <si>
    <t>MORTLK12</t>
  </si>
  <si>
    <t>MLWF1</t>
  </si>
  <si>
    <t>MEWF1</t>
  </si>
  <si>
    <t>MERCER01</t>
  </si>
  <si>
    <t>MTMILLAR</t>
  </si>
  <si>
    <t>MP1</t>
  </si>
  <si>
    <t>MP2</t>
  </si>
  <si>
    <t>MSTUART1</t>
  </si>
  <si>
    <t>MSTUART2</t>
  </si>
  <si>
    <t>MSTUART3</t>
  </si>
  <si>
    <t>MLSP1</t>
  </si>
  <si>
    <t>MUWAWF1</t>
  </si>
  <si>
    <t>MURRAY</t>
  </si>
  <si>
    <t>MUSSELR1</t>
  </si>
  <si>
    <t>NASF1</t>
  </si>
  <si>
    <t>NPS</t>
  </si>
  <si>
    <t>NYNGAN1</t>
  </si>
  <si>
    <t>OAKEY1</t>
  </si>
  <si>
    <t>OAKEY2</t>
  </si>
  <si>
    <t>OAKLAND1</t>
  </si>
  <si>
    <t>OAKYCREK</t>
  </si>
  <si>
    <t>OAKY2</t>
  </si>
  <si>
    <t>OSB-AG</t>
  </si>
  <si>
    <t>PALOONA</t>
  </si>
  <si>
    <t>PARSF1</t>
  </si>
  <si>
    <t>PPCCGT</t>
  </si>
  <si>
    <t>PINDARI</t>
  </si>
  <si>
    <t>POAT110</t>
  </si>
  <si>
    <t>POAT220</t>
  </si>
  <si>
    <t>POR01</t>
  </si>
  <si>
    <t>POR03</t>
  </si>
  <si>
    <t>PTSTAN1</t>
  </si>
  <si>
    <t>QPS1</t>
  </si>
  <si>
    <t>QPS2</t>
  </si>
  <si>
    <t>QPS3</t>
  </si>
  <si>
    <t>QPS4</t>
  </si>
  <si>
    <t>QPS5</t>
  </si>
  <si>
    <t>REECE1</t>
  </si>
  <si>
    <t>REECE2</t>
  </si>
  <si>
    <t>REMOUNT</t>
  </si>
  <si>
    <t>RPCG</t>
  </si>
  <si>
    <t>REPULSE</t>
  </si>
  <si>
    <t>ROCHEDAL</t>
  </si>
  <si>
    <t>EDLRGNRD</t>
  </si>
  <si>
    <t>ROMA_7</t>
  </si>
  <si>
    <t>ROMA_8</t>
  </si>
  <si>
    <t>ROWALLAN</t>
  </si>
  <si>
    <t>ROYALLA1</t>
  </si>
  <si>
    <t>RUBICON</t>
  </si>
  <si>
    <t>SALTCRK1</t>
  </si>
  <si>
    <t>SAPHWF1</t>
  </si>
  <si>
    <t>SHGEN</t>
  </si>
  <si>
    <t>STWF1</t>
  </si>
  <si>
    <t>SITHE01</t>
  </si>
  <si>
    <t>SNOWNTH1</t>
  </si>
  <si>
    <t>SNOWSTH1</t>
  </si>
  <si>
    <t>SNOWTWN1</t>
  </si>
  <si>
    <t>SNUG1</t>
  </si>
  <si>
    <t>AGLSOM</t>
  </si>
  <si>
    <t>SKSF1</t>
  </si>
  <si>
    <t>STHBKTEC</t>
  </si>
  <si>
    <t>STAN-1</t>
  </si>
  <si>
    <t>STAN-2</t>
  </si>
  <si>
    <t>STAN-3</t>
  </si>
  <si>
    <t>STAN-4</t>
  </si>
  <si>
    <t>STARHLWF</t>
  </si>
  <si>
    <t>SMCSF1</t>
  </si>
  <si>
    <t>VALDORA1</t>
  </si>
  <si>
    <t>SWAN_E</t>
  </si>
  <si>
    <t>TALWA1</t>
  </si>
  <si>
    <t>TVPP104</t>
  </si>
  <si>
    <t>TARALGA1</t>
  </si>
  <si>
    <t>TARONG#1</t>
  </si>
  <si>
    <t>TARONG#2</t>
  </si>
  <si>
    <t>TARONG#3</t>
  </si>
  <si>
    <t>TARONG#4</t>
  </si>
  <si>
    <t>TNPS1</t>
  </si>
  <si>
    <t>TARRALEA</t>
  </si>
  <si>
    <t>SATGN1</t>
  </si>
  <si>
    <t>SATGS1</t>
  </si>
  <si>
    <t>TERALBA</t>
  </si>
  <si>
    <t>THEDROP1</t>
  </si>
  <si>
    <t>TITREE</t>
  </si>
  <si>
    <t>TOORAWF</t>
  </si>
  <si>
    <t>TORRA2</t>
  </si>
  <si>
    <t>TORRA3</t>
  </si>
  <si>
    <t>TORRA4</t>
  </si>
  <si>
    <t>TORRB1</t>
  </si>
  <si>
    <t>TORRB2</t>
  </si>
  <si>
    <t>TORRB3</t>
  </si>
  <si>
    <t>TORRB4</t>
  </si>
  <si>
    <t>TOWER</t>
  </si>
  <si>
    <t>YABULU</t>
  </si>
  <si>
    <t>YABULU2</t>
  </si>
  <si>
    <t>TREVALLN</t>
  </si>
  <si>
    <t>TRIBUTE</t>
  </si>
  <si>
    <t>TUMUT3</t>
  </si>
  <si>
    <t>TUNGATIN</t>
  </si>
  <si>
    <t>UPPTUMUT</t>
  </si>
  <si>
    <t>URANQ11</t>
  </si>
  <si>
    <t>URANQ12</t>
  </si>
  <si>
    <t>URANQ13</t>
  </si>
  <si>
    <t>URANQ14</t>
  </si>
  <si>
    <t>VP5</t>
  </si>
  <si>
    <t>VP6</t>
  </si>
  <si>
    <t>VPGS1</t>
  </si>
  <si>
    <t>VPGS2</t>
  </si>
  <si>
    <t>VPGS3</t>
  </si>
  <si>
    <t>VPGS4</t>
  </si>
  <si>
    <t>VPGS5</t>
  </si>
  <si>
    <t>VPGS6</t>
  </si>
  <si>
    <t>WATERLWF</t>
  </si>
  <si>
    <t>WPWF</t>
  </si>
  <si>
    <t>WAUBRAWF</t>
  </si>
  <si>
    <t>WKIEWA1</t>
  </si>
  <si>
    <t>WKIEWA2</t>
  </si>
  <si>
    <t>WRSF1</t>
  </si>
  <si>
    <t>WRWF1</t>
  </si>
  <si>
    <t>WHITSF1</t>
  </si>
  <si>
    <t>WHIT1</t>
  </si>
  <si>
    <t>WGWF1</t>
  </si>
  <si>
    <t>WHILL1</t>
  </si>
  <si>
    <t>W/HOE#1</t>
  </si>
  <si>
    <t>W/HOE#2</t>
  </si>
  <si>
    <t>WIVENSH</t>
  </si>
  <si>
    <t>WONWP</t>
  </si>
  <si>
    <t>WDLNGN01</t>
  </si>
  <si>
    <t>WOODLWN1</t>
  </si>
  <si>
    <t>WOOLNTH1</t>
  </si>
  <si>
    <t>WYANGALA</t>
  </si>
  <si>
    <t>WYANGALB</t>
  </si>
  <si>
    <t>WYNDW</t>
  </si>
  <si>
    <t>YWPS1</t>
  </si>
  <si>
    <t>YWPS2</t>
  </si>
  <si>
    <t>YWPS3</t>
  </si>
  <si>
    <t>YWPS4</t>
  </si>
  <si>
    <t>YAMBUKWF</t>
  </si>
  <si>
    <t>-</t>
  </si>
  <si>
    <t>YARWUN_1</t>
  </si>
  <si>
    <t>AGL SA Generation Pty Ltd has advised that all four Torrens Island A units will be mothballed with six month minimum recall notice, starting from 30/11/2019 for TORRA2 and TORRA4,starting from 30/9/2020 for TORRA1, and starting from 30/9/21 for TORRA3, lasting until the expected full closure year 2035.</t>
  </si>
  <si>
    <r>
      <t>Committed</t>
    </r>
    <r>
      <rPr>
        <b/>
        <sz val="9"/>
        <color rgb="FFFF0000"/>
        <rFont val="Arial"/>
        <family val="2"/>
      </rPr>
      <t>*</t>
    </r>
  </si>
  <si>
    <t>b)      an “Application for Registration as a Generator in the NEM” has been lodged with AEMO Registrations (which includes that Generating Unit), and</t>
  </si>
  <si>
    <t>·         Note that a Generating System may operate unregistered for up to a 30-day period under a Notifiable Exemption as permitted under NER 2.2.1 &amp; 5.3.4.</t>
  </si>
  <si>
    <t>·         This requires special operating procedures to ensure the highest combined nameplate rating of the generating units simultaneously connected at any time is limited to less than 5 MW.</t>
  </si>
  <si>
    <t>·         The Generator may apply for a subsequent Notifiable Exemption period, to commence at the end of the preceding Notifiable Exemption period.</t>
  </si>
  <si>
    <t>·         Hence it is possible for any number of Generating Units &lt; 5MW within a Generating System, to be individually commissioned on-site before the Generating System is Registered in the NEM.</t>
  </si>
  <si>
    <t>·         Notifiable Exemptions are published in the NEM Registration and Exemption List within the “Exemption – Small Generation” worksheet.</t>
  </si>
  <si>
    <t>Glossary</t>
  </si>
  <si>
    <r>
      <t xml:space="preserve">For further information about generation classification guide, please refer to the AEMO Generation Exemption and Classification Guide on the AEMO website:
http://aemo.com.au/-/media/Files/Electricity/NEM/Participant_Information/New-Participants/Generator-Exemption-and-Classification-Guide.pdf </t>
    </r>
    <r>
      <rPr>
        <b/>
        <sz val="8"/>
        <rFont val="Arial"/>
        <family val="2"/>
      </rPr>
      <t xml:space="preserve">
</t>
    </r>
  </si>
  <si>
    <t>The date that the Survey version is last modified. </t>
  </si>
  <si>
    <t>The date that the information in the Survey should become effective. This assumes the Survey is Submitted to AEMO for Approval before the specified date.</t>
  </si>
  <si>
    <t>NEM region</t>
  </si>
  <si>
    <t>This is a special ID number only used in AEMO Generation Information Page publication.</t>
  </si>
  <si>
    <t>Jan 2019</t>
  </si>
  <si>
    <t>225.7</t>
  </si>
  <si>
    <t>Reciprocating Engine - Spark ignition</t>
  </si>
  <si>
    <t>Reciprocating Engine - Compression ignition</t>
  </si>
  <si>
    <t>Wind Turbine - Onshore</t>
  </si>
  <si>
    <t>Solar PV - Single axis tracking</t>
  </si>
  <si>
    <t>Turbine - OCGT</t>
  </si>
  <si>
    <t>Storage - Battery</t>
  </si>
  <si>
    <t>Hydro - Dam</t>
  </si>
  <si>
    <t>Turbine - Steam Sub Critical</t>
  </si>
  <si>
    <t>Solar PV - Fixed</t>
  </si>
  <si>
    <t>Turbine - Steam Super Critical</t>
  </si>
  <si>
    <t>Other - Other</t>
  </si>
  <si>
    <t>Turbine - CCGT</t>
  </si>
  <si>
    <t>Storage - Pumped hydro</t>
  </si>
  <si>
    <t>69.3</t>
  </si>
  <si>
    <t>Storage - Virtual Power Plant</t>
  </si>
  <si>
    <t>Other - Spark ignition</t>
  </si>
  <si>
    <r>
      <rPr>
        <vertAlign val="superscript"/>
        <sz val="11"/>
        <color theme="1"/>
        <rFont val="Calibri"/>
        <family val="2"/>
        <scheme val="minor"/>
      </rPr>
      <t>1</t>
    </r>
    <r>
      <rPr>
        <sz val="11"/>
        <color theme="1"/>
        <rFont val="Calibri"/>
        <family val="2"/>
        <scheme val="minor"/>
      </rPr>
      <t xml:space="preserve"> Reflects the Commonwealth Government commitment to construct the Snowy 2.0 project.</t>
    </r>
  </si>
  <si>
    <t>Committed*  represents projects that have met the requirements to be classified as "Advanced", and construction or installation has commenced.</t>
  </si>
  <si>
    <t>Reciprocrating Engine - Compression Ignition</t>
  </si>
  <si>
    <t>TBA - TBA</t>
  </si>
  <si>
    <t>Other - Solar + methane</t>
  </si>
  <si>
    <t>Reciprocrating engine - Spark ignition</t>
  </si>
  <si>
    <t>Solar Thermal - Central collector</t>
  </si>
  <si>
    <t>Solar Thermal - Other</t>
  </si>
  <si>
    <t>Hydro - Run of River</t>
  </si>
  <si>
    <t>Hydro - Tidal</t>
  </si>
  <si>
    <t>Wind Turbine - Offshore</t>
  </si>
  <si>
    <t>Solar PV - Other</t>
  </si>
  <si>
    <t>Battery of the Nation - Stage 2a</t>
  </si>
  <si>
    <t>Battery of the Nation - Stage 2b</t>
  </si>
  <si>
    <t>Battery of the Nation - Stage 3a</t>
  </si>
  <si>
    <t>Battery of the Nation - Stage 3b</t>
  </si>
  <si>
    <t>Committed.</t>
  </si>
  <si>
    <t>Discontinued.</t>
  </si>
  <si>
    <t>West Narrabri Electricity Generating Facility</t>
  </si>
  <si>
    <t>Changed from Committed* to Publically Announced.</t>
  </si>
  <si>
    <t>Group Linen - Princess Alexandra</t>
  </si>
  <si>
    <t>Changed from Committed* to Emerging.</t>
  </si>
  <si>
    <t>On hold.</t>
  </si>
  <si>
    <t>Announced Withdrawal – Short Term Recall</t>
  </si>
  <si>
    <t>Changed from Committed to Committed*.</t>
  </si>
  <si>
    <t xml:space="preserve">HAUGHT11_x000D_
</t>
  </si>
  <si>
    <t>NUMURSF1</t>
  </si>
  <si>
    <t xml:space="preserve">Battery of the Nation - Stage 2a </t>
  </si>
  <si>
    <t xml:space="preserve">Battery of the Nation - Stage 2b </t>
  </si>
  <si>
    <t xml:space="preserve">Battery of the Nation - Stage 3a </t>
  </si>
  <si>
    <t xml:space="preserve">Battery of the Nation - Stage 3b </t>
  </si>
  <si>
    <t>Committed¹</t>
  </si>
  <si>
    <t>Confidential - Confidential</t>
  </si>
  <si>
    <t>Confidential</t>
  </si>
  <si>
    <r>
      <rPr>
        <vertAlign val="superscript"/>
        <sz val="11"/>
        <color theme="1"/>
        <rFont val="Calibri"/>
        <family val="2"/>
        <scheme val="minor"/>
      </rPr>
      <t>2</t>
    </r>
    <r>
      <rPr>
        <sz val="11"/>
        <color theme="1"/>
        <rFont val="Calibri"/>
        <family val="2"/>
        <scheme val="minor"/>
      </rPr>
      <t xml:space="preserve"> Subject to further interconnection between Victoria and Tasmania and feasibility studies.  For more information, please refer to: https://www.hydro.com.au/clean-energy/battery-of-the-nation/pumped-hydro/pumped-hydro-faq </t>
    </r>
  </si>
  <si>
    <r>
      <t>12000</t>
    </r>
    <r>
      <rPr>
        <vertAlign val="superscript"/>
        <sz val="8"/>
        <color rgb="FF000000"/>
        <rFont val="Arial"/>
        <family val="2"/>
      </rPr>
      <t>3</t>
    </r>
  </si>
  <si>
    <r>
      <t>Dec 2025</t>
    </r>
    <r>
      <rPr>
        <vertAlign val="superscript"/>
        <sz val="8"/>
        <color rgb="FF000000"/>
        <rFont val="Arial"/>
        <family val="2"/>
      </rPr>
      <t>2</t>
    </r>
  </si>
  <si>
    <r>
      <rPr>
        <vertAlign val="superscript"/>
        <sz val="11"/>
        <color theme="1"/>
        <rFont val="Calibri"/>
        <family val="2"/>
        <scheme val="minor"/>
      </rPr>
      <t>3</t>
    </r>
    <r>
      <rPr>
        <sz val="11"/>
        <color theme="1"/>
        <rFont val="Calibri"/>
        <family val="2"/>
        <scheme val="minor"/>
      </rPr>
      <t xml:space="preserve"> Average storage capacity of Tasmanian pumped hydro opportunities.</t>
    </r>
  </si>
  <si>
    <t>Notes:</t>
  </si>
  <si>
    <t>"Committed" summary status includes "Committed*".</t>
  </si>
  <si>
    <t>"Existing" summary status includes "Announced Withdrawal".</t>
  </si>
  <si>
    <t>"Solar*" Fuel-Technology category excludes Rooftop PV installations.</t>
  </si>
  <si>
    <t>Fuel - Technology Category</t>
  </si>
  <si>
    <t>Summary</t>
  </si>
  <si>
    <t>This sheet includes a Summary Chart and Table of the data within this file.</t>
  </si>
  <si>
    <t>This table lists all significant changes within the updates to AEMO's Generation Information data, since the 2012 ESOO.</t>
  </si>
  <si>
    <t>The changes within each update were made available on AEMO's Generation Information Page website, on the corresponding "Publication Date" shown in the table below.</t>
  </si>
  <si>
    <t>Note: The “Background Information” sheet has been updated with new categories of proposed generation in the NEM.</t>
  </si>
  <si>
    <t>Background Information</t>
  </si>
  <si>
    <t>This sheet includes important reference information regarding the data presented within this file.</t>
  </si>
  <si>
    <t>The proposed upper limit of Nameplate Capacity of an individual generating unit within a New Development (Project).  It indicates the (maximum) proposed generating unit size, prior to supply contracts being executed.  This parameter is also used to indicate the actual nameplate capacity for an "Existing" generating unit.</t>
  </si>
  <si>
    <t>The proposed lower limit of Nameplate Capacity of an individual generating unit within a New Development (Project).  It may be used to indicate the level of certainty of the generating unit size, prior to supply contracts being executed.  This parameter is not applicable to an "Existing" generating unit, and will be left blank.</t>
  </si>
  <si>
    <t>The sum (aggregate) of the proposed Lower Nameplate Capacity for the corresponding number of equally sized individual generating units within a New Development (Project). This field applies for "New" generating units only, prior to supply contracts being executed.  This parameter is not applicable to "Existing" generating units, and will be left blank.</t>
  </si>
  <si>
    <t>The sum (aggregate) of the Upper Nameplate Capacity for the given number of equallysized individual generating units, within a New Development (Project). This field applies for "New" generating units only, prior to supply contracts being executed.  This parameter is also used to indicate the actual aggregated Nameplate Capacity for the given number of equally sized "Existing" generating units.</t>
  </si>
  <si>
    <t>This represents the maximum continuous output or consumption in MW, as specified by the manufacturer, or as subsequently modified. The Nameplate Capacity rating can change for a number of reasons, such as a decrease due to increasing age (Serivce Life) and subsequent review of performance, or an increase due to an upgrade project and subsequent recommissioning tests.  A generating unit's Registered Capacity should not exceed it's Nameplate Capacity.
For the purposes of reliability assessments, and consistent with market systems, AEMO measures Scheduled and Semi-scheduled generation capacity on an as-generated basis, noting that for Semi-scheduled systems the generating unit "terminals" are taken to be at the Network Connection Point. Non-scheduled generation is measured as sent-out (at the Network Connection Point) because it can include co-generation plants (that usually produce both heat and electricity), where the bulk of the capacity is consumed locally.</t>
  </si>
  <si>
    <t>Red</t>
  </si>
  <si>
    <t>Amber</t>
  </si>
  <si>
    <t>Green</t>
  </si>
  <si>
    <t>Traffic Light Colour</t>
  </si>
  <si>
    <t>Symbol</t>
  </si>
  <si>
    <t xml:space="preserve">1)      A commitment criterion is deemed to be “satisfied” if all associated questions have been answered in the positive, making the category "green". </t>
  </si>
  <si>
    <t>2)      A commitment criterion is deemed to have “progressed” if the category is “amber” or "green".</t>
  </si>
  <si>
    <t>Commitment Status</t>
  </si>
  <si>
    <t>Description</t>
  </si>
  <si>
    <t>Projects that qualify as “Advanced” and where construction or installation has also commenced.  Typically, Committed* projects are included in sensitivity analysis for MLF calculations and in the base case for reliability assessments.</t>
  </si>
  <si>
    <r>
      <rPr>
        <sz val="9"/>
        <color theme="1"/>
        <rFont val="Wingdings"/>
        <charset val="2"/>
      </rPr>
      <t>ß</t>
    </r>
    <r>
      <rPr>
        <sz val="9"/>
        <color theme="1"/>
        <rFont val="Arial"/>
        <family val="2"/>
      </rPr>
      <t xml:space="preserve"> Increasing certainty (Commitment Status)</t>
    </r>
  </si>
  <si>
    <t>Generating Units are classified as either “Project” or “Existing Plant” Asset Types, based on their Registration Status and Export Capability at their Connection Point.</t>
  </si>
  <si>
    <t>c)      Energisation of the relevant Transmission Network Connection Point or Distribution Network Connection Point has been signed-off by AEMO Network Development (a.k.a. Hold Point Zero “HP0”).</t>
  </si>
  <si>
    <t>a)      the individual Generating Unit plant has been commissioned on-site by the EPC / Operator, and</t>
  </si>
  <si>
    <t>Generator Survey</t>
  </si>
  <si>
    <r>
      <t>The data submitted to AEMO by the custodian of a New Development (Project) or Existing Generator (Existing Plant), for AEMO's Planning and Forecasting purposes.  Notionally, each Generator Survey should include information about all Existing and / or New generating units within a given Site.</t>
    </r>
    <r>
      <rPr>
        <b/>
        <sz val="8"/>
        <rFont val="Arial"/>
        <family val="2"/>
      </rPr>
      <t xml:space="preserve">
</t>
    </r>
  </si>
  <si>
    <t>Change Log</t>
  </si>
  <si>
    <t>Existing Generation &amp; New Devs</t>
  </si>
  <si>
    <t>ü</t>
  </si>
  <si>
    <t>"Nameplate Capacity (MW)"</t>
  </si>
  <si>
    <t>This is the combination (text string) of Lower and Upper Nameplate Capacity values, as displayed in previous updates of the Generation Information Page data files, i.e. prior to the 18 July 2019 update.  This text string is included within the Existing Generation and New Developments table only, for ease of reference.</t>
  </si>
  <si>
    <t>The expected closure year for existing plants/projects.   </t>
  </si>
  <si>
    <t xml:space="preserve">The Dispatchable Unit Identifier (DUID) as Registered in the NEM.  Maximum 8 characters, alphanumeric, see section "3.3.6 Identifiers" in the "NEM Generator Registration Guide" on AEMO's website. </t>
  </si>
  <si>
    <t>"New" or "Existing" Generating Units within a Generator Survey, and their relationship with "Asset Type" in the Generation Information Page</t>
  </si>
  <si>
    <t>Project Commitment Criteria</t>
  </si>
  <si>
    <t>Accordingly, the Project Commitment criteria must have been satisfied to at least the minimum level of traffic light categorisation that is required for each Commitment Status classification, as shown in the following table:</t>
  </si>
  <si>
    <t xml:space="preserve">Generation projects can be at different stages of development (i.e. Project Commitment Status), which are assessed using AEMO’s five (5) commitment criteria, covering site acquisition, contracts for major components, planning and other approvals, financing, and date (see table below for a description of the criteria). </t>
  </si>
  <si>
    <t>Criteria Name</t>
  </si>
  <si>
    <t>The project proponent has purchased / settled / acquired (or commenced legal proceedings to purchase / settle / acquire) land for the construction of the project.</t>
  </si>
  <si>
    <t>Traffic light categories</t>
  </si>
  <si>
    <t>Application of Traffic light categorisation to Project Commitment Criteria to classify Commitment Status</t>
  </si>
  <si>
    <r>
      <rPr>
        <sz val="9"/>
        <color rgb="FFFFFFFF"/>
        <rFont val="Wingdings"/>
        <charset val="2"/>
      </rPr>
      <t>ß</t>
    </r>
    <r>
      <rPr>
        <sz val="9"/>
        <color rgb="FFFFFFFF"/>
        <rFont val="Arial"/>
        <family val="2"/>
      </rPr>
      <t xml:space="preserve"> Increasing project maturity</t>
    </r>
  </si>
  <si>
    <t>Relevant Sheets within this file</t>
  </si>
  <si>
    <t>Under the National Electricity Rules (NER), generating units are classified as Scheduled (S), Semi-scheduled (SS), or Non-scheduled (NS). These are defined as follows.
(a) Scheduled – The generating unit participates in central dispatch.
(b) Non-Scheduled – The generating unit does not participate in central dispatch.
(c) Semi-Scheduled – The generating unit will participate in central dispatch in specified circumstances.</t>
  </si>
  <si>
    <t>Some thermal (generation that burns fuel) and non-thermal (renewable generation) generating systems can provide additional, short-term capacity that exceeds the registered capacity. This is known as maximum capacity.
Note that the "Registered Maximum Capacity" may be less than a generating unit's physical maximum capacity, due to operational constraints required to ensure Power Sytem Security, as determined as part of Commissioning.  This can be found in the 'Generators and Scheduled Loads' sheet within AEMO's NEM Registration and Exemption List, on AEMO's website.</t>
  </si>
  <si>
    <t>Generation Capacity Reference Temperatures</t>
  </si>
  <si>
    <t>The actual level of generation available at any particular time will depend on the condition of the generating plant. This includes factors such as age, outages, and wear. Another important factor with respect to output is the reduction in thermal efficiency as the temperature increases. Because temperature can affect plant generation capacities in different ways, basing generation capacities on region-specific reference temperatures facilitates more effective assessment of available generation capacity under weather conditions frequently associated with high demand. To produce the supply-demand outlook, AEMO — in consultation with the Jurisdictional Planning Bodies (JPBs) — undertakes the following:
·      Uses historical data to estimate typical weather conditions, and to determine reference temperatures frequently associated with times of 10% probability of exceedance (POE) maximum demand in the major load centres for each region.
·      Asks generators to provide generating unit capacities for summer and winter using these common reference temperatures.
The table below lists the common reference temperatures AEMO applies for each region. In general, annual maximum demands occur during summer; the exception is Tasmania, where maximum demand occurs during winter. Summer maximum demand in Tasmania occurs during colder temperatures, resulting in a relatively low summer reference temperature.</t>
  </si>
  <si>
    <t>New production and transmission projects fall into one of six classes of certainty (Commitment Status).</t>
  </si>
  <si>
    <t>The Commitment Status is determined by assessing the progress of a Generation Project against the Project Commitment Criteria, as outlined above.</t>
  </si>
  <si>
    <t>Further description of Commitment Status</t>
  </si>
  <si>
    <t>The following definitions have been created to provide further transparency of the operational capability of generating units under the following conditions:</t>
  </si>
  <si>
    <r>
      <t xml:space="preserve">A Hold Point Test for 100% of the Generating Unit Nameplate Capacity </t>
    </r>
    <r>
      <rPr>
        <sz val="8"/>
        <color theme="1"/>
        <rFont val="Arial"/>
        <family val="2"/>
      </rPr>
      <t>has not yet been signed-off by AEMO Network Development.</t>
    </r>
  </si>
  <si>
    <t>One or more Generating Units with Aggregate Nameplate Capacity ≥ 30 MW</t>
  </si>
  <si>
    <t>A Hold Point Test ≥ 30MW has not yet been signed-off by AEMO Network Development.</t>
  </si>
  <si>
    <t>Note that a generating unit will not be classified as an "Existing Plant" Asset Type until it is Registered, connected to an energised Network Connection Point, and able to generate electricity for export.</t>
  </si>
  <si>
    <t>A Generating Unit &lt; 30MW within an Existing Generating System ≥ 30MW</t>
  </si>
  <si>
    <t>Combinations of Asset Type and Commitment Status to indicate operational capability</t>
  </si>
  <si>
    <t>All Hold Point Tests have been completed / signed-off by AEMO Network Development.
Note: This will be confirmed by AEMO Network Development.</t>
  </si>
  <si>
    <t>All Hold Point Tests completed / signed-off by AEMO Network Development.
Note: This will be confirmed by AEMO Network Development.</t>
  </si>
  <si>
    <t>Successful completion / sign-off of the earliest Hold Point Test that is ≥ 30MW.
Note: This will be confirmed by AEMO Network Development.</t>
  </si>
  <si>
    <t>Prior to this, the generating unit will be classifed as a "Project" Asset Type.</t>
  </si>
  <si>
    <t>“Existing” Generating Units (within a Generator Survey)</t>
  </si>
  <si>
    <t>“New” Generating Units (within a Generator Survey)</t>
  </si>
  <si>
    <t>“Project” Asset Type (as reported within the Generation Information Page)</t>
  </si>
  <si>
    <t>“Existing Plant” Asset Type (as reported within the Generation Information Page)</t>
  </si>
  <si>
    <t>Please note that AEMO has introduced many enhancements within the Generation Information Page data file, commencing from the 18 July 2019 update.</t>
  </si>
  <si>
    <t>This is as a result of the revised Generator Survey process, effective from March 2019.</t>
  </si>
  <si>
    <t>The enhancments include:</t>
  </si>
  <si>
    <t>a)  merging of the 5 individual Regional data files into 1 consolidated data file,</t>
  </si>
  <si>
    <t>b)  merging the 3 separate data tables (viz. 'Existing S &amp; SS Generation', 'Existing NS Generation', 'New Developments') into 1 consolidated 'Existing Generation and New Developments' data table,</t>
  </si>
  <si>
    <t>c)  merging the 2 separate Scheduled Capacity data tables (viz. 'Summer Scheduled Capacities', 'Winter Scheduled Capacities') into 1 consolidated 'Scheduled Capacities' data table,</t>
  </si>
  <si>
    <t>d)  the inclusion of various new data fields within the data tables, to provide greater transparency to the NEM, and easier analysis, as requested by many stakeholders during the revision of the Generator Survey process.</t>
  </si>
  <si>
    <t>Data Field Names and related Terms</t>
  </si>
  <si>
    <t>Below is a table of pertinent Data Field Names and related Terms used within this file, including a matrix to indicate the relevant sheets in each case.</t>
  </si>
  <si>
    <t>Please note that there are many new Data Field Names introduced in the 18 July 2019 update which are yet to be included in the table, and these will be added in subsequent publication updates as soon as possible.</t>
  </si>
  <si>
    <t>Prairie</t>
  </si>
  <si>
    <t>Pacific Hydro Australia Developments Pty Ltd</t>
  </si>
  <si>
    <t>S‚ SS &amp; NS</t>
  </si>
  <si>
    <t>Scheduled Capacity</t>
  </si>
  <si>
    <t>Corrected from Proposed to Committed.</t>
  </si>
  <si>
    <t>Corrected from In Service to In Commissioning.</t>
  </si>
  <si>
    <t>Corrected from 1240 MW to 300 MW (-940 MW).</t>
  </si>
  <si>
    <t>Energy Australia</t>
  </si>
  <si>
    <t>Duplicate removed.</t>
  </si>
  <si>
    <t>Changes in expected closure date.</t>
  </si>
  <si>
    <t>Changes in schedule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</si>
</sst>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_-* #,##0.0_-;\-* #,##0.0_-;_-* &quot;-&quot;??_-;_-@_-"/>
    <numFmt numFmtId="166" formatCode="0_ ;\-0\ "/>
    <numFmt numFmtId="167" formatCode="dd/mm/yyyy\ hh:mm:ss"/>
    <numFmt numFmtId="168" formatCode="dd/mm/yyyy"/>
  </numFmts>
  <fonts count="62">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11"/>
      <color theme="0"/>
      <name val="Calibri"/>
      <family val="2"/>
      <scheme val="minor"/>
    </font>
    <font>
      <u/>
      <sz val="11"/>
      <color theme="10"/>
      <name val="Calibri"/>
      <family val="2"/>
      <scheme val="minor"/>
    </font>
    <font>
      <b/>
      <sz val="10"/>
      <color rgb="FFF47321"/>
      <name val="Arial"/>
      <family val="2"/>
    </font>
    <font>
      <sz val="10"/>
      <color rgb="FF000000"/>
      <name val="Arial"/>
      <family val="2"/>
    </font>
    <font>
      <u/>
      <sz val="10"/>
      <color theme="10"/>
      <name val="Arial"/>
      <family val="2"/>
    </font>
    <font>
      <b/>
      <sz val="10"/>
      <name val="Arial"/>
      <family val="2"/>
    </font>
    <font>
      <sz val="11"/>
      <color rgb="FF000000"/>
      <name val="Calibri"/>
      <family val="2"/>
      <scheme val="minor"/>
    </font>
    <font>
      <b/>
      <sz val="15"/>
      <color rgb="FFF47321"/>
      <name val="Arial"/>
      <family val="2"/>
    </font>
    <font>
      <sz val="9"/>
      <color theme="1"/>
      <name val="Arial"/>
      <family val="2"/>
    </font>
    <font>
      <sz val="9"/>
      <name val="Arial"/>
      <family val="2"/>
    </font>
    <font>
      <b/>
      <sz val="9"/>
      <name val="Arial"/>
      <family val="2"/>
    </font>
    <font>
      <b/>
      <sz val="11"/>
      <color rgb="FFF47321"/>
      <name val="Arial"/>
      <family val="2"/>
    </font>
    <font>
      <b/>
      <sz val="10"/>
      <color rgb="FF333333"/>
      <name val="Arial"/>
      <family val="2"/>
    </font>
    <font>
      <b/>
      <sz val="8"/>
      <name val="Arial"/>
      <family val="2"/>
    </font>
    <font>
      <b/>
      <sz val="8"/>
      <color rgb="FFFFFFFF"/>
      <name val="Arial"/>
      <family val="2"/>
    </font>
    <font>
      <sz val="8"/>
      <name val="Arial"/>
      <family val="2"/>
    </font>
    <font>
      <sz val="10"/>
      <color theme="1"/>
      <name val="Arial"/>
      <family val="2"/>
    </font>
    <font>
      <sz val="11"/>
      <color theme="1"/>
      <name val="Calibri"/>
      <family val="2"/>
      <scheme val="minor"/>
    </font>
    <font>
      <b/>
      <sz val="8"/>
      <color rgb="FF000000"/>
      <name val="Arial"/>
      <family val="2"/>
    </font>
    <font>
      <sz val="8"/>
      <color rgb="FFFFFFFF"/>
      <name val="Arial"/>
      <family val="2"/>
    </font>
    <font>
      <sz val="8"/>
      <color rgb="FF000000"/>
      <name val="Arial"/>
      <family val="2"/>
    </font>
    <font>
      <sz val="8"/>
      <color theme="1"/>
      <name val="Calibri"/>
      <family val="2"/>
      <scheme val="minor"/>
    </font>
    <font>
      <sz val="10"/>
      <color theme="1"/>
      <name val="Calibri"/>
      <family val="2"/>
      <scheme val="minor"/>
    </font>
    <font>
      <sz val="11"/>
      <color rgb="FF000000"/>
      <name val="Arial"/>
      <family val="2"/>
    </font>
    <font>
      <sz val="9"/>
      <color rgb="FF000000"/>
      <name val="Arial"/>
      <family val="2"/>
    </font>
    <font>
      <b/>
      <sz val="12"/>
      <color theme="1"/>
      <name val="Arial"/>
      <family val="2"/>
    </font>
    <font>
      <sz val="12"/>
      <color theme="1"/>
      <name val="Arial"/>
      <family val="2"/>
    </font>
    <font>
      <b/>
      <sz val="13"/>
      <color rgb="FFF47321"/>
      <name val="Arial"/>
      <family val="2"/>
    </font>
    <font>
      <b/>
      <sz val="11"/>
      <name val="Arial"/>
      <family val="2"/>
    </font>
    <font>
      <b/>
      <sz val="11"/>
      <color rgb="FF000000"/>
      <name val="Arial"/>
      <family val="2"/>
    </font>
    <font>
      <b/>
      <sz val="11"/>
      <color rgb="FFFF0000"/>
      <name val="Calibri"/>
      <family val="2"/>
      <scheme val="minor"/>
    </font>
    <font>
      <b/>
      <sz val="8"/>
      <color theme="1"/>
      <name val="Arial"/>
      <family val="2"/>
    </font>
    <font>
      <b/>
      <sz val="8"/>
      <color indexed="81"/>
      <name val="Calibri"/>
      <family val="2"/>
      <scheme val="minor"/>
    </font>
    <font>
      <sz val="8"/>
      <color indexed="81"/>
      <name val="Calibri"/>
      <family val="2"/>
      <scheme val="minor"/>
    </font>
    <font>
      <b/>
      <sz val="8"/>
      <color rgb="FFFF0000"/>
      <name val="Arial"/>
      <family val="2"/>
    </font>
    <font>
      <b/>
      <sz val="9"/>
      <color theme="1"/>
      <name val="Arial"/>
      <family val="2"/>
    </font>
    <font>
      <b/>
      <sz val="9"/>
      <color rgb="FFFF0000"/>
      <name val="Arial"/>
      <family val="2"/>
    </font>
    <font>
      <b/>
      <sz val="14"/>
      <color rgb="FFF47321"/>
      <name val="Arial"/>
      <family val="2"/>
    </font>
    <font>
      <vertAlign val="superscript"/>
      <sz val="11"/>
      <color theme="1"/>
      <name val="Calibri"/>
      <family val="2"/>
      <scheme val="minor"/>
    </font>
    <font>
      <vertAlign val="superscript"/>
      <sz val="8"/>
      <color rgb="FF000000"/>
      <name val="Arial"/>
      <family val="2"/>
    </font>
    <font>
      <sz val="8"/>
      <color theme="1" tint="0.499984740745262"/>
      <name val="Arial"/>
      <family val="2"/>
    </font>
    <font>
      <b/>
      <sz val="11"/>
      <color theme="1"/>
      <name val="Arial"/>
      <family val="2"/>
    </font>
    <font>
      <sz val="11"/>
      <name val="Calibri"/>
      <family val="2"/>
      <scheme val="minor"/>
    </font>
    <font>
      <b/>
      <sz val="12"/>
      <name val="Arial"/>
      <family val="2"/>
    </font>
    <font>
      <b/>
      <sz val="9"/>
      <color rgb="FFF47321"/>
      <name val="Arial"/>
      <family val="2"/>
    </font>
    <font>
      <sz val="12"/>
      <name val="Calibri"/>
      <family val="2"/>
      <scheme val="minor"/>
    </font>
    <font>
      <b/>
      <sz val="11"/>
      <color theme="0"/>
      <name val="Arial"/>
      <family val="2"/>
    </font>
    <font>
      <sz val="9"/>
      <color theme="1"/>
      <name val="Arial"/>
      <family val="2"/>
      <charset val="2"/>
    </font>
    <font>
      <sz val="9"/>
      <color theme="1"/>
      <name val="Wingdings"/>
      <charset val="2"/>
    </font>
    <font>
      <sz val="9"/>
      <color rgb="FFFFFFFF"/>
      <name val="Arial"/>
      <family val="2"/>
      <charset val="2"/>
    </font>
    <font>
      <sz val="9"/>
      <color rgb="FFFFFFFF"/>
      <name val="Wingdings"/>
      <charset val="2"/>
    </font>
    <font>
      <sz val="9"/>
      <color rgb="FFFFFFFF"/>
      <name val="Arial"/>
      <family val="2"/>
    </font>
    <font>
      <b/>
      <sz val="8"/>
      <color theme="1" tint="0.499984740745262"/>
      <name val="Arial"/>
      <family val="2"/>
    </font>
    <font>
      <sz val="9"/>
      <color rgb="FF000000"/>
      <name val="Wingdings"/>
      <charset val="2"/>
    </font>
    <font>
      <b/>
      <sz val="9"/>
      <color rgb="FFFFFFFF"/>
      <name val="Arial"/>
      <family val="2"/>
    </font>
    <font>
      <sz val="8"/>
      <color theme="0"/>
      <name val="Arial"/>
      <family val="2"/>
    </font>
    <font>
      <b/>
      <sz val="8"/>
      <color theme="0"/>
      <name val="Arial"/>
      <family val="2"/>
    </font>
  </fonts>
  <fills count="25">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48671"/>
        <bgColor indexed="64"/>
      </patternFill>
    </fill>
    <fill>
      <patternFill patternType="solid">
        <fgColor rgb="FFFFC222"/>
      </patternFill>
    </fill>
    <fill>
      <patternFill patternType="solid">
        <fgColor rgb="FF948671"/>
      </patternFill>
    </fill>
    <fill>
      <patternFill patternType="solid">
        <fgColor rgb="FFF9F8F6"/>
        <bgColor rgb="FFFFFFFF"/>
      </patternFill>
    </fill>
    <fill>
      <patternFill patternType="solid">
        <fgColor rgb="FFE7E3DC"/>
        <bgColor rgb="FFFFFFFF"/>
      </patternFill>
    </fill>
    <fill>
      <patternFill patternType="solid">
        <fgColor rgb="FFF9F8F6"/>
        <bgColor indexed="64"/>
      </patternFill>
    </fill>
    <fill>
      <patternFill patternType="solid">
        <fgColor rgb="FFE7E3DC"/>
        <bgColor indexed="64"/>
      </patternFill>
    </fill>
    <fill>
      <patternFill patternType="solid">
        <fgColor theme="5" tint="0.79998168889431442"/>
        <bgColor indexed="65"/>
      </patternFill>
    </fill>
    <fill>
      <patternFill patternType="solid">
        <fgColor theme="8" tint="0.79998168889431442"/>
        <bgColor indexed="65"/>
      </patternFill>
    </fill>
    <fill>
      <patternFill patternType="solid">
        <fgColor rgb="FFFFC222"/>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rgb="FFED7D31"/>
        <bgColor indexed="64"/>
      </patternFill>
    </fill>
    <fill>
      <patternFill patternType="solid">
        <fgColor rgb="FFFFD966"/>
        <bgColor indexed="64"/>
      </patternFill>
    </fill>
    <fill>
      <patternFill patternType="solid">
        <fgColor rgb="FFFCE4D6"/>
        <bgColor indexed="64"/>
      </patternFill>
    </fill>
    <fill>
      <patternFill patternType="solid">
        <fgColor rgb="FFDDEBF7"/>
        <bgColor indexed="64"/>
      </patternFill>
    </fill>
    <fill>
      <patternFill patternType="solid">
        <fgColor rgb="FFC7E1B5"/>
        <bgColor indexed="64"/>
      </patternFill>
    </fill>
    <fill>
      <patternFill patternType="solid">
        <fgColor rgb="FF96B0DE"/>
        <bgColor indexed="64"/>
      </patternFill>
    </fill>
    <fill>
      <patternFill patternType="solid">
        <fgColor rgb="FFBFD0EB"/>
        <bgColor indexed="64"/>
      </patternFill>
    </fill>
    <fill>
      <patternFill patternType="solid">
        <fgColor rgb="FFFF8585"/>
        <bgColor indexed="64"/>
      </patternFill>
    </fill>
  </fills>
  <borders count="81">
    <border>
      <left/>
      <right/>
      <top/>
      <bottom/>
      <diagonal/>
    </border>
    <border>
      <left/>
      <right/>
      <top style="double">
        <color rgb="FF000000"/>
      </top>
      <bottom/>
      <diagonal/>
    </border>
    <border>
      <left style="double">
        <color rgb="FF000000"/>
      </left>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style="medium">
        <color rgb="FFFFFFFF"/>
      </right>
      <top/>
      <bottom style="thick">
        <color rgb="FFF9F8F6"/>
      </bottom>
      <diagonal/>
    </border>
    <border>
      <left style="medium">
        <color rgb="FFFFFFFF"/>
      </left>
      <right/>
      <top/>
      <bottom/>
      <diagonal/>
    </border>
    <border>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right/>
      <top style="medium">
        <color rgb="FFFFFFFF"/>
      </top>
      <bottom/>
      <diagonal/>
    </border>
    <border>
      <left/>
      <right style="double">
        <color auto="1"/>
      </right>
      <top style="double">
        <color auto="1"/>
      </top>
      <bottom/>
      <diagonal/>
    </border>
    <border>
      <left/>
      <right style="double">
        <color auto="1"/>
      </right>
      <top/>
      <bottom/>
      <diagonal/>
    </border>
    <border>
      <left/>
      <right/>
      <top style="thin">
        <color theme="0"/>
      </top>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right/>
      <top/>
      <bottom style="thin">
        <color theme="0" tint="-0.24994659260841701"/>
      </bottom>
      <diagonal/>
    </border>
    <border>
      <left/>
      <right style="medium">
        <color rgb="FFFFFFFF"/>
      </right>
      <top/>
      <bottom/>
      <diagonal/>
    </border>
    <border>
      <left/>
      <right/>
      <top/>
      <bottom style="medium">
        <color rgb="FFFFFFFF"/>
      </bottom>
      <diagonal/>
    </border>
    <border>
      <left/>
      <right style="medium">
        <color rgb="FFFFFFFF"/>
      </right>
      <top style="medium">
        <color rgb="FFFFFFFF"/>
      </top>
      <bottom/>
      <diagonal/>
    </border>
    <border>
      <left style="medium">
        <color rgb="FFFFFFFF"/>
      </left>
      <right/>
      <top/>
      <bottom style="medium">
        <color rgb="FFFFFFFF"/>
      </bottom>
      <diagonal/>
    </border>
    <border>
      <left style="medium">
        <color rgb="FFFFFFFF"/>
      </left>
      <right/>
      <top style="medium">
        <color rgb="FFFFFFFF"/>
      </top>
      <bottom/>
      <diagonal/>
    </border>
    <border>
      <left style="medium">
        <color rgb="FFFFFFFF"/>
      </left>
      <right style="thin">
        <color theme="0"/>
      </right>
      <top/>
      <bottom/>
      <diagonal/>
    </border>
    <border>
      <left style="thin">
        <color theme="0"/>
      </left>
      <right style="thin">
        <color theme="0"/>
      </right>
      <top/>
      <bottom/>
      <diagonal/>
    </border>
    <border>
      <left style="thin">
        <color theme="0"/>
      </left>
      <right style="medium">
        <color rgb="FFFFFFFF"/>
      </right>
      <top/>
      <bottom/>
      <diagonal/>
    </border>
    <border>
      <left style="medium">
        <color rgb="FFFFFFFF"/>
      </left>
      <right style="thin">
        <color theme="0"/>
      </right>
      <top style="medium">
        <color rgb="FFFFFFFF"/>
      </top>
      <bottom/>
      <diagonal/>
    </border>
    <border>
      <left style="thin">
        <color theme="0"/>
      </left>
      <right style="thin">
        <color theme="0"/>
      </right>
      <top style="medium">
        <color rgb="FFFFFFFF"/>
      </top>
      <bottom/>
      <diagonal/>
    </border>
    <border>
      <left style="thin">
        <color theme="0"/>
      </left>
      <right style="medium">
        <color rgb="FFFFFFFF"/>
      </right>
      <top style="medium">
        <color rgb="FFFFFFFF"/>
      </top>
      <bottom/>
      <diagonal/>
    </border>
    <border>
      <left style="medium">
        <color rgb="FFFFFFFF"/>
      </left>
      <right style="thin">
        <color rgb="FFFFFFFF"/>
      </right>
      <top style="medium">
        <color rgb="FFFFFFFF"/>
      </top>
      <bottom/>
      <diagonal/>
    </border>
    <border>
      <left style="thin">
        <color rgb="FFFFFFFF"/>
      </left>
      <right style="medium">
        <color rgb="FFFFFFFF"/>
      </right>
      <top style="medium">
        <color rgb="FFFFFFFF"/>
      </top>
      <bottom/>
      <diagonal/>
    </border>
    <border>
      <left style="medium">
        <color rgb="FFFFFFFF"/>
      </left>
      <right style="thin">
        <color rgb="FFFFFFFF"/>
      </right>
      <top/>
      <bottom/>
      <diagonal/>
    </border>
    <border>
      <left style="thin">
        <color rgb="FFFFFFFF"/>
      </left>
      <right style="medium">
        <color rgb="FFFFFFFF"/>
      </right>
      <top/>
      <bottom/>
      <diagonal/>
    </border>
    <border>
      <left style="thin">
        <color rgb="FFFFFFFF"/>
      </left>
      <right style="thin">
        <color rgb="FFFFFFFF"/>
      </right>
      <top style="medium">
        <color rgb="FFFFFFFF"/>
      </top>
      <bottom/>
      <diagonal/>
    </border>
    <border>
      <left style="thin">
        <color rgb="FFFFFFFF"/>
      </left>
      <right style="thin">
        <color rgb="FFFFFFFF"/>
      </right>
      <top/>
      <bottom/>
      <diagonal/>
    </border>
    <border>
      <left/>
      <right style="thin">
        <color theme="0"/>
      </right>
      <top/>
      <bottom/>
      <diagonal/>
    </border>
    <border>
      <left style="thin">
        <color theme="0"/>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right style="medium">
        <color rgb="FFFFFFFF"/>
      </right>
      <top style="medium">
        <color rgb="FFFFFFFF"/>
      </top>
      <bottom style="medium">
        <color rgb="FFFFFFFF"/>
      </bottom>
      <diagonal/>
    </border>
    <border>
      <left style="double">
        <color rgb="FF000000"/>
      </left>
      <right/>
      <top style="double">
        <color rgb="FF000000"/>
      </top>
      <bottom/>
      <diagonal/>
    </border>
    <border>
      <left style="medium">
        <color theme="0"/>
      </left>
      <right/>
      <top style="medium">
        <color theme="0"/>
      </top>
      <bottom style="medium">
        <color theme="0"/>
      </bottom>
      <diagonal/>
    </border>
    <border>
      <left style="medium">
        <color theme="0"/>
      </left>
      <right/>
      <top style="medium">
        <color theme="0"/>
      </top>
      <bottom/>
      <diagonal/>
    </border>
    <border>
      <left style="medium">
        <color theme="0"/>
      </left>
      <right/>
      <top/>
      <bottom/>
      <diagonal/>
    </border>
    <border>
      <left/>
      <right style="medium">
        <color rgb="FFFFFFFF"/>
      </right>
      <top style="medium">
        <color theme="0"/>
      </top>
      <bottom style="medium">
        <color rgb="FFFFFFFF"/>
      </bottom>
      <diagonal/>
    </border>
    <border>
      <left style="medium">
        <color theme="0"/>
      </left>
      <right style="thin">
        <color theme="0"/>
      </right>
      <top style="medium">
        <color theme="0"/>
      </top>
      <bottom style="medium">
        <color theme="0"/>
      </bottom>
      <diagonal/>
    </border>
    <border>
      <left/>
      <right style="medium">
        <color theme="0"/>
      </right>
      <top/>
      <bottom/>
      <diagonal/>
    </border>
    <border>
      <left/>
      <right style="thin">
        <color theme="0"/>
      </right>
      <top/>
      <bottom style="medium">
        <color theme="0"/>
      </bottom>
      <diagonal/>
    </border>
    <border>
      <left/>
      <right style="medium">
        <color rgb="FFFFFFFF"/>
      </right>
      <top style="thin">
        <color theme="0"/>
      </top>
      <bottom style="thin">
        <color theme="0"/>
      </bottom>
      <diagonal/>
    </border>
    <border>
      <left/>
      <right/>
      <top style="thin">
        <color theme="0"/>
      </top>
      <bottom style="thin">
        <color theme="0"/>
      </bottom>
      <diagonal/>
    </border>
    <border>
      <left style="medium">
        <color rgb="FFFFFFFF"/>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rgb="FFFFFFFF"/>
      </left>
      <right style="thin">
        <color rgb="FFFFFFFF"/>
      </right>
      <top/>
      <bottom style="thin">
        <color theme="0"/>
      </bottom>
      <diagonal/>
    </border>
    <border>
      <left/>
      <right style="medium">
        <color rgb="FFFFFFFF"/>
      </right>
      <top style="thin">
        <color rgb="FFFFFFFF"/>
      </top>
      <bottom style="thin">
        <color rgb="FFFFFFFF"/>
      </bottom>
      <diagonal/>
    </border>
    <border>
      <left/>
      <right/>
      <top style="thin">
        <color rgb="FFFFFFFF"/>
      </top>
      <bottom style="thin">
        <color rgb="FFFFFFFF"/>
      </bottom>
      <diagonal/>
    </border>
    <border>
      <left style="medium">
        <color rgb="FFFFFFFF"/>
      </left>
      <right style="medium">
        <color rgb="FFFFFFFF"/>
      </right>
      <top style="thin">
        <color rgb="FFFFFFFF"/>
      </top>
      <bottom style="thin">
        <color rgb="FFFFFFFF"/>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rgb="FFFFFFFF"/>
      </bottom>
      <diagonal/>
    </border>
    <border>
      <left/>
      <right style="medium">
        <color rgb="FFFFFFFF"/>
      </right>
      <top style="thin">
        <color theme="0"/>
      </top>
      <bottom style="thin">
        <color rgb="FFFFFFFF"/>
      </bottom>
      <diagonal/>
    </border>
    <border>
      <left/>
      <right/>
      <top style="medium">
        <color theme="0"/>
      </top>
      <bottom style="medium">
        <color theme="0"/>
      </bottom>
      <diagonal/>
    </border>
    <border>
      <left/>
      <right/>
      <top style="medium">
        <color theme="0"/>
      </top>
      <bottom/>
      <diagonal/>
    </border>
    <border>
      <left style="thin">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thin">
        <color theme="0"/>
      </left>
      <right style="medium">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thin">
        <color theme="0"/>
      </left>
      <right/>
      <top/>
      <bottom style="medium">
        <color theme="0"/>
      </bottom>
      <diagonal/>
    </border>
    <border>
      <left style="thin">
        <color theme="0"/>
      </left>
      <right/>
      <top style="thin">
        <color theme="0" tint="-0.24994659260841701"/>
      </top>
      <bottom/>
      <diagonal/>
    </border>
    <border>
      <left style="medium">
        <color theme="0"/>
      </left>
      <right/>
      <top/>
      <bottom style="medium">
        <color theme="0"/>
      </bottom>
      <diagonal/>
    </border>
    <border>
      <left/>
      <right/>
      <top/>
      <bottom style="medium">
        <color theme="0"/>
      </bottom>
      <diagonal/>
    </border>
    <border>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style="thin">
        <color theme="0"/>
      </right>
      <top style="medium">
        <color theme="0"/>
      </top>
      <bottom/>
      <diagonal/>
    </border>
    <border>
      <left style="thin">
        <color theme="0"/>
      </left>
      <right style="thin">
        <color theme="0"/>
      </right>
      <top/>
      <bottom style="medium">
        <color theme="0"/>
      </bottom>
      <diagonal/>
    </border>
    <border>
      <left style="thin">
        <color theme="0"/>
      </left>
      <right style="thin">
        <color theme="0"/>
      </right>
      <top style="thin">
        <color theme="0" tint="-0.24994659260841701"/>
      </top>
      <bottom style="thin">
        <color theme="0" tint="-0.24994659260841701"/>
      </bottom>
      <diagonal/>
    </border>
    <border>
      <left style="thin">
        <color theme="0"/>
      </left>
      <right/>
      <top style="thin">
        <color theme="0" tint="-0.24994659260841701"/>
      </top>
      <bottom style="thin">
        <color theme="0" tint="-0.24994659260841701"/>
      </bottom>
      <diagonal/>
    </border>
    <border>
      <left style="thin">
        <color theme="0"/>
      </left>
      <right style="thin">
        <color theme="0"/>
      </right>
      <top style="thin">
        <color theme="0" tint="-0.24994659260841701"/>
      </top>
      <bottom/>
      <diagonal/>
    </border>
    <border>
      <left style="thin">
        <color theme="0"/>
      </left>
      <right style="thin">
        <color theme="0"/>
      </right>
      <top/>
      <bottom style="thin">
        <color theme="0" tint="-0.24994659260841701"/>
      </bottom>
      <diagonal/>
    </border>
    <border>
      <left style="thin">
        <color theme="0"/>
      </left>
      <right/>
      <top/>
      <bottom style="thin">
        <color theme="0" tint="-0.24994659260841701"/>
      </bottom>
      <diagonal/>
    </border>
  </borders>
  <cellStyleXfs count="6">
    <xf numFmtId="0" fontId="0" fillId="0" borderId="0"/>
    <xf numFmtId="0" fontId="6" fillId="0" borderId="0" applyNumberFormat="0" applyFill="0" applyBorder="0" applyAlignment="0" applyProtection="0"/>
    <xf numFmtId="0" fontId="11" fillId="0" borderId="0"/>
    <xf numFmtId="43" fontId="22" fillId="0" borderId="0" applyFont="0" applyFill="0" applyBorder="0" applyAlignment="0" applyProtection="0"/>
    <xf numFmtId="0" fontId="22" fillId="11" borderId="0" applyNumberFormat="0" applyBorder="0" applyAlignment="0" applyProtection="0"/>
    <xf numFmtId="0" fontId="22" fillId="12" borderId="0" applyNumberFormat="0" applyBorder="0" applyAlignment="0" applyProtection="0"/>
  </cellStyleXfs>
  <cellXfs count="297">
    <xf numFmtId="0" fontId="0" fillId="0" borderId="0" xfId="0"/>
    <xf numFmtId="0" fontId="0" fillId="0" borderId="0" xfId="0" applyNumberFormat="1"/>
    <xf numFmtId="22" fontId="0" fillId="0" borderId="0" xfId="0" applyNumberFormat="1"/>
    <xf numFmtId="0" fontId="47" fillId="2" borderId="37" xfId="0" applyFont="1" applyFill="1" applyBorder="1" applyAlignment="1" applyProtection="1">
      <alignment horizontal="left" vertical="center" indent="1"/>
      <protection locked="0"/>
    </xf>
    <xf numFmtId="0" fontId="0" fillId="0" borderId="0" xfId="0" applyAlignment="1" applyProtection="1">
      <alignment horizontal="right"/>
      <protection locked="0"/>
    </xf>
    <xf numFmtId="0" fontId="0" fillId="0" borderId="0" xfId="0" applyProtection="1">
      <protection locked="0"/>
    </xf>
    <xf numFmtId="0" fontId="0" fillId="0" borderId="0" xfId="0" applyAlignment="1" applyProtection="1">
      <alignment wrapText="1"/>
      <protection locked="0"/>
    </xf>
    <xf numFmtId="0" fontId="25" fillId="9" borderId="24" xfId="0" applyNumberFormat="1" applyFont="1" applyFill="1" applyBorder="1" applyAlignment="1" applyProtection="1">
      <alignment horizontal="left" vertical="center"/>
    </xf>
    <xf numFmtId="0" fontId="0" fillId="16" borderId="0" xfId="0" applyFill="1" applyProtection="1"/>
    <xf numFmtId="0" fontId="0" fillId="16" borderId="0" xfId="0" applyFill="1" applyAlignment="1" applyProtection="1">
      <alignment wrapText="1"/>
    </xf>
    <xf numFmtId="0" fontId="0" fillId="16" borderId="0" xfId="0" applyFill="1" applyAlignment="1" applyProtection="1">
      <alignment vertical="center"/>
    </xf>
    <xf numFmtId="0" fontId="12" fillId="16" borderId="16" xfId="0" applyFont="1" applyFill="1" applyBorder="1" applyAlignment="1" applyProtection="1">
      <alignment horizontal="left"/>
    </xf>
    <xf numFmtId="0" fontId="0" fillId="16" borderId="0" xfId="0" applyFill="1" applyAlignment="1" applyProtection="1"/>
    <xf numFmtId="0" fontId="27" fillId="0" borderId="0" xfId="0" applyFont="1" applyProtection="1">
      <protection locked="0"/>
    </xf>
    <xf numFmtId="0" fontId="0" fillId="0" borderId="0" xfId="0" applyFont="1" applyProtection="1">
      <protection locked="0"/>
    </xf>
    <xf numFmtId="0" fontId="0" fillId="0" borderId="0" xfId="0" applyAlignment="1" applyProtection="1">
      <alignment horizontal="left" wrapText="1"/>
      <protection locked="0"/>
    </xf>
    <xf numFmtId="0" fontId="12" fillId="16" borderId="9" xfId="0" applyFont="1" applyFill="1" applyBorder="1" applyAlignment="1" applyProtection="1">
      <alignment horizontal="left"/>
    </xf>
    <xf numFmtId="0" fontId="0" fillId="16" borderId="0" xfId="0" applyFont="1" applyFill="1" applyProtection="1"/>
    <xf numFmtId="0" fontId="0" fillId="16" borderId="0" xfId="0" applyFill="1" applyAlignment="1" applyProtection="1">
      <alignment horizontal="left" wrapText="1"/>
    </xf>
    <xf numFmtId="0" fontId="18" fillId="5" borderId="29" xfId="0" applyFont="1" applyFill="1" applyBorder="1" applyAlignment="1" applyProtection="1">
      <alignment horizontal="center" vertical="top" wrapText="1"/>
    </xf>
    <xf numFmtId="0" fontId="18" fillId="5" borderId="30" xfId="0" applyFont="1" applyFill="1" applyBorder="1" applyAlignment="1" applyProtection="1">
      <alignment horizontal="center" vertical="top" wrapText="1"/>
    </xf>
    <xf numFmtId="0" fontId="18" fillId="5" borderId="16" xfId="0" applyFont="1" applyFill="1" applyBorder="1" applyAlignment="1" applyProtection="1">
      <alignment horizontal="left" vertical="top" wrapText="1"/>
    </xf>
    <xf numFmtId="0" fontId="20" fillId="5" borderId="29" xfId="0" applyFont="1" applyFill="1" applyBorder="1" applyAlignment="1" applyProtection="1">
      <alignment horizontal="center" vertical="top" wrapText="1"/>
    </xf>
    <xf numFmtId="0" fontId="20" fillId="5" borderId="33" xfId="0" applyFont="1" applyFill="1" applyBorder="1" applyAlignment="1" applyProtection="1">
      <alignment horizontal="center" vertical="top" wrapText="1"/>
    </xf>
    <xf numFmtId="0" fontId="20" fillId="5" borderId="30" xfId="0" applyFont="1" applyFill="1" applyBorder="1" applyAlignment="1" applyProtection="1">
      <alignment horizontal="center" vertical="top" wrapText="1"/>
    </xf>
    <xf numFmtId="0" fontId="18" fillId="5" borderId="26" xfId="0" applyFont="1" applyFill="1" applyBorder="1" applyAlignment="1" applyProtection="1">
      <alignment horizontal="center" vertical="top" wrapText="1"/>
    </xf>
    <xf numFmtId="0" fontId="18" fillId="5" borderId="27" xfId="0" applyFont="1" applyFill="1" applyBorder="1" applyAlignment="1" applyProtection="1">
      <alignment horizontal="center" vertical="top" wrapText="1"/>
    </xf>
    <xf numFmtId="0" fontId="18" fillId="5" borderId="28" xfId="0" applyFont="1" applyFill="1" applyBorder="1" applyAlignment="1" applyProtection="1">
      <alignment horizontal="center" vertical="top" wrapText="1"/>
    </xf>
    <xf numFmtId="0" fontId="18" fillId="5" borderId="16" xfId="0" applyFont="1" applyFill="1" applyBorder="1" applyAlignment="1" applyProtection="1">
      <alignment horizontal="center" vertical="top" wrapText="1"/>
    </xf>
    <xf numFmtId="0" fontId="18" fillId="5" borderId="0" xfId="0" applyFont="1" applyFill="1" applyBorder="1" applyAlignment="1" applyProtection="1">
      <alignment vertical="top" wrapText="1"/>
    </xf>
    <xf numFmtId="0" fontId="24" fillId="4" borderId="0" xfId="0" applyNumberFormat="1" applyFont="1" applyFill="1" applyBorder="1" applyAlignment="1" applyProtection="1">
      <alignment horizontal="left" vertical="center" wrapText="1"/>
    </xf>
    <xf numFmtId="165" fontId="25" fillId="10" borderId="0" xfId="3" applyNumberFormat="1" applyFont="1" applyFill="1" applyBorder="1" applyAlignment="1" applyProtection="1">
      <alignment horizontal="left" vertical="center"/>
    </xf>
    <xf numFmtId="0" fontId="11" fillId="16" borderId="0" xfId="2" applyFill="1" applyProtection="1"/>
    <xf numFmtId="0" fontId="12" fillId="16" borderId="0" xfId="2" applyFont="1" applyFill="1" applyAlignment="1" applyProtection="1">
      <alignment horizontal="left" vertical="center"/>
    </xf>
    <xf numFmtId="0" fontId="30" fillId="16" borderId="0" xfId="2" applyFont="1" applyFill="1" applyAlignment="1" applyProtection="1">
      <alignment horizontal="left" vertical="center" wrapText="1"/>
    </xf>
    <xf numFmtId="0" fontId="31" fillId="16" borderId="0" xfId="2" applyFont="1" applyFill="1" applyAlignment="1" applyProtection="1">
      <alignment horizontal="left" vertical="center" wrapText="1"/>
    </xf>
    <xf numFmtId="0" fontId="17" fillId="16" borderId="0" xfId="2" applyFont="1" applyFill="1" applyAlignment="1" applyProtection="1">
      <alignment vertical="center"/>
    </xf>
    <xf numFmtId="0" fontId="13" fillId="16" borderId="0" xfId="2" applyFont="1" applyFill="1" applyAlignment="1" applyProtection="1">
      <alignment horizontal="left" vertical="center" wrapText="1"/>
    </xf>
    <xf numFmtId="0" fontId="16" fillId="16" borderId="0" xfId="2" applyFont="1" applyFill="1" applyAlignment="1" applyProtection="1">
      <alignment vertical="center"/>
    </xf>
    <xf numFmtId="0" fontId="25" fillId="16" borderId="0" xfId="2" applyFont="1" applyFill="1" applyProtection="1"/>
    <xf numFmtId="0" fontId="32" fillId="16" borderId="0" xfId="2" applyFont="1" applyFill="1" applyAlignment="1" applyProtection="1">
      <alignment vertical="center"/>
    </xf>
    <xf numFmtId="0" fontId="33" fillId="16" borderId="0" xfId="2" applyFont="1" applyFill="1" applyAlignment="1" applyProtection="1">
      <alignment vertical="center"/>
    </xf>
    <xf numFmtId="0" fontId="34" fillId="16" borderId="0" xfId="2" applyFont="1" applyFill="1" applyProtection="1"/>
    <xf numFmtId="0" fontId="11" fillId="0" borderId="0" xfId="2" applyFill="1" applyProtection="1">
      <protection locked="0"/>
    </xf>
    <xf numFmtId="0" fontId="0" fillId="0" borderId="0" xfId="0" applyFill="1" applyProtection="1">
      <protection locked="0"/>
    </xf>
    <xf numFmtId="0" fontId="25" fillId="0" borderId="0" xfId="2" applyFont="1" applyFill="1" applyProtection="1">
      <protection locked="0"/>
    </xf>
    <xf numFmtId="0" fontId="3" fillId="0" borderId="0" xfId="0" applyFont="1" applyFill="1" applyProtection="1">
      <protection locked="0"/>
    </xf>
    <xf numFmtId="0" fontId="28" fillId="2" borderId="0" xfId="2" applyFont="1" applyFill="1" applyProtection="1">
      <protection locked="0"/>
    </xf>
    <xf numFmtId="0" fontId="29" fillId="2" borderId="0" xfId="2" applyFont="1" applyFill="1" applyProtection="1">
      <protection locked="0"/>
    </xf>
    <xf numFmtId="0" fontId="28" fillId="2" borderId="0" xfId="2" applyFont="1" applyFill="1" applyAlignment="1" applyProtection="1">
      <protection locked="0"/>
    </xf>
    <xf numFmtId="0" fontId="25" fillId="2" borderId="0" xfId="2" applyFont="1" applyFill="1" applyProtection="1">
      <protection locked="0"/>
    </xf>
    <xf numFmtId="0" fontId="28" fillId="16" borderId="0" xfId="2" applyFont="1" applyFill="1" applyProtection="1"/>
    <xf numFmtId="0" fontId="12" fillId="16" borderId="0" xfId="2" applyFont="1" applyFill="1" applyBorder="1" applyAlignment="1" applyProtection="1">
      <alignment horizontal="left"/>
    </xf>
    <xf numFmtId="0" fontId="14" fillId="16" borderId="0" xfId="2" applyFont="1" applyFill="1" applyAlignment="1" applyProtection="1">
      <alignment horizontal="left" vertical="center" indent="1"/>
    </xf>
    <xf numFmtId="0" fontId="15" fillId="16" borderId="0" xfId="2" applyFont="1" applyFill="1" applyAlignment="1" applyProtection="1">
      <alignment horizontal="left" vertical="center" indent="1"/>
    </xf>
    <xf numFmtId="0" fontId="14" fillId="16" borderId="0" xfId="2" applyFont="1" applyFill="1" applyAlignment="1" applyProtection="1">
      <alignment vertical="center"/>
    </xf>
    <xf numFmtId="0" fontId="29" fillId="16" borderId="0" xfId="2" applyFont="1" applyFill="1" applyAlignment="1" applyProtection="1">
      <alignment horizontal="left" indent="1"/>
    </xf>
    <xf numFmtId="0" fontId="42" fillId="16" borderId="0" xfId="2" applyFont="1" applyFill="1" applyAlignment="1" applyProtection="1">
      <alignment vertical="center"/>
    </xf>
    <xf numFmtId="0" fontId="29" fillId="16" borderId="0" xfId="2" applyFont="1" applyFill="1" applyProtection="1"/>
    <xf numFmtId="0" fontId="15" fillId="3" borderId="7" xfId="2" applyFont="1" applyFill="1" applyBorder="1" applyAlignment="1" applyProtection="1">
      <alignment vertical="center"/>
    </xf>
    <xf numFmtId="0" fontId="15" fillId="3" borderId="0" xfId="2" applyFont="1" applyFill="1" applyBorder="1" applyAlignment="1" applyProtection="1">
      <alignment vertical="center"/>
    </xf>
    <xf numFmtId="0" fontId="18" fillId="3" borderId="52" xfId="2" applyFont="1" applyFill="1" applyBorder="1" applyAlignment="1" applyProtection="1">
      <alignment horizontal="center" vertical="center" wrapText="1"/>
    </xf>
    <xf numFmtId="0" fontId="58" fillId="10" borderId="51" xfId="2" applyFont="1" applyFill="1" applyBorder="1" applyAlignment="1" applyProtection="1">
      <alignment horizontal="center" vertical="center"/>
    </xf>
    <xf numFmtId="0" fontId="18" fillId="3" borderId="7" xfId="2" applyFont="1" applyFill="1" applyBorder="1" applyAlignment="1" applyProtection="1">
      <alignment horizontal="center" vertical="center" wrapText="1"/>
    </xf>
    <xf numFmtId="0" fontId="18" fillId="3" borderId="15" xfId="2" applyFont="1" applyFill="1" applyBorder="1" applyAlignment="1" applyProtection="1">
      <alignment horizontal="center" vertical="center" wrapText="1"/>
    </xf>
    <xf numFmtId="0" fontId="20" fillId="19" borderId="55" xfId="2" applyFont="1" applyFill="1" applyBorder="1" applyAlignment="1" applyProtection="1">
      <alignment horizontal="center" vertical="center" wrapText="1"/>
    </xf>
    <xf numFmtId="0" fontId="20" fillId="20" borderId="55" xfId="2" applyFont="1" applyFill="1" applyBorder="1" applyAlignment="1" applyProtection="1">
      <alignment horizontal="center" vertical="center" wrapText="1"/>
    </xf>
    <xf numFmtId="0" fontId="21" fillId="16" borderId="0" xfId="2" applyFont="1" applyFill="1" applyAlignment="1" applyProtection="1">
      <alignment horizontal="justify" vertical="center"/>
    </xf>
    <xf numFmtId="0" fontId="3" fillId="16" borderId="0" xfId="2" applyFont="1" applyFill="1" applyAlignment="1" applyProtection="1">
      <alignment vertical="center"/>
    </xf>
    <xf numFmtId="0" fontId="28" fillId="16" borderId="0" xfId="2" applyFont="1" applyFill="1" applyAlignment="1" applyProtection="1"/>
    <xf numFmtId="0" fontId="10" fillId="16" borderId="0" xfId="0" applyFont="1" applyFill="1" applyAlignment="1" applyProtection="1">
      <alignment vertical="top"/>
    </xf>
    <xf numFmtId="0" fontId="13" fillId="16" borderId="0" xfId="0" applyFont="1" applyFill="1" applyProtection="1"/>
    <xf numFmtId="0" fontId="18" fillId="3" borderId="6" xfId="2" applyFont="1" applyFill="1" applyBorder="1" applyAlignment="1" applyProtection="1">
      <alignment horizontal="left" vertical="center"/>
    </xf>
    <xf numFmtId="0" fontId="19" fillId="4" borderId="8" xfId="2" applyFont="1" applyFill="1" applyBorder="1" applyAlignment="1" applyProtection="1">
      <alignment vertical="top" wrapText="1"/>
    </xf>
    <xf numFmtId="0" fontId="36" fillId="13" borderId="8" xfId="0" applyFont="1" applyFill="1" applyBorder="1" applyAlignment="1" applyProtection="1">
      <alignment horizontal="left" vertical="center" wrapText="1" indent="1"/>
    </xf>
    <xf numFmtId="0" fontId="36" fillId="13" borderId="8" xfId="0" applyFont="1" applyFill="1" applyBorder="1" applyAlignment="1" applyProtection="1">
      <alignment horizontal="center" vertical="center" wrapText="1"/>
    </xf>
    <xf numFmtId="0" fontId="24" fillId="4" borderId="8" xfId="0" applyFont="1" applyFill="1" applyBorder="1" applyAlignment="1" applyProtection="1">
      <alignment horizontal="left" vertical="center" wrapText="1" indent="1"/>
    </xf>
    <xf numFmtId="0" fontId="4" fillId="9" borderId="8" xfId="0" applyFont="1" applyFill="1" applyBorder="1" applyAlignment="1" applyProtection="1">
      <alignment vertical="center" wrapText="1"/>
    </xf>
    <xf numFmtId="0" fontId="36" fillId="16" borderId="0" xfId="0" applyFont="1" applyFill="1" applyAlignment="1" applyProtection="1">
      <alignment vertical="center"/>
    </xf>
    <xf numFmtId="0" fontId="2" fillId="16" borderId="0" xfId="0" applyFont="1" applyFill="1" applyAlignment="1" applyProtection="1">
      <alignment horizontal="left" vertical="center" indent="2"/>
    </xf>
    <xf numFmtId="0" fontId="4" fillId="16" borderId="0" xfId="0" applyFont="1" applyFill="1" applyAlignment="1" applyProtection="1">
      <alignment horizontal="center" vertical="center" wrapText="1"/>
    </xf>
    <xf numFmtId="0" fontId="4" fillId="16" borderId="18" xfId="0" applyFont="1" applyFill="1" applyBorder="1" applyAlignment="1" applyProtection="1">
      <alignment vertical="center" wrapText="1"/>
    </xf>
    <xf numFmtId="0" fontId="19" fillId="4" borderId="19" xfId="0" applyFont="1" applyFill="1" applyBorder="1" applyAlignment="1" applyProtection="1">
      <alignment vertical="center" wrapText="1"/>
    </xf>
    <xf numFmtId="0" fontId="59" fillId="4" borderId="8" xfId="0" applyFont="1" applyFill="1" applyBorder="1" applyAlignment="1" applyProtection="1">
      <alignment vertical="center" wrapText="1"/>
    </xf>
    <xf numFmtId="0" fontId="24" fillId="4" borderId="8" xfId="0" applyFont="1" applyFill="1" applyBorder="1" applyAlignment="1" applyProtection="1">
      <alignment vertical="center" wrapText="1"/>
    </xf>
    <xf numFmtId="0" fontId="4" fillId="10" borderId="8" xfId="0" applyFont="1" applyFill="1" applyBorder="1" applyAlignment="1" applyProtection="1">
      <alignment vertical="center" wrapText="1"/>
    </xf>
    <xf numFmtId="0" fontId="2" fillId="16" borderId="0" xfId="2" applyFont="1" applyFill="1" applyAlignment="1" applyProtection="1">
      <alignment vertical="center"/>
    </xf>
    <xf numFmtId="0" fontId="18" fillId="3" borderId="50" xfId="2" applyFont="1" applyFill="1" applyBorder="1" applyAlignment="1" applyProtection="1">
      <alignment vertical="center" wrapText="1"/>
    </xf>
    <xf numFmtId="0" fontId="57" fillId="3" borderId="50" xfId="2" applyFont="1" applyFill="1" applyBorder="1" applyAlignment="1" applyProtection="1">
      <alignment horizontal="left" vertical="center" wrapText="1"/>
    </xf>
    <xf numFmtId="0" fontId="19" fillId="4" borderId="50" xfId="2" applyFont="1" applyFill="1" applyBorder="1" applyAlignment="1" applyProtection="1">
      <alignment horizontal="left" vertical="top" wrapText="1"/>
    </xf>
    <xf numFmtId="0" fontId="45" fillId="10" borderId="50" xfId="2" applyFont="1" applyFill="1" applyBorder="1" applyAlignment="1" applyProtection="1">
      <alignment horizontal="left" vertical="top" wrapText="1"/>
    </xf>
    <xf numFmtId="0" fontId="2" fillId="16" borderId="0" xfId="2" applyFont="1" applyFill="1" applyAlignment="1" applyProtection="1">
      <alignment horizontal="left" vertical="center" indent="1"/>
    </xf>
    <xf numFmtId="0" fontId="40" fillId="16" borderId="0" xfId="0" applyFont="1" applyFill="1" applyAlignment="1" applyProtection="1">
      <alignment horizontal="left" indent="2"/>
    </xf>
    <xf numFmtId="0" fontId="3" fillId="16" borderId="0" xfId="0" applyFont="1" applyFill="1" applyProtection="1"/>
    <xf numFmtId="0" fontId="3" fillId="16" borderId="0" xfId="0" applyFont="1" applyFill="1" applyAlignment="1" applyProtection="1">
      <alignment horizontal="left" vertical="center" indent="3"/>
    </xf>
    <xf numFmtId="0" fontId="2" fillId="16" borderId="0" xfId="0" applyFont="1" applyFill="1" applyAlignment="1" applyProtection="1">
      <alignment horizontal="left" vertical="center" indent="7"/>
    </xf>
    <xf numFmtId="0" fontId="3" fillId="16" borderId="0" xfId="0" applyFont="1" applyFill="1" applyAlignment="1" applyProtection="1">
      <alignment horizontal="left" vertical="center" indent="7"/>
    </xf>
    <xf numFmtId="0" fontId="3" fillId="16" borderId="0" xfId="0" applyFont="1" applyFill="1" applyAlignment="1" applyProtection="1">
      <alignment horizontal="left" vertical="center" indent="2"/>
    </xf>
    <xf numFmtId="0" fontId="40" fillId="16" borderId="0" xfId="0" applyFont="1" applyFill="1" applyAlignment="1" applyProtection="1">
      <alignment horizontal="left" vertical="center" indent="2"/>
    </xf>
    <xf numFmtId="0" fontId="13" fillId="16" borderId="0" xfId="0" applyFont="1" applyFill="1" applyAlignment="1" applyProtection="1">
      <alignment horizontal="left" vertical="center" indent="2"/>
    </xf>
    <xf numFmtId="0" fontId="13" fillId="16" borderId="0" xfId="0" applyFont="1" applyFill="1" applyAlignment="1" applyProtection="1">
      <alignment vertical="center"/>
    </xf>
    <xf numFmtId="0" fontId="40" fillId="16" borderId="0" xfId="0" applyFont="1" applyFill="1" applyAlignment="1" applyProtection="1">
      <alignment vertical="center"/>
    </xf>
    <xf numFmtId="0" fontId="3" fillId="16" borderId="0" xfId="0" applyFont="1" applyFill="1" applyAlignment="1" applyProtection="1">
      <alignment horizontal="left" vertical="center" indent="5"/>
    </xf>
    <xf numFmtId="0" fontId="3" fillId="16" borderId="0" xfId="0" applyFont="1" applyFill="1" applyAlignment="1" applyProtection="1">
      <alignment vertical="center"/>
    </xf>
    <xf numFmtId="0" fontId="2" fillId="16" borderId="0" xfId="0" applyFont="1" applyFill="1" applyAlignment="1" applyProtection="1">
      <alignment vertical="center"/>
    </xf>
    <xf numFmtId="0" fontId="2" fillId="16" borderId="0" xfId="0" applyFont="1" applyFill="1" applyAlignment="1" applyProtection="1">
      <alignment horizontal="left" vertical="center" indent="1"/>
    </xf>
    <xf numFmtId="0" fontId="25" fillId="16" borderId="0" xfId="2" applyFont="1" applyFill="1" applyAlignment="1" applyProtection="1">
      <alignment horizontal="left" vertical="top" wrapText="1"/>
    </xf>
    <xf numFmtId="0" fontId="3" fillId="16" borderId="0" xfId="0" applyFont="1" applyFill="1" applyAlignment="1" applyProtection="1">
      <alignment horizontal="left" vertical="top"/>
    </xf>
    <xf numFmtId="0" fontId="2" fillId="16" borderId="0" xfId="0" applyFont="1" applyFill="1" applyAlignment="1" applyProtection="1">
      <alignment vertical="top" wrapText="1"/>
    </xf>
    <xf numFmtId="0" fontId="18" fillId="3" borderId="71" xfId="2" applyFont="1" applyFill="1" applyBorder="1" applyAlignment="1" applyProtection="1">
      <alignment vertical="center" wrapText="1"/>
    </xf>
    <xf numFmtId="0" fontId="28" fillId="9" borderId="7" xfId="2" applyFont="1" applyFill="1" applyBorder="1" applyProtection="1"/>
    <xf numFmtId="0" fontId="28" fillId="9" borderId="0" xfId="2" applyFont="1" applyFill="1" applyBorder="1" applyProtection="1"/>
    <xf numFmtId="0" fontId="28" fillId="9" borderId="35" xfId="2" applyFont="1" applyFill="1" applyBorder="1" applyProtection="1"/>
    <xf numFmtId="0" fontId="28" fillId="9" borderId="0" xfId="2" applyFont="1" applyFill="1" applyProtection="1"/>
    <xf numFmtId="0" fontId="40" fillId="16" borderId="0" xfId="0" applyFont="1" applyFill="1" applyAlignment="1" applyProtection="1">
      <alignment horizontal="left" vertical="center" indent="3"/>
    </xf>
    <xf numFmtId="0" fontId="3" fillId="16" borderId="0" xfId="0" applyFont="1" applyFill="1" applyAlignment="1" applyProtection="1">
      <alignment horizontal="left" vertical="center" indent="4"/>
    </xf>
    <xf numFmtId="0" fontId="8" fillId="16" borderId="0" xfId="2" applyFont="1" applyFill="1" applyProtection="1"/>
    <xf numFmtId="0" fontId="28" fillId="16" borderId="0" xfId="2" applyFont="1" applyFill="1" applyAlignment="1" applyProtection="1">
      <alignment vertical="top"/>
    </xf>
    <xf numFmtId="0" fontId="8" fillId="16" borderId="0" xfId="2" applyFont="1" applyFill="1" applyAlignment="1" applyProtection="1">
      <alignment vertical="top"/>
    </xf>
    <xf numFmtId="14" fontId="25" fillId="10" borderId="35" xfId="2" applyNumberFormat="1" applyFont="1" applyFill="1" applyBorder="1" applyAlignment="1" applyProtection="1">
      <alignment horizontal="left" vertical="top"/>
    </xf>
    <xf numFmtId="0" fontId="25" fillId="10" borderId="76" xfId="2" applyNumberFormat="1" applyFont="1" applyFill="1" applyBorder="1" applyAlignment="1" applyProtection="1">
      <alignment vertical="top" wrapText="1"/>
    </xf>
    <xf numFmtId="0" fontId="25" fillId="9" borderId="76" xfId="2" applyNumberFormat="1" applyFont="1" applyFill="1" applyBorder="1" applyAlignment="1" applyProtection="1">
      <alignment horizontal="left" vertical="top" wrapText="1"/>
    </xf>
    <xf numFmtId="0" fontId="25" fillId="10" borderId="76" xfId="2" applyNumberFormat="1" applyFont="1" applyFill="1" applyBorder="1" applyAlignment="1" applyProtection="1">
      <alignment horizontal="left" vertical="top"/>
    </xf>
    <xf numFmtId="14" fontId="25" fillId="10" borderId="77" xfId="2" applyNumberFormat="1" applyFont="1" applyFill="1" applyBorder="1" applyAlignment="1" applyProtection="1">
      <alignment horizontal="left" vertical="top"/>
    </xf>
    <xf numFmtId="165" fontId="25" fillId="10" borderId="24" xfId="3" applyNumberFormat="1" applyFont="1" applyFill="1" applyBorder="1" applyAlignment="1" applyProtection="1">
      <alignment horizontal="left" vertical="top"/>
    </xf>
    <xf numFmtId="0" fontId="25" fillId="10" borderId="78" xfId="2" applyNumberFormat="1" applyFont="1" applyFill="1" applyBorder="1" applyAlignment="1" applyProtection="1">
      <alignment horizontal="left" vertical="top"/>
    </xf>
    <xf numFmtId="0" fontId="25" fillId="10" borderId="78" xfId="2" applyNumberFormat="1" applyFont="1" applyFill="1" applyBorder="1" applyAlignment="1" applyProtection="1">
      <alignment vertical="top" wrapText="1"/>
    </xf>
    <xf numFmtId="0" fontId="25" fillId="9" borderId="78" xfId="2" applyNumberFormat="1" applyFont="1" applyFill="1" applyBorder="1" applyAlignment="1" applyProtection="1">
      <alignment horizontal="left" vertical="top" wrapText="1"/>
    </xf>
    <xf numFmtId="14" fontId="25" fillId="10" borderId="68" xfId="2" applyNumberFormat="1" applyFont="1" applyFill="1" applyBorder="1" applyAlignment="1" applyProtection="1">
      <alignment horizontal="left" vertical="top"/>
    </xf>
    <xf numFmtId="0" fontId="25" fillId="10" borderId="79" xfId="2" applyNumberFormat="1" applyFont="1" applyFill="1" applyBorder="1" applyAlignment="1" applyProtection="1">
      <alignment horizontal="left" vertical="top"/>
    </xf>
    <xf numFmtId="0" fontId="25" fillId="10" borderId="79" xfId="2" applyNumberFormat="1" applyFont="1" applyFill="1" applyBorder="1" applyAlignment="1" applyProtection="1">
      <alignment vertical="top" wrapText="1"/>
    </xf>
    <xf numFmtId="0" fontId="25" fillId="9" borderId="79" xfId="2" applyNumberFormat="1" applyFont="1" applyFill="1" applyBorder="1" applyAlignment="1" applyProtection="1">
      <alignment horizontal="left" vertical="top" wrapText="1"/>
    </xf>
    <xf numFmtId="14" fontId="25" fillId="10" borderId="80" xfId="2" applyNumberFormat="1" applyFont="1" applyFill="1" applyBorder="1" applyAlignment="1" applyProtection="1">
      <alignment horizontal="left" vertical="top"/>
    </xf>
    <xf numFmtId="0" fontId="40" fillId="13" borderId="46" xfId="0" applyFont="1" applyFill="1" applyBorder="1" applyAlignment="1" applyProtection="1">
      <alignment horizontal="left" vertical="top" wrapText="1"/>
    </xf>
    <xf numFmtId="0" fontId="40" fillId="13" borderId="75" xfId="0" applyFont="1" applyFill="1" applyBorder="1" applyAlignment="1" applyProtection="1">
      <alignment horizontal="left" vertical="top" wrapText="1"/>
    </xf>
    <xf numFmtId="0" fontId="40" fillId="13" borderId="67" xfId="0" applyFont="1" applyFill="1" applyBorder="1" applyAlignment="1" applyProtection="1">
      <alignment horizontal="left" vertical="top" wrapText="1"/>
    </xf>
    <xf numFmtId="0" fontId="61" fillId="4" borderId="79" xfId="2" applyNumberFormat="1" applyFont="1" applyFill="1" applyBorder="1" applyAlignment="1" applyProtection="1">
      <alignment horizontal="left" vertical="top" wrapText="1"/>
    </xf>
    <xf numFmtId="0" fontId="61" fillId="4" borderId="76" xfId="2" applyNumberFormat="1" applyFont="1" applyFill="1" applyBorder="1" applyAlignment="1" applyProtection="1">
      <alignment horizontal="left" vertical="top" wrapText="1"/>
    </xf>
    <xf numFmtId="0" fontId="61" fillId="4" borderId="78" xfId="2" applyNumberFormat="1" applyFont="1" applyFill="1" applyBorder="1" applyAlignment="1" applyProtection="1">
      <alignment horizontal="left" vertical="top" wrapText="1"/>
    </xf>
    <xf numFmtId="0" fontId="28" fillId="15" borderId="0" xfId="2" applyFont="1" applyFill="1" applyProtection="1">
      <protection locked="0"/>
    </xf>
    <xf numFmtId="0" fontId="0" fillId="15" borderId="0" xfId="0" applyFill="1" applyProtection="1">
      <protection locked="0"/>
    </xf>
    <xf numFmtId="0" fontId="0" fillId="2" borderId="0" xfId="0" applyFill="1" applyProtection="1">
      <protection locked="0"/>
    </xf>
    <xf numFmtId="0" fontId="28" fillId="15" borderId="0" xfId="2" applyFont="1" applyFill="1" applyProtection="1"/>
    <xf numFmtId="0" fontId="12" fillId="15" borderId="0" xfId="2" applyFont="1" applyFill="1" applyBorder="1" applyAlignment="1" applyProtection="1">
      <alignment horizontal="left"/>
    </xf>
    <xf numFmtId="0" fontId="8" fillId="15" borderId="0" xfId="2" applyFont="1" applyFill="1" applyProtection="1"/>
    <xf numFmtId="0" fontId="14" fillId="15" borderId="0" xfId="2" applyFont="1" applyFill="1" applyAlignment="1" applyProtection="1">
      <alignment vertical="center"/>
    </xf>
    <xf numFmtId="0" fontId="5" fillId="15" borderId="0" xfId="0" applyFont="1" applyFill="1" applyProtection="1"/>
    <xf numFmtId="0" fontId="0" fillId="15" borderId="0" xfId="0" applyFill="1" applyProtection="1"/>
    <xf numFmtId="0" fontId="7" fillId="16" borderId="39" xfId="0" applyFont="1" applyFill="1" applyBorder="1" applyAlignment="1" applyProtection="1">
      <alignment horizontal="left" indent="1"/>
    </xf>
    <xf numFmtId="0" fontId="8" fillId="16" borderId="1" xfId="0" applyFont="1" applyFill="1" applyBorder="1" applyProtection="1"/>
    <xf numFmtId="0" fontId="0" fillId="16" borderId="11" xfId="0" applyFill="1" applyBorder="1" applyProtection="1"/>
    <xf numFmtId="0" fontId="8" fillId="16" borderId="2" xfId="0" applyFont="1" applyFill="1" applyBorder="1" applyAlignment="1" applyProtection="1">
      <alignment horizontal="left" indent="1"/>
    </xf>
    <xf numFmtId="0" fontId="0" fillId="16" borderId="12" xfId="0" applyFill="1" applyBorder="1" applyProtection="1"/>
    <xf numFmtId="0" fontId="6" fillId="16" borderId="3" xfId="1" applyFill="1" applyBorder="1" applyAlignment="1" applyProtection="1">
      <alignment horizontal="left" vertical="top" indent="1"/>
    </xf>
    <xf numFmtId="0" fontId="9" fillId="16" borderId="4" xfId="1" applyFont="1" applyFill="1" applyBorder="1" applyAlignment="1" applyProtection="1"/>
    <xf numFmtId="0" fontId="9" fillId="16" borderId="5" xfId="1" applyFont="1" applyFill="1" applyBorder="1" applyAlignment="1" applyProtection="1"/>
    <xf numFmtId="0" fontId="8" fillId="15" borderId="1" xfId="0" applyFont="1" applyFill="1" applyBorder="1" applyProtection="1"/>
    <xf numFmtId="0" fontId="48" fillId="15" borderId="0" xfId="0" applyFont="1" applyFill="1" applyBorder="1" applyAlignment="1" applyProtection="1">
      <alignment horizontal="left"/>
    </xf>
    <xf numFmtId="0" fontId="50" fillId="15" borderId="0" xfId="0" applyFont="1" applyFill="1" applyAlignment="1" applyProtection="1">
      <alignment horizontal="left" vertical="center"/>
    </xf>
    <xf numFmtId="0" fontId="35" fillId="15" borderId="0" xfId="0" applyFont="1" applyFill="1" applyProtection="1"/>
    <xf numFmtId="0" fontId="49" fillId="15" borderId="0" xfId="0" applyFont="1" applyFill="1" applyAlignment="1" applyProtection="1">
      <alignment horizontal="left" vertical="center"/>
    </xf>
    <xf numFmtId="0" fontId="0" fillId="15" borderId="0" xfId="0" applyFill="1" applyBorder="1" applyProtection="1"/>
    <xf numFmtId="0" fontId="7" fillId="15" borderId="0" xfId="0" applyFont="1" applyFill="1" applyAlignment="1" applyProtection="1">
      <alignment horizontal="left" vertical="center"/>
    </xf>
    <xf numFmtId="0" fontId="0" fillId="15" borderId="45" xfId="0" applyFill="1" applyBorder="1" applyProtection="1"/>
    <xf numFmtId="0" fontId="51" fillId="4" borderId="43" xfId="0" applyFont="1" applyFill="1" applyBorder="1" applyAlignment="1" applyProtection="1">
      <alignment horizontal="left" vertical="center" wrapText="1" indent="1"/>
    </xf>
    <xf numFmtId="0" fontId="23" fillId="5" borderId="14" xfId="0" applyFont="1" applyFill="1" applyBorder="1" applyAlignment="1" applyProtection="1">
      <alignment horizontal="center" vertical="center" wrapText="1"/>
    </xf>
    <xf numFmtId="0" fontId="0" fillId="15" borderId="46" xfId="0" applyFill="1" applyBorder="1" applyProtection="1"/>
    <xf numFmtId="0" fontId="24" fillId="4" borderId="38" xfId="0" applyFont="1" applyFill="1" applyBorder="1" applyAlignment="1" applyProtection="1">
      <alignment horizontal="left" vertical="center" wrapText="1" indent="1"/>
    </xf>
    <xf numFmtId="164" fontId="25" fillId="7" borderId="9" xfId="3" applyNumberFormat="1" applyFont="1" applyFill="1" applyBorder="1" applyAlignment="1" applyProtection="1">
      <alignment horizontal="center" vertical="center"/>
    </xf>
    <xf numFmtId="164" fontId="25" fillId="8" borderId="9" xfId="3" applyNumberFormat="1" applyFont="1" applyFill="1" applyBorder="1" applyAlignment="1" applyProtection="1">
      <alignment horizontal="center" vertical="center"/>
    </xf>
    <xf numFmtId="0" fontId="0" fillId="18" borderId="44" xfId="0" applyFill="1" applyBorder="1" applyProtection="1"/>
    <xf numFmtId="0" fontId="24" fillId="6" borderId="38" xfId="0" applyFont="1" applyFill="1" applyBorder="1" applyAlignment="1" applyProtection="1">
      <alignment horizontal="left" vertical="center" wrapText="1" indent="1"/>
    </xf>
    <xf numFmtId="0" fontId="0" fillId="17" borderId="44" xfId="0" applyFill="1" applyBorder="1" applyProtection="1"/>
    <xf numFmtId="0" fontId="0" fillId="21" borderId="44" xfId="0" applyFill="1" applyBorder="1" applyProtection="1"/>
    <xf numFmtId="0" fontId="0" fillId="22" borderId="44" xfId="0" applyFill="1" applyBorder="1" applyProtection="1"/>
    <xf numFmtId="0" fontId="0" fillId="23" borderId="44" xfId="0" applyFill="1" applyBorder="1" applyProtection="1"/>
    <xf numFmtId="0" fontId="0" fillId="24" borderId="44" xfId="0" applyFill="1" applyBorder="1" applyProtection="1"/>
    <xf numFmtId="0" fontId="36" fillId="15" borderId="10" xfId="0" applyFont="1" applyFill="1" applyBorder="1" applyProtection="1"/>
    <xf numFmtId="0" fontId="25" fillId="15" borderId="10" xfId="0" applyFont="1" applyFill="1" applyBorder="1" applyAlignment="1" applyProtection="1">
      <alignment wrapText="1"/>
    </xf>
    <xf numFmtId="0" fontId="25" fillId="15" borderId="0" xfId="0" applyFont="1" applyFill="1" applyBorder="1" applyAlignment="1" applyProtection="1">
      <alignment horizontal="left" indent="1"/>
    </xf>
    <xf numFmtId="0" fontId="25" fillId="15" borderId="0" xfId="0" applyFont="1" applyFill="1" applyAlignment="1" applyProtection="1">
      <alignment wrapText="1"/>
    </xf>
    <xf numFmtId="0" fontId="25" fillId="15" borderId="0" xfId="0" applyFont="1" applyFill="1" applyAlignment="1" applyProtection="1">
      <alignment horizontal="left" indent="1"/>
    </xf>
    <xf numFmtId="0" fontId="14" fillId="16" borderId="0" xfId="2" applyFont="1" applyFill="1" applyAlignment="1" applyProtection="1">
      <alignment horizontal="left" vertical="top" indent="1"/>
    </xf>
    <xf numFmtId="165" fontId="25" fillId="10" borderId="31" xfId="3" applyNumberFormat="1" applyFont="1" applyFill="1" applyBorder="1" applyAlignment="1" applyProtection="1">
      <alignment horizontal="center" vertical="top"/>
    </xf>
    <xf numFmtId="165" fontId="25" fillId="10" borderId="32" xfId="3" applyNumberFormat="1" applyFont="1" applyFill="1" applyBorder="1" applyAlignment="1" applyProtection="1">
      <alignment horizontal="center" vertical="top"/>
    </xf>
    <xf numFmtId="0" fontId="24" fillId="4" borderId="17" xfId="3" applyNumberFormat="1" applyFont="1" applyFill="1" applyBorder="1" applyAlignment="1" applyProtection="1">
      <alignment horizontal="left" vertical="top" wrapText="1"/>
    </xf>
    <xf numFmtId="165" fontId="25" fillId="9" borderId="15" xfId="3" applyNumberFormat="1" applyFont="1" applyFill="1" applyBorder="1" applyAlignment="1" applyProtection="1">
      <alignment horizontal="left" vertical="top"/>
    </xf>
    <xf numFmtId="164" fontId="26" fillId="12" borderId="31" xfId="5" applyNumberFormat="1" applyFont="1" applyBorder="1" applyAlignment="1" applyProtection="1">
      <alignment horizontal="right" vertical="top"/>
    </xf>
    <xf numFmtId="164" fontId="26" fillId="11" borderId="34" xfId="4" applyNumberFormat="1" applyFont="1" applyBorder="1" applyAlignment="1" applyProtection="1">
      <alignment horizontal="right" vertical="top"/>
    </xf>
    <xf numFmtId="164" fontId="26" fillId="12" borderId="34" xfId="5" applyNumberFormat="1" applyFont="1" applyBorder="1" applyAlignment="1" applyProtection="1">
      <alignment horizontal="right" vertical="top"/>
    </xf>
    <xf numFmtId="164" fontId="26" fillId="20" borderId="34" xfId="5" applyNumberFormat="1" applyFont="1" applyFill="1" applyBorder="1" applyAlignment="1" applyProtection="1">
      <alignment horizontal="right" vertical="top"/>
    </xf>
    <xf numFmtId="164" fontId="26" fillId="19" borderId="34" xfId="4" applyNumberFormat="1" applyFont="1" applyFill="1" applyBorder="1" applyAlignment="1" applyProtection="1">
      <alignment horizontal="right" vertical="top"/>
    </xf>
    <xf numFmtId="164" fontId="26" fillId="11" borderId="32" xfId="4" applyNumberFormat="1" applyFont="1" applyBorder="1" applyAlignment="1" applyProtection="1">
      <alignment horizontal="right" vertical="top"/>
    </xf>
    <xf numFmtId="165" fontId="25" fillId="10" borderId="15" xfId="3" applyNumberFormat="1" applyFont="1" applyFill="1" applyBorder="1" applyAlignment="1" applyProtection="1">
      <alignment horizontal="left" vertical="top"/>
    </xf>
    <xf numFmtId="165" fontId="25" fillId="10" borderId="23" xfId="3" applyNumberFormat="1" applyFont="1" applyFill="1" applyBorder="1" applyAlignment="1" applyProtection="1">
      <alignment horizontal="right" vertical="top"/>
    </xf>
    <xf numFmtId="165" fontId="25" fillId="9" borderId="24" xfId="3" applyNumberFormat="1" applyFont="1" applyFill="1" applyBorder="1" applyAlignment="1" applyProtection="1">
      <alignment horizontal="right" vertical="top"/>
    </xf>
    <xf numFmtId="165" fontId="25" fillId="10" borderId="25" xfId="3" applyNumberFormat="1" applyFont="1" applyFill="1" applyBorder="1" applyAlignment="1" applyProtection="1">
      <alignment horizontal="right" vertical="top"/>
    </xf>
    <xf numFmtId="165" fontId="25" fillId="9" borderId="15" xfId="3" applyNumberFormat="1" applyFont="1" applyFill="1" applyBorder="1" applyAlignment="1" applyProtection="1">
      <alignment horizontal="right" vertical="top"/>
    </xf>
    <xf numFmtId="165" fontId="25" fillId="9" borderId="15" xfId="3" applyNumberFormat="1" applyFont="1" applyFill="1" applyBorder="1" applyAlignment="1" applyProtection="1">
      <alignment horizontal="center" vertical="top"/>
    </xf>
    <xf numFmtId="0" fontId="25" fillId="10" borderId="15" xfId="3" applyNumberFormat="1" applyFont="1" applyFill="1" applyBorder="1" applyAlignment="1" applyProtection="1">
      <alignment horizontal="center" vertical="top"/>
    </xf>
    <xf numFmtId="166" fontId="25" fillId="9" borderId="15" xfId="3" applyNumberFormat="1" applyFont="1" applyFill="1" applyBorder="1" applyAlignment="1" applyProtection="1">
      <alignment horizontal="center" vertical="top"/>
    </xf>
    <xf numFmtId="165" fontId="25" fillId="10" borderId="15" xfId="3" applyNumberFormat="1" applyFont="1" applyFill="1" applyBorder="1" applyAlignment="1" applyProtection="1">
      <alignment horizontal="center" vertical="top"/>
    </xf>
    <xf numFmtId="167" fontId="25" fillId="10" borderId="15" xfId="3" applyNumberFormat="1" applyFont="1" applyFill="1" applyBorder="1" applyAlignment="1" applyProtection="1">
      <alignment horizontal="center" vertical="top"/>
    </xf>
    <xf numFmtId="14" fontId="25" fillId="9" borderId="15" xfId="3" applyNumberFormat="1" applyFont="1" applyFill="1" applyBorder="1" applyAlignment="1" applyProtection="1">
      <alignment horizontal="center" vertical="top"/>
    </xf>
    <xf numFmtId="43" fontId="25" fillId="10" borderId="0" xfId="3" applyFont="1" applyFill="1" applyAlignment="1" applyProtection="1">
      <alignment horizontal="center" vertical="top"/>
    </xf>
    <xf numFmtId="165" fontId="39" fillId="14" borderId="15" xfId="3" applyNumberFormat="1" applyFont="1" applyFill="1" applyBorder="1" applyAlignment="1" applyProtection="1">
      <alignment horizontal="left" vertical="top"/>
    </xf>
    <xf numFmtId="0" fontId="25" fillId="14" borderId="15" xfId="3" applyNumberFormat="1" applyFont="1" applyFill="1" applyBorder="1" applyAlignment="1" applyProtection="1">
      <alignment horizontal="center" vertical="top"/>
    </xf>
    <xf numFmtId="0" fontId="24" fillId="4" borderId="0" xfId="3" applyNumberFormat="1" applyFont="1" applyFill="1" applyBorder="1" applyAlignment="1" applyProtection="1">
      <alignment horizontal="left" vertical="top" wrapText="1"/>
    </xf>
    <xf numFmtId="0" fontId="18" fillId="5" borderId="35" xfId="0" applyFont="1" applyFill="1" applyBorder="1" applyAlignment="1" applyProtection="1">
      <alignment horizontal="center" vertical="top" wrapText="1"/>
    </xf>
    <xf numFmtId="0" fontId="18" fillId="5" borderId="24" xfId="0" applyFont="1" applyFill="1" applyBorder="1" applyAlignment="1" applyProtection="1">
      <alignment horizontal="center" vertical="top" wrapText="1"/>
    </xf>
    <xf numFmtId="0" fontId="18" fillId="5" borderId="24" xfId="0" applyFont="1" applyFill="1" applyBorder="1" applyAlignment="1" applyProtection="1">
      <alignment horizontal="left" vertical="top" wrapText="1"/>
    </xf>
    <xf numFmtId="0" fontId="18" fillId="5" borderId="36" xfId="0" applyFont="1" applyFill="1" applyBorder="1" applyAlignment="1" applyProtection="1">
      <alignment horizontal="center" vertical="top" wrapText="1"/>
    </xf>
    <xf numFmtId="0" fontId="25" fillId="9" borderId="24" xfId="0" applyNumberFormat="1" applyFont="1" applyFill="1" applyBorder="1" applyAlignment="1" applyProtection="1">
      <alignment horizontal="left" vertical="top"/>
    </xf>
    <xf numFmtId="165" fontId="25" fillId="10" borderId="24" xfId="3" applyNumberFormat="1" applyFont="1" applyFill="1" applyBorder="1" applyAlignment="1" applyProtection="1">
      <alignment horizontal="left" vertical="top" wrapText="1"/>
    </xf>
    <xf numFmtId="14" fontId="25" fillId="9" borderId="24" xfId="0" applyNumberFormat="1" applyFont="1" applyFill="1" applyBorder="1" applyAlignment="1" applyProtection="1">
      <alignment horizontal="left" vertical="top"/>
    </xf>
    <xf numFmtId="14" fontId="25" fillId="10" borderId="24" xfId="3" applyNumberFormat="1" applyFont="1" applyFill="1" applyBorder="1" applyAlignment="1" applyProtection="1">
      <alignment horizontal="left" vertical="top"/>
    </xf>
    <xf numFmtId="0" fontId="25" fillId="9" borderId="36" xfId="0" applyNumberFormat="1" applyFont="1" applyFill="1" applyBorder="1" applyAlignment="1" applyProtection="1">
      <alignment horizontal="left" vertical="top"/>
    </xf>
    <xf numFmtId="0" fontId="25" fillId="10" borderId="35" xfId="0" applyNumberFormat="1" applyFont="1" applyFill="1" applyBorder="1" applyAlignment="1" applyProtection="1">
      <alignment horizontal="center" vertical="top" wrapText="1"/>
    </xf>
    <xf numFmtId="165" fontId="25" fillId="10" borderId="24" xfId="3" applyNumberFormat="1" applyFont="1" applyFill="1" applyBorder="1" applyAlignment="1" applyProtection="1">
      <alignment horizontal="center" vertical="top"/>
    </xf>
    <xf numFmtId="0" fontId="24" fillId="4" borderId="24" xfId="0" applyNumberFormat="1" applyFont="1" applyFill="1" applyBorder="1" applyAlignment="1" applyProtection="1">
      <alignment horizontal="left" vertical="top" wrapText="1"/>
    </xf>
    <xf numFmtId="49" fontId="25" fillId="9" borderId="24" xfId="0" applyNumberFormat="1" applyFont="1" applyFill="1" applyBorder="1" applyAlignment="1" applyProtection="1">
      <alignment horizontal="left" vertical="top"/>
    </xf>
    <xf numFmtId="49" fontId="25" fillId="10" borderId="24" xfId="3" applyNumberFormat="1" applyFont="1" applyFill="1" applyBorder="1" applyAlignment="1" applyProtection="1">
      <alignment horizontal="left" vertical="top"/>
    </xf>
    <xf numFmtId="168" fontId="25" fillId="10" borderId="77" xfId="2" applyNumberFormat="1" applyFont="1" applyFill="1" applyBorder="1" applyAlignment="1" applyProtection="1">
      <alignment horizontal="left" vertical="top"/>
    </xf>
    <xf numFmtId="168" fontId="25" fillId="10" borderId="35" xfId="2" applyNumberFormat="1" applyFont="1" applyFill="1" applyBorder="1" applyAlignment="1" applyProtection="1">
      <alignment horizontal="left" vertical="top"/>
    </xf>
    <xf numFmtId="14" fontId="25" fillId="10" borderId="15" xfId="3" applyNumberFormat="1" applyFont="1" applyFill="1" applyBorder="1" applyAlignment="1" applyProtection="1">
      <alignment horizontal="center" vertical="top"/>
    </xf>
    <xf numFmtId="0" fontId="46" fillId="5" borderId="22" xfId="0" applyFont="1" applyFill="1" applyBorder="1" applyAlignment="1" applyProtection="1">
      <alignment horizontal="center" vertical="center" wrapText="1"/>
    </xf>
    <xf numFmtId="0" fontId="46" fillId="5" borderId="10" xfId="0" applyFont="1" applyFill="1" applyBorder="1" applyAlignment="1" applyProtection="1">
      <alignment horizontal="center" vertical="center" wrapText="1"/>
    </xf>
    <xf numFmtId="0" fontId="46" fillId="5" borderId="20" xfId="0" applyFont="1" applyFill="1" applyBorder="1" applyAlignment="1" applyProtection="1">
      <alignment horizontal="center" vertical="center" wrapText="1"/>
    </xf>
    <xf numFmtId="0" fontId="2" fillId="9" borderId="65" xfId="0" applyFont="1" applyFill="1" applyBorder="1" applyAlignment="1" applyProtection="1">
      <alignment horizontal="left" vertical="top" wrapText="1"/>
    </xf>
    <xf numFmtId="0" fontId="2" fillId="9" borderId="66" xfId="0" applyFont="1" applyFill="1" applyBorder="1" applyAlignment="1" applyProtection="1">
      <alignment horizontal="left" vertical="top" wrapText="1"/>
    </xf>
    <xf numFmtId="0" fontId="60" fillId="4" borderId="41" xfId="2" applyFont="1" applyFill="1" applyBorder="1" applyAlignment="1" applyProtection="1">
      <alignment horizontal="left" vertical="top" wrapText="1"/>
    </xf>
    <xf numFmtId="0" fontId="60" fillId="4" borderId="61" xfId="2" applyFont="1" applyFill="1" applyBorder="1" applyAlignment="1" applyProtection="1">
      <alignment horizontal="left" vertical="top" wrapText="1"/>
    </xf>
    <xf numFmtId="0" fontId="60" fillId="4" borderId="42" xfId="2" applyFont="1" applyFill="1" applyBorder="1" applyAlignment="1" applyProtection="1">
      <alignment horizontal="left" vertical="top" wrapText="1"/>
    </xf>
    <xf numFmtId="0" fontId="60" fillId="4" borderId="0" xfId="2" applyFont="1" applyFill="1" applyBorder="1" applyAlignment="1" applyProtection="1">
      <alignment horizontal="left" vertical="top" wrapText="1"/>
    </xf>
    <xf numFmtId="0" fontId="60" fillId="4" borderId="69" xfId="2" applyFont="1" applyFill="1" applyBorder="1" applyAlignment="1" applyProtection="1">
      <alignment horizontal="left" vertical="top" wrapText="1"/>
    </xf>
    <xf numFmtId="0" fontId="60" fillId="4" borderId="70" xfId="2" applyFont="1" applyFill="1" applyBorder="1" applyAlignment="1" applyProtection="1">
      <alignment horizontal="left" vertical="top" wrapText="1"/>
    </xf>
    <xf numFmtId="0" fontId="2" fillId="10" borderId="62" xfId="0" applyFont="1" applyFill="1" applyBorder="1" applyAlignment="1" applyProtection="1">
      <alignment horizontal="left" vertical="top"/>
    </xf>
    <xf numFmtId="0" fontId="2" fillId="10" borderId="65" xfId="0" applyFont="1" applyFill="1" applyBorder="1" applyAlignment="1" applyProtection="1">
      <alignment horizontal="left" vertical="top"/>
    </xf>
    <xf numFmtId="0" fontId="2" fillId="9" borderId="62" xfId="0" applyFont="1" applyFill="1" applyBorder="1" applyAlignment="1" applyProtection="1">
      <alignment horizontal="left" vertical="top" wrapText="1"/>
    </xf>
    <xf numFmtId="0" fontId="2" fillId="9" borderId="63" xfId="0" applyFont="1" applyFill="1" applyBorder="1" applyAlignment="1" applyProtection="1">
      <alignment horizontal="left" vertical="top" wrapText="1"/>
    </xf>
    <xf numFmtId="0" fontId="3" fillId="9" borderId="42" xfId="0" applyFont="1" applyFill="1" applyBorder="1" applyAlignment="1" applyProtection="1">
      <alignment horizontal="left" vertical="top" wrapText="1"/>
    </xf>
    <xf numFmtId="0" fontId="3" fillId="9" borderId="0" xfId="0" applyFont="1" applyFill="1" applyBorder="1" applyAlignment="1" applyProtection="1">
      <alignment horizontal="left" vertical="top" wrapText="1"/>
    </xf>
    <xf numFmtId="0" fontId="3" fillId="9" borderId="45" xfId="0" applyFont="1" applyFill="1" applyBorder="1" applyAlignment="1" applyProtection="1">
      <alignment horizontal="left" vertical="top" wrapText="1"/>
    </xf>
    <xf numFmtId="0" fontId="18" fillId="3" borderId="58" xfId="2" applyFont="1" applyFill="1" applyBorder="1" applyAlignment="1" applyProtection="1">
      <alignment horizontal="left" vertical="center" indent="1"/>
    </xf>
    <xf numFmtId="0" fontId="18" fillId="3" borderId="59" xfId="2" applyFont="1" applyFill="1" applyBorder="1" applyAlignment="1" applyProtection="1">
      <alignment horizontal="left" vertical="center" indent="1"/>
    </xf>
    <xf numFmtId="0" fontId="19" fillId="4" borderId="13" xfId="2" applyFont="1" applyFill="1" applyBorder="1" applyAlignment="1" applyProtection="1">
      <alignment horizontal="left" vertical="top" wrapText="1"/>
    </xf>
    <xf numFmtId="0" fontId="19" fillId="4" borderId="0" xfId="2" applyFont="1" applyFill="1" applyBorder="1" applyAlignment="1" applyProtection="1">
      <alignment horizontal="left" vertical="top" wrapText="1"/>
    </xf>
    <xf numFmtId="0" fontId="58" fillId="10" borderId="56" xfId="2" applyFont="1" applyFill="1" applyBorder="1" applyAlignment="1" applyProtection="1">
      <alignment horizontal="center" vertical="center"/>
    </xf>
    <xf numFmtId="0" fontId="58" fillId="10" borderId="24" xfId="2" applyFont="1" applyFill="1" applyBorder="1" applyAlignment="1" applyProtection="1">
      <alignment horizontal="center" vertical="center"/>
    </xf>
    <xf numFmtId="0" fontId="58" fillId="10" borderId="57" xfId="2" applyFont="1" applyFill="1" applyBorder="1" applyAlignment="1" applyProtection="1">
      <alignment horizontal="center" vertical="center"/>
    </xf>
    <xf numFmtId="0" fontId="18" fillId="10" borderId="54" xfId="2" applyFont="1" applyFill="1" applyBorder="1" applyAlignment="1" applyProtection="1">
      <alignment horizontal="left" vertical="center" indent="1"/>
    </xf>
    <xf numFmtId="0" fontId="18" fillId="10" borderId="53" xfId="2" applyFont="1" applyFill="1" applyBorder="1" applyAlignment="1" applyProtection="1">
      <alignment horizontal="left" vertical="center" indent="1"/>
    </xf>
    <xf numFmtId="0" fontId="20" fillId="9" borderId="7" xfId="2" applyFont="1" applyFill="1" applyBorder="1" applyAlignment="1" applyProtection="1">
      <alignment horizontal="left" vertical="top" wrapText="1"/>
    </xf>
    <xf numFmtId="0" fontId="20" fillId="9" borderId="0" xfId="2" applyFont="1" applyFill="1" applyBorder="1" applyAlignment="1" applyProtection="1">
      <alignment horizontal="left" vertical="top" wrapText="1"/>
    </xf>
    <xf numFmtId="0" fontId="20" fillId="9" borderId="49" xfId="2" applyFont="1" applyFill="1" applyBorder="1" applyAlignment="1" applyProtection="1">
      <alignment horizontal="left" vertical="top" wrapText="1"/>
    </xf>
    <xf numFmtId="0" fontId="20" fillId="9" borderId="48" xfId="2" applyFont="1" applyFill="1" applyBorder="1" applyAlignment="1" applyProtection="1">
      <alignment horizontal="left" vertical="top" wrapText="1"/>
    </xf>
    <xf numFmtId="0" fontId="19" fillId="4" borderId="48" xfId="2" applyFont="1" applyFill="1" applyBorder="1" applyAlignment="1" applyProtection="1">
      <alignment horizontal="left" vertical="top" wrapText="1"/>
    </xf>
    <xf numFmtId="0" fontId="19" fillId="4" borderId="47" xfId="2" applyFont="1" applyFill="1" applyBorder="1" applyAlignment="1" applyProtection="1">
      <alignment horizontal="left" vertical="top" wrapText="1"/>
    </xf>
    <xf numFmtId="0" fontId="2" fillId="9" borderId="42" xfId="0" applyFont="1" applyFill="1" applyBorder="1" applyAlignment="1" applyProtection="1">
      <alignment horizontal="left" vertical="top" wrapText="1"/>
    </xf>
    <xf numFmtId="0" fontId="18" fillId="3" borderId="7" xfId="2" applyFont="1" applyFill="1" applyBorder="1" applyAlignment="1" applyProtection="1">
      <alignment horizontal="left" vertical="center"/>
    </xf>
    <xf numFmtId="0" fontId="18" fillId="3" borderId="0" xfId="2" applyFont="1" applyFill="1" applyBorder="1" applyAlignment="1" applyProtection="1">
      <alignment horizontal="left" vertical="center"/>
    </xf>
    <xf numFmtId="0" fontId="3" fillId="16" borderId="0" xfId="0" applyFont="1" applyFill="1" applyAlignment="1" applyProtection="1">
      <alignment horizontal="left" vertical="center" wrapText="1"/>
    </xf>
    <xf numFmtId="0" fontId="2" fillId="16" borderId="0" xfId="0" applyFont="1" applyFill="1" applyAlignment="1" applyProtection="1">
      <alignment horizontal="left" vertical="center" wrapText="1"/>
    </xf>
    <xf numFmtId="0" fontId="2" fillId="16" borderId="0" xfId="2" applyFont="1" applyFill="1" applyAlignment="1" applyProtection="1">
      <alignment horizontal="left" vertical="center" wrapText="1"/>
    </xf>
    <xf numFmtId="0" fontId="3" fillId="16" borderId="0" xfId="2" applyFont="1" applyFill="1" applyAlignment="1" applyProtection="1">
      <alignment horizontal="left" vertical="center" wrapText="1"/>
    </xf>
    <xf numFmtId="0" fontId="52" fillId="13" borderId="22" xfId="0" applyFont="1" applyFill="1" applyBorder="1" applyAlignment="1" applyProtection="1">
      <alignment horizontal="center" vertical="center" wrapText="1"/>
    </xf>
    <xf numFmtId="0" fontId="13" fillId="13" borderId="10" xfId="0" applyFont="1" applyFill="1" applyBorder="1" applyAlignment="1" applyProtection="1">
      <alignment horizontal="center" vertical="center" wrapText="1"/>
    </xf>
    <xf numFmtId="0" fontId="13" fillId="13" borderId="20" xfId="0" applyFont="1" applyFill="1" applyBorder="1" applyAlignment="1" applyProtection="1">
      <alignment horizontal="center" vertical="center" wrapText="1"/>
    </xf>
    <xf numFmtId="0" fontId="36" fillId="13" borderId="21" xfId="0" applyFont="1" applyFill="1" applyBorder="1" applyAlignment="1" applyProtection="1">
      <alignment horizontal="center" vertical="center" wrapText="1"/>
    </xf>
    <xf numFmtId="0" fontId="36" fillId="13" borderId="8" xfId="0" applyFont="1" applyFill="1" applyBorder="1" applyAlignment="1" applyProtection="1">
      <alignment horizontal="center" vertical="center" wrapText="1"/>
    </xf>
    <xf numFmtId="0" fontId="54" fillId="4" borderId="22" xfId="0" applyFont="1" applyFill="1" applyBorder="1" applyAlignment="1" applyProtection="1">
      <alignment horizontal="center" vertical="center" textRotation="90" wrapText="1"/>
    </xf>
    <xf numFmtId="0" fontId="56" fillId="4" borderId="7" xfId="0" applyFont="1" applyFill="1" applyBorder="1" applyAlignment="1" applyProtection="1">
      <alignment horizontal="center" vertical="center" textRotation="90" wrapText="1"/>
    </xf>
    <xf numFmtId="0" fontId="56" fillId="4" borderId="21" xfId="0" applyFont="1" applyFill="1" applyBorder="1" applyAlignment="1" applyProtection="1">
      <alignment horizontal="center" vertical="center" textRotation="90" wrapText="1"/>
    </xf>
    <xf numFmtId="0" fontId="3" fillId="16" borderId="0" xfId="0" applyFont="1" applyFill="1" applyBorder="1" applyAlignment="1" applyProtection="1">
      <alignment horizontal="left" vertical="top" wrapText="1"/>
    </xf>
    <xf numFmtId="0" fontId="18" fillId="3" borderId="42" xfId="2" applyFont="1" applyFill="1" applyBorder="1" applyAlignment="1" applyProtection="1">
      <alignment horizontal="left" vertical="center"/>
    </xf>
    <xf numFmtId="0" fontId="18" fillId="3" borderId="45" xfId="2" applyFont="1" applyFill="1" applyBorder="1" applyAlignment="1" applyProtection="1">
      <alignment horizontal="left" vertical="center"/>
    </xf>
    <xf numFmtId="0" fontId="20" fillId="10" borderId="7" xfId="2" applyFont="1" applyFill="1" applyBorder="1" applyAlignment="1" applyProtection="1">
      <alignment horizontal="left" vertical="top" wrapText="1"/>
    </xf>
    <xf numFmtId="0" fontId="20" fillId="10" borderId="0" xfId="2" applyFont="1" applyFill="1" applyBorder="1" applyAlignment="1" applyProtection="1">
      <alignment horizontal="left" vertical="top" wrapText="1"/>
    </xf>
    <xf numFmtId="0" fontId="10" fillId="3" borderId="36" xfId="2" applyFont="1" applyFill="1" applyBorder="1" applyAlignment="1" applyProtection="1">
      <alignment horizontal="center" vertical="center"/>
    </xf>
    <xf numFmtId="0" fontId="10" fillId="3" borderId="0" xfId="2" applyFont="1" applyFill="1" applyBorder="1" applyAlignment="1" applyProtection="1">
      <alignment horizontal="center" vertical="center"/>
    </xf>
    <xf numFmtId="0" fontId="15" fillId="3" borderId="0" xfId="2" applyFont="1" applyFill="1" applyBorder="1" applyAlignment="1" applyProtection="1">
      <alignment horizontal="left" vertical="center"/>
    </xf>
    <xf numFmtId="0" fontId="15" fillId="3" borderId="18" xfId="2" applyFont="1" applyFill="1" applyBorder="1" applyAlignment="1" applyProtection="1">
      <alignment horizontal="left" vertical="center"/>
    </xf>
    <xf numFmtId="0" fontId="25" fillId="10" borderId="35" xfId="2" applyFont="1" applyFill="1" applyBorder="1" applyAlignment="1" applyProtection="1">
      <alignment horizontal="left" vertical="top"/>
    </xf>
    <xf numFmtId="0" fontId="25" fillId="10" borderId="46" xfId="2" applyFont="1" applyFill="1" applyBorder="1" applyAlignment="1" applyProtection="1">
      <alignment horizontal="left" vertical="top"/>
    </xf>
    <xf numFmtId="0" fontId="18" fillId="3" borderId="72" xfId="2" applyFont="1" applyFill="1" applyBorder="1" applyAlignment="1" applyProtection="1">
      <alignment horizontal="left" vertical="center" wrapText="1"/>
    </xf>
    <xf numFmtId="0" fontId="18" fillId="3" borderId="73" xfId="2" applyFont="1" applyFill="1" applyBorder="1" applyAlignment="1" applyProtection="1">
      <alignment horizontal="left" vertical="center" wrapText="1"/>
    </xf>
    <xf numFmtId="0" fontId="2" fillId="9" borderId="51" xfId="0" applyFont="1" applyFill="1" applyBorder="1" applyAlignment="1" applyProtection="1">
      <alignment horizontal="left" vertical="top" wrapText="1"/>
    </xf>
    <xf numFmtId="0" fontId="2" fillId="9" borderId="64" xfId="0" applyFont="1" applyFill="1" applyBorder="1" applyAlignment="1" applyProtection="1">
      <alignment horizontal="left" vertical="top" wrapText="1"/>
    </xf>
    <xf numFmtId="0" fontId="20" fillId="9" borderId="13" xfId="2" applyFont="1" applyFill="1" applyBorder="1" applyAlignment="1" applyProtection="1">
      <alignment horizontal="left" vertical="top" wrapText="1"/>
    </xf>
    <xf numFmtId="0" fontId="29" fillId="16" borderId="0" xfId="2" applyFont="1" applyFill="1" applyAlignment="1" applyProtection="1">
      <alignment horizontal="left" vertical="top" wrapText="1" indent="2"/>
    </xf>
    <xf numFmtId="0" fontId="14" fillId="16" borderId="0" xfId="2" applyFont="1" applyFill="1" applyAlignment="1" applyProtection="1">
      <alignment horizontal="left" vertical="top" wrapText="1" indent="1"/>
    </xf>
    <xf numFmtId="0" fontId="18" fillId="3" borderId="40" xfId="2" applyFont="1" applyFill="1" applyBorder="1" applyAlignment="1" applyProtection="1">
      <alignment horizontal="left" vertical="center" wrapText="1"/>
    </xf>
    <xf numFmtId="0" fontId="18" fillId="3" borderId="60" xfId="2" applyFont="1" applyFill="1" applyBorder="1" applyAlignment="1" applyProtection="1">
      <alignment horizontal="left" vertical="center" wrapText="1"/>
    </xf>
    <xf numFmtId="0" fontId="2" fillId="10" borderId="51" xfId="0" applyFont="1" applyFill="1" applyBorder="1" applyAlignment="1" applyProtection="1">
      <alignment horizontal="left" vertical="top"/>
    </xf>
    <xf numFmtId="0" fontId="25" fillId="10" borderId="74" xfId="2" applyFont="1" applyFill="1" applyBorder="1" applyAlignment="1" applyProtection="1">
      <alignment horizontal="left" vertical="top"/>
    </xf>
    <xf numFmtId="0" fontId="30" fillId="16" borderId="0" xfId="2" applyFont="1" applyFill="1" applyAlignment="1" applyProtection="1">
      <alignment horizontal="left" vertical="center" wrapText="1"/>
    </xf>
    <xf numFmtId="0" fontId="31" fillId="16" borderId="0" xfId="2" applyFont="1" applyFill="1" applyAlignment="1" applyProtection="1">
      <alignment horizontal="left" vertical="center" wrapText="1"/>
    </xf>
  </cellXfs>
  <cellStyles count="6">
    <cellStyle name="20% - Accent2" xfId="4" builtinId="34"/>
    <cellStyle name="20% - Accent5" xfId="5" builtinId="46"/>
    <cellStyle name="Comma" xfId="3" builtinId="3"/>
    <cellStyle name="Hyperlink" xfId="1" builtinId="8"/>
    <cellStyle name="Normal" xfId="0" builtinId="0"/>
    <cellStyle name="Normal 2 2" xfId="2" xr:uid="{9D2CAC46-9B1D-43FC-A0CB-1DAB1E98DF9D}"/>
  </cellStyles>
  <dxfs count="135">
    <dxf>
      <numFmt numFmtId="27" formatCode="d/mm/yyyy\ h:mm"/>
    </dxf>
    <dxf>
      <numFmt numFmtId="0" formatCode="General"/>
    </dxf>
    <dxf>
      <border>
        <top/>
        <vertical/>
        <horizontal/>
      </border>
    </dxf>
    <dxf>
      <border>
        <top style="thin">
          <color theme="0"/>
        </top>
        <vertical/>
        <horizontal/>
      </border>
    </dxf>
    <dxf>
      <font>
        <color theme="0" tint="-0.34998626667073579"/>
      </font>
    </dxf>
    <dxf>
      <font>
        <sz val="8"/>
        <color rgb="FF000000"/>
        <name val="Arial"/>
        <family val="2"/>
        <scheme val="none"/>
      </font>
      <fill>
        <patternFill patternType="solid">
          <fgColor indexed="64"/>
          <bgColor rgb="FFE7E3DC"/>
        </patternFill>
      </fill>
      <alignment horizontal="center" vertical="top" textRotation="0" wrapText="0" indent="0" justifyLastLine="0" shrinkToFit="0" readingOrder="0"/>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9" formatCode="d/mm/yyyy"/>
      <fill>
        <patternFill patternType="solid">
          <fgColor indexed="64"/>
          <bgColor rgb="FFF9F8F6"/>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7" formatCode="dd/mm/yyyy\ hh:mm:ss"/>
      <fill>
        <patternFill patternType="solid">
          <fgColor indexed="64"/>
          <bgColor rgb="FFE7E3DC"/>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5" formatCode="_-* #,##0.0_-;\-* #,##0.0_-;_-* &quot;-&quot;??_-;_-@_-"/>
      <fill>
        <patternFill patternType="solid">
          <fgColor indexed="64"/>
          <bgColor rgb="FFF9F8F6"/>
        </patternFill>
      </fill>
      <alignment horizontal="left"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medium">
          <color rgb="FFFFFFFF"/>
        </left>
        <right style="medium">
          <color rgb="FFFFFFFF"/>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b val="0"/>
        <i val="0"/>
        <strike val="0"/>
        <condense val="0"/>
        <extend val="0"/>
        <outline val="0"/>
        <shadow val="0"/>
        <u val="none"/>
        <vertAlign val="baseline"/>
        <sz val="8"/>
        <color rgb="FF000000"/>
        <name val="Arial"/>
        <family val="2"/>
        <scheme val="none"/>
      </font>
      <numFmt numFmtId="166" formatCode="0_ ;\-0\ "/>
      <fill>
        <patternFill patternType="solid">
          <fgColor indexed="64"/>
          <bgColor rgb="FFF9F8F6"/>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0" formatCode="General"/>
      <fill>
        <patternFill patternType="solid">
          <fgColor indexed="64"/>
          <bgColor rgb="FFE7E3DC"/>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5" formatCode="_-* #,##0.0_-;\-* #,##0.0_-;_-* &quot;-&quot;??_-;_-@_-"/>
      <fill>
        <patternFill patternType="solid">
          <fgColor indexed="64"/>
          <bgColor rgb="FFF9F8F6"/>
        </patternFill>
      </fill>
      <alignment horizontal="center"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medium">
          <color rgb="FFFFFFFF"/>
        </left>
        <right style="medium">
          <color rgb="FFFFFFFF"/>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right" vertical="top" textRotation="0" wrapText="0" indent="0" justifyLastLine="0" shrinkToFit="0" readingOrder="0"/>
      <border diagonalUp="0" diagonalDown="0" outline="0">
        <left style="medium">
          <color rgb="FFFFFFFF"/>
        </left>
        <right style="medium">
          <color rgb="FFFFFFFF"/>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right" vertical="top" textRotation="0" wrapText="0" indent="0" justifyLastLine="0" shrinkToFit="0" readingOrder="0"/>
      <border diagonalUp="0" diagonalDown="0" outline="0">
        <left style="thin">
          <color theme="0"/>
        </left>
        <right style="medium">
          <color rgb="FFFFFFFF"/>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F9F8F6"/>
        </patternFill>
      </fill>
      <alignment horizontal="righ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right" vertical="top" textRotation="0" wrapText="0" indent="0" justifyLastLine="0" shrinkToFit="0" readingOrder="0"/>
      <border diagonalUp="0" diagonalDown="0" outline="0">
        <left style="medium">
          <color rgb="FFFFFFFF"/>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F9F8F6"/>
        </patternFill>
      </fill>
      <alignment horizontal="left"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medium">
          <color rgb="FFFFFFFF"/>
        </left>
        <right style="medium">
          <color rgb="FFFFFFFF"/>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medium">
          <color rgb="FFFFFFFF"/>
        </left>
        <right style="medium">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medium">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thin">
          <color rgb="FFFFFFFF"/>
        </left>
        <right style="thin">
          <color rgb="FFFFFFFF"/>
        </right>
        <top/>
        <bottom/>
      </border>
      <protection locked="1" hidden="0"/>
    </dxf>
    <dxf>
      <font>
        <b val="0"/>
        <i val="0"/>
        <strike val="0"/>
        <condense val="0"/>
        <extend val="0"/>
        <outline val="0"/>
        <shadow val="0"/>
        <u val="none"/>
        <vertAlign val="baseline"/>
        <sz val="8"/>
        <color theme="1"/>
        <name val="Calibri"/>
        <family val="2"/>
        <scheme val="minor"/>
      </font>
      <numFmt numFmtId="164" formatCode="_-* #,##0_-;\-* #,##0_-;_-* &quot;-&quot;??_-;_-@_-"/>
      <alignment horizontal="right" vertical="top" textRotation="0" wrapText="0" indent="0" justifyLastLine="0" shrinkToFit="0" readingOrder="0"/>
      <border diagonalUp="0" diagonalDown="0" outline="0">
        <left style="medium">
          <color rgb="FFFFFFFF"/>
        </left>
        <right style="thin">
          <color rgb="FFFFFFFF"/>
        </right>
        <top/>
        <bottom/>
      </border>
      <protection locked="1" hidden="0"/>
    </dxf>
    <dxf>
      <font>
        <sz val="8"/>
        <color rgb="FF000000"/>
        <name val="Arial"/>
        <family val="2"/>
        <scheme val="none"/>
      </font>
      <numFmt numFmtId="165" formatCode="_-* #,##0.0_-;\-* #,##0.0_-;_-* &quot;-&quot;??_-;_-@_-"/>
      <fill>
        <patternFill patternType="solid">
          <fgColor indexed="64"/>
          <bgColor rgb="FFF9F8F6"/>
        </patternFill>
      </fill>
      <alignment horizontal="left" vertical="top" textRotation="0" wrapText="0" indent="0" justifyLastLine="0" shrinkToFit="0" readingOrder="0"/>
      <border diagonalUp="0" diagonalDown="0" outline="0">
        <left/>
        <right style="medium">
          <color rgb="FFFFFFFF"/>
        </right>
        <top/>
        <bottom/>
      </border>
      <protection locked="1" hidden="0"/>
    </dxf>
    <dxf>
      <font>
        <sz val="8"/>
        <color rgb="FFFFFFFF"/>
        <name val="Arial"/>
        <family val="2"/>
        <scheme val="none"/>
      </font>
      <numFmt numFmtId="0" formatCode="General"/>
      <fill>
        <patternFill patternType="solid">
          <fgColor indexed="64"/>
          <bgColor rgb="FF948671"/>
        </patternFill>
      </fill>
      <alignment horizontal="left" vertical="top" textRotation="0" wrapText="1" indent="0" justifyLastLine="0" shrinkToFit="0" readingOrder="0"/>
      <border diagonalUp="0" diagonalDown="0" outline="0">
        <left/>
        <right/>
        <top/>
        <bottom style="thin">
          <color theme="0" tint="-0.24994659260841701"/>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center" vertical="top" textRotation="0" wrapText="0" indent="0" justifyLastLine="0" shrinkToFit="0" readingOrder="0"/>
      <border diagonalUp="0" diagonalDown="0" outline="0">
        <left style="thin">
          <color rgb="FFFFFFFF"/>
        </left>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center" vertical="top" textRotation="0" wrapText="0" indent="0" justifyLastLine="0" shrinkToFit="0" readingOrder="0"/>
      <border diagonalUp="0" diagonalDown="0" outline="0">
        <left style="medium">
          <color rgb="FFFFFFFF"/>
        </left>
        <right style="thin">
          <color rgb="FFFFFFFF"/>
        </right>
        <top/>
        <bottom/>
      </border>
      <protection locked="1" hidden="0"/>
    </dxf>
    <dxf>
      <border outline="0">
        <top style="medium">
          <color rgb="FFFFFFFF"/>
        </top>
        <bottom style="medium">
          <color rgb="FFFFFFFF"/>
        </bottom>
      </border>
    </dxf>
    <dxf>
      <font>
        <sz val="8"/>
        <color rgb="FF000000"/>
        <name val="Arial"/>
        <family val="2"/>
        <scheme val="none"/>
      </font>
      <fill>
        <patternFill patternType="solid">
          <fgColor indexed="64"/>
          <bgColor rgb="FFE7E3DC"/>
        </patternFill>
      </fill>
      <alignment horizontal="center" vertical="top" textRotation="0" wrapText="0" indent="0" justifyLastLine="0" shrinkToFit="0" readingOrder="0"/>
      <protection locked="1" hidden="0"/>
    </dxf>
    <dxf>
      <font>
        <strike val="0"/>
        <outline val="0"/>
        <shadow val="0"/>
        <u val="none"/>
        <vertAlign val="baseline"/>
        <sz val="10"/>
        <color theme="1"/>
        <name val="Calibri"/>
        <family val="2"/>
        <scheme val="minor"/>
      </font>
      <alignment horizontal="center" vertical="top" textRotation="0" wrapText="1" indent="0" justifyLastLine="0" shrinkToFit="0" readingOrder="0"/>
      <protection locked="1" hidden="0"/>
    </dxf>
    <dxf>
      <font>
        <b/>
        <i val="0"/>
      </font>
    </dxf>
    <dxf>
      <fill>
        <patternFill>
          <bgColor rgb="FFFFD966"/>
        </patternFill>
      </fill>
    </dxf>
    <dxf>
      <fill>
        <patternFill>
          <bgColor rgb="FFED7D31"/>
        </patternFill>
      </fill>
    </dxf>
    <dxf>
      <fill>
        <patternFill>
          <bgColor rgb="FFC7E1B5"/>
        </patternFill>
      </fill>
    </dxf>
    <dxf>
      <fill>
        <patternFill>
          <bgColor rgb="FF96B0DE"/>
        </patternFill>
      </fill>
    </dxf>
    <dxf>
      <fill>
        <patternFill>
          <bgColor rgb="FFBFD0EB"/>
        </patternFill>
      </fill>
    </dxf>
    <dxf>
      <fill>
        <patternFill>
          <bgColor rgb="FFFF8585"/>
        </patternFill>
      </fill>
    </dxf>
    <dxf>
      <border>
        <top style="thin">
          <color theme="0" tint="-0.499984740745262"/>
        </top>
        <vertical/>
        <horizontal/>
      </border>
    </dxf>
    <dxf>
      <font>
        <color theme="0" tint="-0.24994659260841701"/>
      </font>
      <border>
        <top/>
        <vertical/>
        <horizontal/>
      </border>
    </dxf>
    <dxf>
      <border>
        <top style="thin">
          <color theme="0" tint="-0.24994659260841701"/>
        </top>
        <vertical/>
        <horizontal/>
      </border>
    </dxf>
    <dxf>
      <font>
        <color rgb="FF006600"/>
      </font>
    </dxf>
    <dxf>
      <font>
        <color theme="1" tint="0.499984740745262"/>
      </font>
    </dxf>
    <dxf>
      <font>
        <color rgb="FFA2CC86"/>
      </font>
    </dxf>
    <dxf>
      <font>
        <color theme="0" tint="-0.34998626667073579"/>
      </font>
      <border>
        <top/>
        <vertical/>
        <horizontal/>
      </border>
    </dxf>
    <dxf>
      <font>
        <b/>
        <i val="0"/>
      </font>
      <border>
        <top style="thin">
          <color theme="0" tint="-0.14996795556505021"/>
        </top>
        <vertical/>
        <horizontal/>
      </border>
    </dxf>
    <dxf>
      <numFmt numFmtId="1" formatCode="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top/>
        <bottom/>
      </border>
      <protection locked="1" hidden="0"/>
    </dxf>
    <dxf>
      <font>
        <sz val="8"/>
        <color rgb="FF000000"/>
        <name val="Arial"/>
        <family val="2"/>
        <scheme val="none"/>
      </font>
      <numFmt numFmtId="19" formatCode="d/mm/yyyy"/>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9" formatCode="d/mm/yyyy"/>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left" vertical="top" textRotation="0" wrapText="1"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b val="0"/>
        <i val="0"/>
        <strike val="0"/>
        <condense val="0"/>
        <extend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0" formatCode="General"/>
      <fill>
        <patternFill patternType="solid">
          <fgColor indexed="64"/>
          <bgColor rgb="FFF9F8F6"/>
        </patternFill>
      </fill>
      <alignment horizontal="left" vertical="top" textRotation="0" wrapText="0" indent="0" justifyLastLine="0" shrinkToFit="0" readingOrder="0"/>
      <border diagonalUp="0" diagonalDown="0" outline="0">
        <left style="thin">
          <color theme="0"/>
        </left>
        <right style="thin">
          <color theme="0"/>
        </right>
        <top/>
        <bottom/>
      </border>
      <protection locked="1" hidden="0"/>
    </dxf>
    <dxf>
      <font>
        <sz val="8"/>
        <color rgb="FFFFFFFF"/>
        <name val="Arial"/>
        <family val="2"/>
        <scheme val="none"/>
      </font>
      <numFmt numFmtId="0" formatCode="General"/>
      <fill>
        <patternFill patternType="solid">
          <fgColor indexed="64"/>
          <bgColor rgb="FF948671"/>
        </patternFill>
      </fill>
      <alignment horizontal="left" vertical="top" textRotation="0" wrapText="1"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165" formatCode="_-* #,##0.0_-;\-* #,##0.0_-;_-* &quot;-&quot;??_-;_-@_-"/>
      <fill>
        <patternFill patternType="solid">
          <fgColor indexed="64"/>
          <bgColor rgb="FFE7E3DC"/>
        </patternFill>
      </fill>
      <alignment horizontal="center" vertical="top" textRotation="0" wrapText="0" indent="0" justifyLastLine="0" shrinkToFit="0" readingOrder="0"/>
      <border diagonalUp="0" diagonalDown="0" outline="0">
        <left style="thin">
          <color theme="0"/>
        </left>
        <right style="thin">
          <color theme="0"/>
        </right>
        <top/>
        <bottom/>
      </border>
      <protection locked="1" hidden="0"/>
    </dxf>
    <dxf>
      <font>
        <sz val="8"/>
        <color rgb="FF000000"/>
        <name val="Arial"/>
        <family val="2"/>
        <scheme val="none"/>
      </font>
      <numFmt numFmtId="0" formatCode="General"/>
      <fill>
        <patternFill patternType="solid">
          <fgColor indexed="64"/>
          <bgColor rgb="FFE7E3DC"/>
        </patternFill>
      </fill>
      <alignment horizontal="center" vertical="top" textRotation="0" wrapText="1" indent="0" justifyLastLine="0" shrinkToFit="0" readingOrder="0"/>
      <border diagonalUp="0" diagonalDown="0" outline="0">
        <left/>
        <right style="thin">
          <color theme="0"/>
        </right>
        <top/>
        <bottom/>
      </border>
      <protection locked="1" hidden="0"/>
    </dxf>
    <dxf>
      <border diagonalUp="0" diagonalDown="0">
        <left style="thin">
          <color theme="0"/>
        </left>
        <right style="thin">
          <color theme="0"/>
        </right>
        <top/>
        <bottom/>
      </border>
    </dxf>
    <dxf>
      <alignment vertical="top" textRotation="0" indent="0" justifyLastLine="0" shrinkToFit="0" readingOrder="0"/>
      <protection locked="1" hidden="0"/>
    </dxf>
    <dxf>
      <font>
        <b/>
        <i val="0"/>
        <strike val="0"/>
        <condense val="0"/>
        <extend val="0"/>
        <outline val="0"/>
        <shadow val="0"/>
        <u val="none"/>
        <vertAlign val="baseline"/>
        <sz val="8"/>
        <color auto="1"/>
        <name val="Arial"/>
        <family val="2"/>
        <scheme val="none"/>
      </font>
      <fill>
        <patternFill patternType="solid">
          <fgColor indexed="64"/>
          <bgColor rgb="FFFFC222"/>
        </patternFill>
      </fill>
      <alignment horizontal="center" vertical="top" textRotation="0" wrapText="1" indent="0" justifyLastLine="0" shrinkToFit="0" readingOrder="0"/>
      <border diagonalUp="0" diagonalDown="0" outline="0">
        <left style="thin">
          <color theme="0"/>
        </left>
        <right style="thin">
          <color theme="0"/>
        </right>
        <top/>
        <bottom/>
      </border>
      <protection locked="1" hidden="0"/>
    </dxf>
    <dxf>
      <fill>
        <patternFill>
          <bgColor rgb="FFFFD966"/>
        </patternFill>
      </fill>
    </dxf>
    <dxf>
      <fill>
        <patternFill>
          <bgColor rgb="FFED7D31"/>
        </patternFill>
      </fill>
    </dxf>
    <dxf>
      <fill>
        <patternFill>
          <bgColor rgb="FFC7E1B5"/>
        </patternFill>
      </fill>
    </dxf>
    <dxf>
      <fill>
        <patternFill>
          <bgColor rgb="FF96B0DE"/>
        </patternFill>
      </fill>
    </dxf>
    <dxf>
      <fill>
        <patternFill>
          <bgColor rgb="FFBFD0EB"/>
        </patternFill>
      </fill>
    </dxf>
    <dxf>
      <fill>
        <patternFill>
          <bgColor rgb="FFFF8585"/>
        </patternFill>
      </fill>
    </dxf>
    <dxf>
      <border>
        <top style="thin">
          <color theme="0" tint="-0.499984740745262"/>
        </top>
        <vertical/>
        <horizontal/>
      </border>
    </dxf>
    <dxf>
      <border>
        <top/>
        <vertical/>
        <horizontal/>
      </border>
    </dxf>
    <dxf>
      <font>
        <color theme="0" tint="-0.24994659260841701"/>
      </font>
      <border>
        <top/>
      </border>
    </dxf>
    <dxf>
      <font>
        <color auto="1"/>
      </font>
      <border>
        <top style="thin">
          <color theme="0" tint="-0.24994659260841701"/>
        </top>
      </border>
    </dxf>
    <dxf>
      <font>
        <color rgb="FFA2CC86"/>
      </font>
    </dxf>
    <dxf>
      <font>
        <color theme="0" tint="-0.34998626667073579"/>
      </font>
      <border>
        <top/>
        <vertical/>
        <horizontal/>
      </border>
    </dxf>
    <dxf>
      <font>
        <b/>
        <i val="0"/>
      </font>
      <border>
        <top style="thin">
          <color theme="0" tint="-0.14996795556505021"/>
        </top>
        <vertical/>
        <horizontal/>
      </border>
    </dxf>
    <dxf>
      <font>
        <color theme="0" tint="-0.24994659260841701"/>
      </font>
      <border>
        <top/>
        <vertical/>
        <horizontal/>
      </border>
    </dxf>
    <dxf>
      <font>
        <color rgb="FF006600"/>
      </font>
    </dxf>
    <dxf>
      <numFmt numFmtId="1" formatCode="0"/>
    </dxf>
    <dxf>
      <font>
        <strike val="0"/>
        <outline val="0"/>
        <shadow val="0"/>
        <u val="none"/>
        <vertAlign val="baseline"/>
        <sz val="8"/>
        <color rgb="FF000000"/>
        <name val="Arial"/>
        <family val="2"/>
        <scheme val="none"/>
      </font>
      <numFmt numFmtId="168" formatCode="dd/mm/yyyy"/>
      <fill>
        <patternFill patternType="solid">
          <fgColor indexed="64"/>
          <bgColor rgb="FFE7E3DC"/>
        </patternFill>
      </fill>
      <alignment horizontal="left" vertical="top" textRotation="0" wrapText="0" indent="0" justifyLastLine="0" shrinkToFit="0" readingOrder="0"/>
      <border diagonalUp="0" diagonalDown="0">
        <left style="thin">
          <color theme="0"/>
        </left>
        <right/>
        <top style="thin">
          <color theme="0" tint="-0.24994659260841701"/>
        </top>
        <bottom style="thin">
          <color theme="0" tint="-0.24994659260841701"/>
        </bottom>
        <vertical style="thin">
          <color theme="0"/>
        </vertical>
      </border>
      <protection locked="1" hidden="0"/>
    </dxf>
    <dxf>
      <font>
        <strike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1" indent="0" justifyLastLine="0" shrinkToFit="0" readingOrder="0"/>
      <border diagonalUp="0" diagonalDown="0">
        <left style="thin">
          <color theme="0"/>
        </left>
        <right style="thin">
          <color theme="0"/>
        </right>
        <top style="thin">
          <color theme="0" tint="-0.24994659260841701"/>
        </top>
        <bottom style="thin">
          <color theme="0" tint="-0.24994659260841701"/>
        </bottom>
        <vertical style="thin">
          <color theme="0"/>
        </vertical>
      </border>
      <protection locked="1" hidden="0"/>
    </dxf>
    <dxf>
      <font>
        <strike val="0"/>
        <outline val="0"/>
        <shadow val="0"/>
        <u val="none"/>
        <vertAlign val="baseline"/>
        <sz val="8"/>
        <color rgb="FF000000"/>
        <name val="Arial"/>
        <family val="2"/>
        <scheme val="none"/>
      </font>
      <numFmt numFmtId="0" formatCode="General"/>
      <fill>
        <patternFill patternType="solid">
          <fgColor indexed="64"/>
          <bgColor rgb="FFE7E3DC"/>
        </patternFill>
      </fill>
      <alignment horizontal="left" vertical="top" textRotation="0" wrapText="0" indent="0" justifyLastLine="0" shrinkToFit="0" readingOrder="0"/>
      <border diagonalUp="0" diagonalDown="0">
        <left style="thin">
          <color theme="0"/>
        </left>
        <right style="thin">
          <color theme="0"/>
        </right>
        <top style="thin">
          <color theme="0" tint="-0.24994659260841701"/>
        </top>
        <bottom style="thin">
          <color theme="0" tint="-0.24994659260841701"/>
        </bottom>
        <vertical style="thin">
          <color theme="0"/>
        </vertical>
      </border>
      <protection locked="1" hidden="0"/>
    </dxf>
    <dxf>
      <font>
        <strike val="0"/>
        <outline val="0"/>
        <shadow val="0"/>
        <u val="none"/>
        <vertAlign val="baseline"/>
        <sz val="8"/>
        <color rgb="FF000000"/>
        <name val="Arial"/>
        <family val="2"/>
        <scheme val="none"/>
      </font>
      <numFmt numFmtId="0" formatCode="General"/>
      <fill>
        <patternFill patternType="solid">
          <fgColor indexed="64"/>
          <bgColor rgb="FFF9F8F6"/>
        </patternFill>
      </fill>
      <alignment horizontal="left" vertical="top" textRotation="0" wrapText="1" indent="0" justifyLastLine="0" shrinkToFit="0" readingOrder="0"/>
      <border diagonalUp="0" diagonalDown="0">
        <left style="thin">
          <color theme="0"/>
        </left>
        <right style="thin">
          <color theme="0"/>
        </right>
        <top style="thin">
          <color theme="0" tint="-0.24994659260841701"/>
        </top>
        <bottom style="thin">
          <color theme="0" tint="-0.24994659260841701"/>
        </bottom>
      </border>
      <protection locked="1" hidden="0"/>
    </dxf>
    <dxf>
      <font>
        <b/>
        <strike val="0"/>
        <outline val="0"/>
        <shadow val="0"/>
        <u val="none"/>
        <vertAlign val="baseline"/>
        <sz val="8"/>
        <color theme="0"/>
        <name val="Arial"/>
        <family val="2"/>
        <scheme val="none"/>
      </font>
      <numFmt numFmtId="0" formatCode="General"/>
      <fill>
        <patternFill patternType="solid">
          <fgColor indexed="64"/>
          <bgColor rgb="FF948671"/>
        </patternFill>
      </fill>
      <alignment horizontal="left" vertical="top" textRotation="0" wrapText="1" indent="0" justifyLastLine="0" shrinkToFit="0" readingOrder="0"/>
      <border diagonalUp="0" diagonalDown="0">
        <left style="thin">
          <color theme="0"/>
        </left>
        <right style="thin">
          <color theme="0"/>
        </right>
        <top style="thin">
          <color theme="0" tint="-0.24994659260841701"/>
        </top>
        <bottom style="thin">
          <color theme="0" tint="-0.24994659260841701"/>
        </bottom>
      </border>
      <protection locked="1" hidden="0"/>
    </dxf>
    <dxf>
      <font>
        <strike val="0"/>
        <outline val="0"/>
        <shadow val="0"/>
        <u val="none"/>
        <vertAlign val="baseline"/>
        <sz val="8"/>
        <color rgb="FF000000"/>
        <name val="Arial"/>
        <family val="2"/>
        <scheme val="none"/>
      </font>
      <numFmt numFmtId="0" formatCode="General"/>
      <fill>
        <patternFill patternType="solid">
          <fgColor indexed="64"/>
          <bgColor rgb="FFE7E3DC"/>
        </patternFill>
      </fill>
      <alignment horizontal="general" vertical="top" textRotation="0" wrapText="1" indent="0" justifyLastLine="0" shrinkToFit="0" readingOrder="0"/>
      <border diagonalUp="0" diagonalDown="0">
        <left style="thin">
          <color theme="0"/>
        </left>
        <right style="thin">
          <color theme="0"/>
        </right>
        <top style="thin">
          <color theme="0" tint="-0.24994659260841701"/>
        </top>
        <bottom style="thin">
          <color theme="0" tint="-0.24994659260841701"/>
        </bottom>
      </border>
      <protection locked="1" hidden="0"/>
    </dxf>
    <dxf>
      <font>
        <strike val="0"/>
        <outline val="0"/>
        <shadow val="0"/>
        <u val="none"/>
        <vertAlign val="baseline"/>
        <sz val="8"/>
        <color rgb="FF000000"/>
        <name val="Arial"/>
        <family val="2"/>
        <scheme val="none"/>
      </font>
      <numFmt numFmtId="0" formatCode="General"/>
      <fill>
        <patternFill patternType="solid">
          <fgColor indexed="64"/>
          <bgColor rgb="FFE7E3DC"/>
        </patternFill>
      </fill>
      <alignment horizontal="left" vertical="top" textRotation="0" wrapText="0" indent="0" justifyLastLine="0" shrinkToFit="0" readingOrder="0"/>
      <border diagonalUp="0" diagonalDown="0">
        <left style="thin">
          <color theme="0"/>
        </left>
        <right style="thin">
          <color theme="0"/>
        </right>
        <top style="thin">
          <color theme="0" tint="-0.24994659260841701"/>
        </top>
        <bottom style="thin">
          <color theme="0" tint="-0.24994659260841701"/>
        </bottom>
        <vertical style="thin">
          <color theme="0"/>
        </vertical>
      </border>
      <protection locked="1" hidden="0"/>
    </dxf>
    <dxf>
      <font>
        <strike val="0"/>
        <outline val="0"/>
        <shadow val="0"/>
        <u val="none"/>
        <vertAlign val="baseline"/>
        <sz val="8"/>
        <color rgb="FF000000"/>
        <name val="Arial"/>
        <family val="2"/>
        <scheme val="none"/>
      </font>
      <numFmt numFmtId="168" formatCode="dd/mm/yyyy"/>
      <fill>
        <patternFill patternType="solid">
          <fgColor indexed="64"/>
          <bgColor rgb="FFE7E3DC"/>
        </patternFill>
      </fill>
      <alignment horizontal="left" vertical="top" textRotation="0" wrapText="0" indent="0" justifyLastLine="0" shrinkToFit="0" readingOrder="0"/>
      <border diagonalUp="0" diagonalDown="0">
        <left/>
        <right style="thin">
          <color theme="0"/>
        </right>
        <vertical style="thin">
          <color theme="0"/>
        </vertical>
      </border>
      <protection locked="1" hidden="0"/>
    </dxf>
    <dxf>
      <border diagonalUp="0" diagonalDown="0">
        <left style="medium">
          <color theme="0"/>
        </left>
        <right style="medium">
          <color theme="0"/>
        </right>
        <top style="medium">
          <color theme="0"/>
        </top>
        <bottom style="medium">
          <color theme="0"/>
        </bottom>
      </border>
    </dxf>
    <dxf>
      <font>
        <strike val="0"/>
        <outline val="0"/>
        <shadow val="0"/>
        <u val="none"/>
        <vertAlign val="baseline"/>
        <sz val="8"/>
        <color rgb="FF000000"/>
        <name val="Arial"/>
        <family val="2"/>
        <scheme val="none"/>
      </font>
      <fill>
        <patternFill patternType="solid">
          <fgColor indexed="64"/>
          <bgColor theme="0"/>
        </patternFill>
      </fill>
      <alignment horizontal="left" vertical="top" textRotation="0" indent="0" justifyLastLine="0" shrinkToFit="0" readingOrder="0"/>
      <protection locked="1" hidden="0"/>
    </dxf>
    <dxf>
      <border>
        <bottom style="medium">
          <color theme="0"/>
        </bottom>
      </border>
    </dxf>
    <dxf>
      <font>
        <b/>
        <strike val="0"/>
        <outline val="0"/>
        <shadow val="0"/>
        <u val="none"/>
        <vertAlign val="baseline"/>
        <sz val="9"/>
        <color theme="1"/>
        <name val="Arial"/>
        <family val="2"/>
        <scheme val="none"/>
      </font>
      <fill>
        <patternFill patternType="solid">
          <fgColor indexed="64"/>
          <bgColor rgb="FFFFC222"/>
        </patternFill>
      </fill>
      <alignment horizontal="left" vertical="top" textRotation="0" wrapText="1" indent="0" justifyLastLine="0" shrinkToFit="0" readingOrder="0"/>
      <border diagonalUp="0" diagonalDown="0">
        <left style="thin">
          <color theme="0"/>
        </left>
        <right style="thin">
          <color theme="0"/>
        </right>
        <vertical style="thin">
          <color theme="0"/>
        </vertical>
      </border>
      <protection locked="1" hidden="0"/>
    </dxf>
    <dxf>
      <font>
        <b/>
        <i val="0"/>
      </font>
    </dxf>
    <dxf>
      <font>
        <b val="0"/>
        <i val="0"/>
        <color theme="0" tint="-0.24994659260841701"/>
      </font>
      <border>
        <top/>
        <vertical/>
        <horizontal/>
      </border>
    </dxf>
    <dxf>
      <font>
        <color rgb="FFC7E1B5"/>
      </font>
    </dxf>
    <dxf>
      <font>
        <color theme="0" tint="-0.24994659260841701"/>
      </font>
      <border>
        <top/>
      </border>
    </dxf>
    <dxf>
      <font>
        <color rgb="FF006600"/>
      </font>
    </dxf>
    <dxf>
      <border>
        <top style="thin">
          <color auto="1"/>
        </top>
        <vertical/>
        <horizontal/>
      </border>
    </dxf>
    <dxf>
      <font>
        <color theme="0" tint="-0.24994659260841701"/>
      </font>
    </dxf>
    <dxf>
      <font>
        <b/>
        <i val="0"/>
      </font>
      <border>
        <vertical/>
        <horizontal/>
      </border>
    </dxf>
    <dxf>
      <font>
        <color theme="0"/>
      </font>
    </dxf>
    <dxf>
      <border diagonalUp="0" diagonalDown="0">
        <left/>
        <right/>
        <top/>
        <bottom/>
        <vertical/>
        <horizontal/>
      </border>
    </dxf>
    <dxf>
      <font>
        <b/>
        <i val="0"/>
      </font>
      <fill>
        <patternFill>
          <bgColor rgb="FFFFC000"/>
        </patternFill>
      </fill>
    </dxf>
    <dxf>
      <border>
        <left style="thin">
          <color theme="0"/>
        </left>
        <right style="thin">
          <color theme="0"/>
        </right>
        <top style="thin">
          <color theme="0"/>
        </top>
        <bottom style="thin">
          <color theme="0"/>
        </bottom>
      </border>
    </dxf>
  </dxfs>
  <tableStyles count="2" defaultTableStyle="GenInfo" defaultPivotStyle="PivotStyleLight16">
    <tableStyle name="GenInfo" pivot="0" count="2" xr9:uid="{3A55FAED-DB83-4979-A1BB-107EF5DC1053}">
      <tableStyleElement type="wholeTable" dxfId="134"/>
      <tableStyleElement type="headerRow" dxfId="133"/>
    </tableStyle>
    <tableStyle name="ReportNote" pivot="0" count="2" xr9:uid="{BFEE8439-B524-418A-8FDA-700D9052D6A1}">
      <tableStyleElement type="wholeTable" dxfId="132"/>
      <tableStyleElement type="headerRow" dxfId="131"/>
    </tableStyle>
  </tableStyles>
  <colors>
    <mruColors>
      <color rgb="FFE7E3DC"/>
      <color rgb="FFF9F8F6"/>
      <color rgb="FFFF8585"/>
      <color rgb="FFBFD0EB"/>
      <color rgb="FF96B0DE"/>
      <color rgb="FFC7E1B5"/>
      <color rgb="FFED7D31"/>
      <color rgb="FFFFD966"/>
      <color rgb="FF006600"/>
      <color rgb="FF9486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429787201820317"/>
          <c:y val="5.2480518028168506E-2"/>
          <c:w val="0.65232677465244859"/>
          <c:h val="0.79102319706047119"/>
        </c:manualLayout>
      </c:layout>
      <c:barChart>
        <c:barDir val="col"/>
        <c:grouping val="stacked"/>
        <c:varyColors val="0"/>
        <c:ser>
          <c:idx val="1"/>
          <c:order val="0"/>
          <c:tx>
            <c:strRef>
              <c:f>Summary!$C$42</c:f>
              <c:strCache>
                <c:ptCount val="1"/>
                <c:pt idx="0">
                  <c:v>Existing less Announced Withdrawal</c:v>
                </c:pt>
              </c:strCache>
            </c:strRef>
          </c:tx>
          <c:spPr>
            <a:solidFill>
              <a:srgbClr val="ED7D31"/>
            </a:solidFill>
            <a:ln w="3175">
              <a:noFill/>
            </a:ln>
            <a:effectLst/>
          </c:spPr>
          <c:invertIfNegative val="0"/>
          <c:cat>
            <c:strRef>
              <c:f>Summary!$D$39:$N$39</c:f>
              <c:strCache>
                <c:ptCount val="11"/>
                <c:pt idx="0">
                  <c:v>Coal</c:v>
                </c:pt>
                <c:pt idx="1">
                  <c:v>CCGT</c:v>
                </c:pt>
                <c:pt idx="2">
                  <c:v>OCGT</c:v>
                </c:pt>
                <c:pt idx="3">
                  <c:v>Gas other</c:v>
                </c:pt>
                <c:pt idx="4">
                  <c:v>Solar*</c:v>
                </c:pt>
                <c:pt idx="5">
                  <c:v>Wind</c:v>
                </c:pt>
                <c:pt idx="6">
                  <c:v>Water</c:v>
                </c:pt>
                <c:pt idx="7">
                  <c:v>Biomass</c:v>
                </c:pt>
                <c:pt idx="8">
                  <c:v>Battery Storage</c:v>
                </c:pt>
                <c:pt idx="9">
                  <c:v>Other</c:v>
                </c:pt>
                <c:pt idx="10">
                  <c:v>Total</c:v>
                </c:pt>
              </c:strCache>
            </c:strRef>
          </c:cat>
          <c:val>
            <c:numRef>
              <c:f>Summary!$D$42:$M$42</c:f>
              <c:numCache>
                <c:formatCode>_-* #,##0_-;\-* #,##0_-;_-* "-"??_-;_-@_-</c:formatCode>
                <c:ptCount val="10"/>
                <c:pt idx="0">
                  <c:v>21006</c:v>
                </c:pt>
                <c:pt idx="1">
                  <c:v>2833.0659999999998</c:v>
                </c:pt>
                <c:pt idx="2">
                  <c:v>6877.6729999999998</c:v>
                </c:pt>
                <c:pt idx="3">
                  <c:v>1665.5269999999998</c:v>
                </c:pt>
                <c:pt idx="4">
                  <c:v>2762.2213000000002</c:v>
                </c:pt>
                <c:pt idx="5">
                  <c:v>6141.2779999999993</c:v>
                </c:pt>
                <c:pt idx="6">
                  <c:v>7982.6050000000005</c:v>
                </c:pt>
                <c:pt idx="7">
                  <c:v>608.78500000000008</c:v>
                </c:pt>
                <c:pt idx="8">
                  <c:v>185.82999999999998</c:v>
                </c:pt>
                <c:pt idx="9">
                  <c:v>204.43100000000007</c:v>
                </c:pt>
              </c:numCache>
            </c:numRef>
          </c:val>
          <c:extLst>
            <c:ext xmlns:c16="http://schemas.microsoft.com/office/drawing/2014/chart" uri="{C3380CC4-5D6E-409C-BE32-E72D297353CC}">
              <c16:uniqueId val="{00000000-0331-433F-8F72-E0FAE295D3D5}"/>
            </c:ext>
          </c:extLst>
        </c:ser>
        <c:ser>
          <c:idx val="0"/>
          <c:order val="1"/>
          <c:tx>
            <c:strRef>
              <c:f>Summary!$C$41</c:f>
              <c:strCache>
                <c:ptCount val="1"/>
                <c:pt idx="0">
                  <c:v>Announced Withdrawal</c:v>
                </c:pt>
              </c:strCache>
            </c:strRef>
          </c:tx>
          <c:spPr>
            <a:solidFill>
              <a:srgbClr val="FFD966"/>
            </a:solidFill>
            <a:ln w="3175">
              <a:noFill/>
            </a:ln>
            <a:effectLst/>
          </c:spPr>
          <c:invertIfNegative val="0"/>
          <c:cat>
            <c:strRef>
              <c:f>Summary!$D$39:$N$39</c:f>
              <c:strCache>
                <c:ptCount val="11"/>
                <c:pt idx="0">
                  <c:v>Coal</c:v>
                </c:pt>
                <c:pt idx="1">
                  <c:v>CCGT</c:v>
                </c:pt>
                <c:pt idx="2">
                  <c:v>OCGT</c:v>
                </c:pt>
                <c:pt idx="3">
                  <c:v>Gas other</c:v>
                </c:pt>
                <c:pt idx="4">
                  <c:v>Solar*</c:v>
                </c:pt>
                <c:pt idx="5">
                  <c:v>Wind</c:v>
                </c:pt>
                <c:pt idx="6">
                  <c:v>Water</c:v>
                </c:pt>
                <c:pt idx="7">
                  <c:v>Biomass</c:v>
                </c:pt>
                <c:pt idx="8">
                  <c:v>Battery Storage</c:v>
                </c:pt>
                <c:pt idx="9">
                  <c:v>Other</c:v>
                </c:pt>
                <c:pt idx="10">
                  <c:v>Total</c:v>
                </c:pt>
              </c:strCache>
            </c:strRef>
          </c:cat>
          <c:val>
            <c:numRef>
              <c:f>Summary!$D$41:$M$41</c:f>
              <c:numCache>
                <c:formatCode>_-* #,##0_-;\-* #,##0_-;_-* "-"??_-;_-@_-</c:formatCode>
                <c:ptCount val="10"/>
                <c:pt idx="0">
                  <c:v>2000</c:v>
                </c:pt>
                <c:pt idx="1">
                  <c:v>208</c:v>
                </c:pt>
                <c:pt idx="2">
                  <c:v>0</c:v>
                </c:pt>
                <c:pt idx="3">
                  <c:v>480</c:v>
                </c:pt>
                <c:pt idx="4">
                  <c:v>0</c:v>
                </c:pt>
                <c:pt idx="5">
                  <c:v>0</c:v>
                </c:pt>
                <c:pt idx="6">
                  <c:v>0</c:v>
                </c:pt>
                <c:pt idx="7">
                  <c:v>0</c:v>
                </c:pt>
                <c:pt idx="8">
                  <c:v>0</c:v>
                </c:pt>
                <c:pt idx="9">
                  <c:v>0</c:v>
                </c:pt>
              </c:numCache>
            </c:numRef>
          </c:val>
          <c:extLst>
            <c:ext xmlns:c16="http://schemas.microsoft.com/office/drawing/2014/chart" uri="{C3380CC4-5D6E-409C-BE32-E72D297353CC}">
              <c16:uniqueId val="{00000001-0331-433F-8F72-E0FAE295D3D5}"/>
            </c:ext>
          </c:extLst>
        </c:ser>
        <c:ser>
          <c:idx val="2"/>
          <c:order val="2"/>
          <c:tx>
            <c:strRef>
              <c:f>Summary!$C$44</c:f>
              <c:strCache>
                <c:ptCount val="1"/>
                <c:pt idx="0">
                  <c:v>Committed</c:v>
                </c:pt>
              </c:strCache>
            </c:strRef>
          </c:tx>
          <c:spPr>
            <a:solidFill>
              <a:srgbClr val="2F5597">
                <a:alpha val="50000"/>
              </a:srgbClr>
            </a:solidFill>
            <a:ln w="3175">
              <a:noFill/>
            </a:ln>
            <a:effectLst/>
          </c:spPr>
          <c:invertIfNegative val="0"/>
          <c:cat>
            <c:strRef>
              <c:f>Summary!$D$39:$N$39</c:f>
              <c:strCache>
                <c:ptCount val="11"/>
                <c:pt idx="0">
                  <c:v>Coal</c:v>
                </c:pt>
                <c:pt idx="1">
                  <c:v>CCGT</c:v>
                </c:pt>
                <c:pt idx="2">
                  <c:v>OCGT</c:v>
                </c:pt>
                <c:pt idx="3">
                  <c:v>Gas other</c:v>
                </c:pt>
                <c:pt idx="4">
                  <c:v>Solar*</c:v>
                </c:pt>
                <c:pt idx="5">
                  <c:v>Wind</c:v>
                </c:pt>
                <c:pt idx="6">
                  <c:v>Water</c:v>
                </c:pt>
                <c:pt idx="7">
                  <c:v>Biomass</c:v>
                </c:pt>
                <c:pt idx="8">
                  <c:v>Battery Storage</c:v>
                </c:pt>
                <c:pt idx="9">
                  <c:v>Other</c:v>
                </c:pt>
                <c:pt idx="10">
                  <c:v>Total</c:v>
                </c:pt>
              </c:strCache>
            </c:strRef>
          </c:cat>
          <c:val>
            <c:numRef>
              <c:f>Summary!$D$44:$M$44</c:f>
              <c:numCache>
                <c:formatCode>_-* #,##0_-;\-* #,##0_-;_-* "-"??_-;_-@_-</c:formatCode>
                <c:ptCount val="10"/>
                <c:pt idx="0">
                  <c:v>0</c:v>
                </c:pt>
                <c:pt idx="1">
                  <c:v>0</c:v>
                </c:pt>
                <c:pt idx="2">
                  <c:v>0</c:v>
                </c:pt>
                <c:pt idx="3">
                  <c:v>210</c:v>
                </c:pt>
                <c:pt idx="4">
                  <c:v>2243.5540000000001</c:v>
                </c:pt>
                <c:pt idx="5">
                  <c:v>2525.94</c:v>
                </c:pt>
                <c:pt idx="6">
                  <c:v>2040</c:v>
                </c:pt>
                <c:pt idx="7">
                  <c:v>24</c:v>
                </c:pt>
                <c:pt idx="8">
                  <c:v>43</c:v>
                </c:pt>
                <c:pt idx="9">
                  <c:v>0</c:v>
                </c:pt>
              </c:numCache>
            </c:numRef>
          </c:val>
          <c:extLst>
            <c:ext xmlns:c16="http://schemas.microsoft.com/office/drawing/2014/chart" uri="{C3380CC4-5D6E-409C-BE32-E72D297353CC}">
              <c16:uniqueId val="{00000002-0331-433F-8F72-E0FAE295D3D5}"/>
            </c:ext>
          </c:extLst>
        </c:ser>
        <c:ser>
          <c:idx val="3"/>
          <c:order val="3"/>
          <c:tx>
            <c:strRef>
              <c:f>Summary!$C$45</c:f>
              <c:strCache>
                <c:ptCount val="1"/>
                <c:pt idx="0">
                  <c:v>Proposed</c:v>
                </c:pt>
              </c:strCache>
            </c:strRef>
          </c:tx>
          <c:spPr>
            <a:solidFill>
              <a:schemeClr val="accent1">
                <a:lumMod val="60000"/>
                <a:lumOff val="40000"/>
                <a:alpha val="50000"/>
              </a:schemeClr>
            </a:solidFill>
            <a:ln w="3175">
              <a:noFill/>
            </a:ln>
            <a:effectLst/>
          </c:spPr>
          <c:invertIfNegative val="0"/>
          <c:cat>
            <c:strRef>
              <c:f>Summary!$D$39:$N$39</c:f>
              <c:strCache>
                <c:ptCount val="11"/>
                <c:pt idx="0">
                  <c:v>Coal</c:v>
                </c:pt>
                <c:pt idx="1">
                  <c:v>CCGT</c:v>
                </c:pt>
                <c:pt idx="2">
                  <c:v>OCGT</c:v>
                </c:pt>
                <c:pt idx="3">
                  <c:v>Gas other</c:v>
                </c:pt>
                <c:pt idx="4">
                  <c:v>Solar*</c:v>
                </c:pt>
                <c:pt idx="5">
                  <c:v>Wind</c:v>
                </c:pt>
                <c:pt idx="6">
                  <c:v>Water</c:v>
                </c:pt>
                <c:pt idx="7">
                  <c:v>Biomass</c:v>
                </c:pt>
                <c:pt idx="8">
                  <c:v>Battery Storage</c:v>
                </c:pt>
                <c:pt idx="9">
                  <c:v>Other</c:v>
                </c:pt>
                <c:pt idx="10">
                  <c:v>Total</c:v>
                </c:pt>
              </c:strCache>
            </c:strRef>
          </c:cat>
          <c:val>
            <c:numRef>
              <c:f>Summary!$D$45:$M$45</c:f>
              <c:numCache>
                <c:formatCode>_-* #,##0_-;\-* #,##0_-;_-* "-"??_-;_-@_-</c:formatCode>
                <c:ptCount val="10"/>
                <c:pt idx="0">
                  <c:v>151</c:v>
                </c:pt>
                <c:pt idx="1">
                  <c:v>45</c:v>
                </c:pt>
                <c:pt idx="2">
                  <c:v>1602</c:v>
                </c:pt>
                <c:pt idx="3">
                  <c:v>765.20499999999993</c:v>
                </c:pt>
                <c:pt idx="4">
                  <c:v>24610.286999999997</c:v>
                </c:pt>
                <c:pt idx="5">
                  <c:v>16650.605999999996</c:v>
                </c:pt>
                <c:pt idx="6">
                  <c:v>5389</c:v>
                </c:pt>
                <c:pt idx="7">
                  <c:v>191.2</c:v>
                </c:pt>
                <c:pt idx="8">
                  <c:v>3801.0079999999998</c:v>
                </c:pt>
                <c:pt idx="9">
                  <c:v>107.8</c:v>
                </c:pt>
              </c:numCache>
            </c:numRef>
          </c:val>
          <c:extLst>
            <c:ext xmlns:c16="http://schemas.microsoft.com/office/drawing/2014/chart" uri="{C3380CC4-5D6E-409C-BE32-E72D297353CC}">
              <c16:uniqueId val="{00000003-0331-433F-8F72-E0FAE295D3D5}"/>
            </c:ext>
          </c:extLst>
        </c:ser>
        <c:ser>
          <c:idx val="5"/>
          <c:order val="4"/>
          <c:tx>
            <c:strRef>
              <c:f>Summary!$C$43</c:f>
              <c:strCache>
                <c:ptCount val="1"/>
                <c:pt idx="0">
                  <c:v>Upgrade</c:v>
                </c:pt>
              </c:strCache>
            </c:strRef>
          </c:tx>
          <c:spPr>
            <a:solidFill>
              <a:schemeClr val="accent6">
                <a:lumMod val="75000"/>
                <a:alpha val="50000"/>
              </a:schemeClr>
            </a:solidFill>
            <a:ln w="3175">
              <a:noFill/>
            </a:ln>
            <a:effectLst/>
          </c:spPr>
          <c:invertIfNegative val="0"/>
          <c:cat>
            <c:strRef>
              <c:f>Summary!$D$39:$N$39</c:f>
              <c:strCache>
                <c:ptCount val="11"/>
                <c:pt idx="0">
                  <c:v>Coal</c:v>
                </c:pt>
                <c:pt idx="1">
                  <c:v>CCGT</c:v>
                </c:pt>
                <c:pt idx="2">
                  <c:v>OCGT</c:v>
                </c:pt>
                <c:pt idx="3">
                  <c:v>Gas other</c:v>
                </c:pt>
                <c:pt idx="4">
                  <c:v>Solar*</c:v>
                </c:pt>
                <c:pt idx="5">
                  <c:v>Wind</c:v>
                </c:pt>
                <c:pt idx="6">
                  <c:v>Water</c:v>
                </c:pt>
                <c:pt idx="7">
                  <c:v>Biomass</c:v>
                </c:pt>
                <c:pt idx="8">
                  <c:v>Battery Storage</c:v>
                </c:pt>
                <c:pt idx="9">
                  <c:v>Other</c:v>
                </c:pt>
                <c:pt idx="10">
                  <c:v>Total</c:v>
                </c:pt>
              </c:strCache>
            </c:strRef>
          </c:cat>
          <c:val>
            <c:numRef>
              <c:f>Summary!$D$43:$M$43</c:f>
              <c:numCache>
                <c:formatCode>_-* #,##0_-;\-* #,##0_-;_-* "-"??_-;_-@_-</c:formatCode>
                <c:ptCount val="10"/>
                <c:pt idx="0">
                  <c:v>195</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0331-433F-8F72-E0FAE295D3D5}"/>
            </c:ext>
          </c:extLst>
        </c:ser>
        <c:ser>
          <c:idx val="4"/>
          <c:order val="5"/>
          <c:tx>
            <c:strRef>
              <c:f>Summary!$C$46</c:f>
              <c:strCache>
                <c:ptCount val="1"/>
                <c:pt idx="0">
                  <c:v>Withdrawn</c:v>
                </c:pt>
              </c:strCache>
            </c:strRef>
          </c:tx>
          <c:spPr>
            <a:solidFill>
              <a:srgbClr val="C00000">
                <a:alpha val="50000"/>
              </a:srgbClr>
            </a:solidFill>
            <a:ln w="3175">
              <a:noFill/>
            </a:ln>
            <a:effectLst/>
          </c:spPr>
          <c:invertIfNegative val="0"/>
          <c:val>
            <c:numRef>
              <c:f>Summary!$D$46:$M$46</c:f>
              <c:numCache>
                <c:formatCode>_-* #,##0_-;\-* #,##0_-;_-* "-"??_-;_-@_-</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C440-4D96-979D-DB57F348BDDF}"/>
            </c:ext>
          </c:extLst>
        </c:ser>
        <c:dLbls>
          <c:showLegendKey val="0"/>
          <c:showVal val="0"/>
          <c:showCatName val="0"/>
          <c:showSerName val="0"/>
          <c:showPercent val="0"/>
          <c:showBubbleSize val="0"/>
        </c:dLbls>
        <c:gapWidth val="150"/>
        <c:overlap val="100"/>
        <c:axId val="1023113008"/>
        <c:axId val="1023113336"/>
      </c:barChart>
      <c:catAx>
        <c:axId val="1023113008"/>
        <c:scaling>
          <c:orientation val="minMax"/>
        </c:scaling>
        <c:delete val="0"/>
        <c:axPos val="b"/>
        <c:majorGridlines>
          <c:spPr>
            <a:ln w="15875" cap="flat" cmpd="sng" algn="ctr">
              <a:solidFill>
                <a:schemeClr val="bg1"/>
              </a:solidFill>
              <a:round/>
            </a:ln>
            <a:effectLst/>
          </c:spPr>
        </c:majorGridlines>
        <c:minorGridlines>
          <c:spPr>
            <a:ln w="9525" cap="flat" cmpd="sng" algn="ctr">
              <a:noFill/>
              <a:round/>
            </a:ln>
            <a:effectLst/>
          </c:spPr>
        </c:min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900" b="1"/>
                  <a:t>Fuel-Technology category</a:t>
                </a:r>
              </a:p>
            </c:rich>
          </c:tx>
          <c:layout>
            <c:manualLayout>
              <c:xMode val="edge"/>
              <c:yMode val="edge"/>
              <c:x val="0.51614127818797739"/>
              <c:y val="0.9237224596730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2700" cap="flat" cmpd="sng" algn="ctr">
            <a:solidFill>
              <a:srgbClr val="F9F8F6"/>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113336"/>
        <c:crosses val="autoZero"/>
        <c:auto val="1"/>
        <c:lblAlgn val="ctr"/>
        <c:lblOffset val="100"/>
        <c:noMultiLvlLbl val="0"/>
      </c:catAx>
      <c:valAx>
        <c:axId val="1023113336"/>
        <c:scaling>
          <c:orientation val="minMax"/>
        </c:scaling>
        <c:delete val="0"/>
        <c:axPos val="l"/>
        <c:minorGridlines>
          <c:spPr>
            <a:ln w="9525" cap="flat" cmpd="sng" algn="ctr">
              <a:solidFill>
                <a:schemeClr val="bg1"/>
              </a:solidFill>
              <a:round/>
            </a:ln>
            <a:effectLst/>
          </c:spPr>
        </c:min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900" b="1"/>
                  <a:t>Generation capacity (MW)</a:t>
                </a:r>
              </a:p>
            </c:rich>
          </c:tx>
          <c:layout>
            <c:manualLayout>
              <c:xMode val="edge"/>
              <c:yMode val="edge"/>
              <c:x val="0.19720398272015305"/>
              <c:y val="0.2435803697035547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023113008"/>
        <c:crosses val="autoZero"/>
        <c:crossBetween val="between"/>
      </c:valAx>
      <c:spPr>
        <a:solidFill>
          <a:schemeClr val="bg1">
            <a:lumMod val="95000"/>
          </a:schemeClr>
        </a:solidFill>
        <a:ln>
          <a:noFill/>
        </a:ln>
        <a:effectLst/>
      </c:spPr>
    </c:plotArea>
    <c:legend>
      <c:legendPos val="r"/>
      <c:layout>
        <c:manualLayout>
          <c:xMode val="edge"/>
          <c:yMode val="edge"/>
          <c:x val="2.0507267331126709E-2"/>
          <c:y val="0.25690375790984971"/>
          <c:w val="0.14635885047241065"/>
          <c:h val="0.48947251655706109"/>
        </c:manualLayout>
      </c:layout>
      <c:overlay val="1"/>
      <c:spPr>
        <a:noFill/>
        <a:ln w="3175">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xdr:colOff>
      <xdr:row>15</xdr:row>
      <xdr:rowOff>0</xdr:rowOff>
    </xdr:from>
    <xdr:to>
      <xdr:col>13</xdr:col>
      <xdr:colOff>582083</xdr:colOff>
      <xdr:row>35</xdr:row>
      <xdr:rowOff>61913</xdr:rowOff>
    </xdr:to>
    <xdr:graphicFrame macro="">
      <xdr:nvGraphicFramePr>
        <xdr:cNvPr id="3" name="Chart 2">
          <a:extLst>
            <a:ext uri="{FF2B5EF4-FFF2-40B4-BE49-F238E27FC236}">
              <a16:creationId xmlns:a16="http://schemas.microsoft.com/office/drawing/2014/main" id="{FC848F11-C058-4895-8DC7-98E43AF77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235184</xdr:colOff>
      <xdr:row>73</xdr:row>
      <xdr:rowOff>17639</xdr:rowOff>
    </xdr:from>
    <xdr:to>
      <xdr:col>3</xdr:col>
      <xdr:colOff>365359</xdr:colOff>
      <xdr:row>73</xdr:row>
      <xdr:rowOff>147814</xdr:rowOff>
    </xdr:to>
    <xdr:sp macro="" textlink="">
      <xdr:nvSpPr>
        <xdr:cNvPr id="5" name="Oval 4">
          <a:extLst>
            <a:ext uri="{FF2B5EF4-FFF2-40B4-BE49-F238E27FC236}">
              <a16:creationId xmlns:a16="http://schemas.microsoft.com/office/drawing/2014/main" id="{1D2926ED-3DD5-4E25-AA95-F873538960AE}"/>
            </a:ext>
          </a:extLst>
        </xdr:cNvPr>
        <xdr:cNvSpPr/>
      </xdr:nvSpPr>
      <xdr:spPr>
        <a:xfrm>
          <a:off x="2786943" y="10060046"/>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4</xdr:col>
      <xdr:colOff>254403</xdr:colOff>
      <xdr:row>73</xdr:row>
      <xdr:rowOff>17639</xdr:rowOff>
    </xdr:from>
    <xdr:to>
      <xdr:col>4</xdr:col>
      <xdr:colOff>382999</xdr:colOff>
      <xdr:row>73</xdr:row>
      <xdr:rowOff>147814</xdr:rowOff>
    </xdr:to>
    <xdr:sp macro="" textlink="">
      <xdr:nvSpPr>
        <xdr:cNvPr id="6" name="Oval 5">
          <a:extLst>
            <a:ext uri="{FF2B5EF4-FFF2-40B4-BE49-F238E27FC236}">
              <a16:creationId xmlns:a16="http://schemas.microsoft.com/office/drawing/2014/main" id="{4F5496DB-4E08-4A13-BFAF-36D6CDF23F69}"/>
            </a:ext>
          </a:extLst>
        </xdr:cNvPr>
        <xdr:cNvSpPr/>
      </xdr:nvSpPr>
      <xdr:spPr>
        <a:xfrm>
          <a:off x="3358847" y="10060046"/>
          <a:ext cx="128596"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5</xdr:col>
      <xdr:colOff>223426</xdr:colOff>
      <xdr:row>73</xdr:row>
      <xdr:rowOff>41158</xdr:rowOff>
    </xdr:from>
    <xdr:to>
      <xdr:col>5</xdr:col>
      <xdr:colOff>353601</xdr:colOff>
      <xdr:row>73</xdr:row>
      <xdr:rowOff>171333</xdr:rowOff>
    </xdr:to>
    <xdr:sp macro="" textlink="">
      <xdr:nvSpPr>
        <xdr:cNvPr id="7" name="Oval 6">
          <a:extLst>
            <a:ext uri="{FF2B5EF4-FFF2-40B4-BE49-F238E27FC236}">
              <a16:creationId xmlns:a16="http://schemas.microsoft.com/office/drawing/2014/main" id="{AC487A7F-28CF-4949-8BB7-E0C1B3D33255}"/>
            </a:ext>
          </a:extLst>
        </xdr:cNvPr>
        <xdr:cNvSpPr/>
      </xdr:nvSpPr>
      <xdr:spPr>
        <a:xfrm>
          <a:off x="3880556" y="10083565"/>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6</xdr:col>
      <xdr:colOff>223426</xdr:colOff>
      <xdr:row>73</xdr:row>
      <xdr:rowOff>11759</xdr:rowOff>
    </xdr:from>
    <xdr:to>
      <xdr:col>6</xdr:col>
      <xdr:colOff>353601</xdr:colOff>
      <xdr:row>73</xdr:row>
      <xdr:rowOff>141934</xdr:rowOff>
    </xdr:to>
    <xdr:sp macro="" textlink="">
      <xdr:nvSpPr>
        <xdr:cNvPr id="8" name="Oval 7">
          <a:extLst>
            <a:ext uri="{FF2B5EF4-FFF2-40B4-BE49-F238E27FC236}">
              <a16:creationId xmlns:a16="http://schemas.microsoft.com/office/drawing/2014/main" id="{D76F04CE-92F4-4432-B84F-0B1EC254AADD}"/>
            </a:ext>
          </a:extLst>
        </xdr:cNvPr>
        <xdr:cNvSpPr/>
      </xdr:nvSpPr>
      <xdr:spPr>
        <a:xfrm>
          <a:off x="4433241" y="10054166"/>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7</xdr:col>
      <xdr:colOff>223426</xdr:colOff>
      <xdr:row>73</xdr:row>
      <xdr:rowOff>17639</xdr:rowOff>
    </xdr:from>
    <xdr:to>
      <xdr:col>7</xdr:col>
      <xdr:colOff>353601</xdr:colOff>
      <xdr:row>73</xdr:row>
      <xdr:rowOff>147814</xdr:rowOff>
    </xdr:to>
    <xdr:sp macro="" textlink="">
      <xdr:nvSpPr>
        <xdr:cNvPr id="9" name="Oval 8">
          <a:extLst>
            <a:ext uri="{FF2B5EF4-FFF2-40B4-BE49-F238E27FC236}">
              <a16:creationId xmlns:a16="http://schemas.microsoft.com/office/drawing/2014/main" id="{448D52CD-5095-49EB-96E6-4F846BA550D4}"/>
            </a:ext>
          </a:extLst>
        </xdr:cNvPr>
        <xdr:cNvSpPr/>
      </xdr:nvSpPr>
      <xdr:spPr>
        <a:xfrm>
          <a:off x="4985926" y="10060046"/>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8</xdr:col>
      <xdr:colOff>217546</xdr:colOff>
      <xdr:row>73</xdr:row>
      <xdr:rowOff>23519</xdr:rowOff>
    </xdr:from>
    <xdr:to>
      <xdr:col>8</xdr:col>
      <xdr:colOff>347721</xdr:colOff>
      <xdr:row>73</xdr:row>
      <xdr:rowOff>153694</xdr:rowOff>
    </xdr:to>
    <xdr:sp macro="" textlink="">
      <xdr:nvSpPr>
        <xdr:cNvPr id="10" name="Oval 9">
          <a:extLst>
            <a:ext uri="{FF2B5EF4-FFF2-40B4-BE49-F238E27FC236}">
              <a16:creationId xmlns:a16="http://schemas.microsoft.com/office/drawing/2014/main" id="{662ADE1C-AB32-4FE1-967C-CA40D2C1F758}"/>
            </a:ext>
          </a:extLst>
        </xdr:cNvPr>
        <xdr:cNvSpPr/>
      </xdr:nvSpPr>
      <xdr:spPr>
        <a:xfrm>
          <a:off x="5532731" y="10065926"/>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9</xdr:col>
      <xdr:colOff>229306</xdr:colOff>
      <xdr:row>73</xdr:row>
      <xdr:rowOff>11760</xdr:rowOff>
    </xdr:from>
    <xdr:to>
      <xdr:col>9</xdr:col>
      <xdr:colOff>365196</xdr:colOff>
      <xdr:row>73</xdr:row>
      <xdr:rowOff>147650</xdr:rowOff>
    </xdr:to>
    <xdr:sp macro="" textlink="">
      <xdr:nvSpPr>
        <xdr:cNvPr id="11" name="Oval 10">
          <a:extLst>
            <a:ext uri="{FF2B5EF4-FFF2-40B4-BE49-F238E27FC236}">
              <a16:creationId xmlns:a16="http://schemas.microsoft.com/office/drawing/2014/main" id="{B044253F-CAD9-41E9-8AE8-496AFA560519}"/>
            </a:ext>
          </a:extLst>
        </xdr:cNvPr>
        <xdr:cNvSpPr/>
      </xdr:nvSpPr>
      <xdr:spPr>
        <a:xfrm>
          <a:off x="6097176" y="10054167"/>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10</xdr:col>
      <xdr:colOff>205787</xdr:colOff>
      <xdr:row>73</xdr:row>
      <xdr:rowOff>23519</xdr:rowOff>
    </xdr:from>
    <xdr:to>
      <xdr:col>10</xdr:col>
      <xdr:colOff>341677</xdr:colOff>
      <xdr:row>73</xdr:row>
      <xdr:rowOff>159409</xdr:rowOff>
    </xdr:to>
    <xdr:sp macro="" textlink="">
      <xdr:nvSpPr>
        <xdr:cNvPr id="12" name="Oval 11">
          <a:extLst>
            <a:ext uri="{FF2B5EF4-FFF2-40B4-BE49-F238E27FC236}">
              <a16:creationId xmlns:a16="http://schemas.microsoft.com/office/drawing/2014/main" id="{BB0FC687-2CCB-48B0-BCC7-49354FA2408F}"/>
            </a:ext>
          </a:extLst>
        </xdr:cNvPr>
        <xdr:cNvSpPr/>
      </xdr:nvSpPr>
      <xdr:spPr>
        <a:xfrm>
          <a:off x="6626343" y="10065926"/>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3</xdr:col>
      <xdr:colOff>229302</xdr:colOff>
      <xdr:row>74</xdr:row>
      <xdr:rowOff>17640</xdr:rowOff>
    </xdr:from>
    <xdr:to>
      <xdr:col>3</xdr:col>
      <xdr:colOff>359477</xdr:colOff>
      <xdr:row>74</xdr:row>
      <xdr:rowOff>147815</xdr:rowOff>
    </xdr:to>
    <xdr:sp macro="" textlink="">
      <xdr:nvSpPr>
        <xdr:cNvPr id="13" name="Oval 12">
          <a:extLst>
            <a:ext uri="{FF2B5EF4-FFF2-40B4-BE49-F238E27FC236}">
              <a16:creationId xmlns:a16="http://schemas.microsoft.com/office/drawing/2014/main" id="{F13F9EE0-7620-4B6B-AD8C-4A033382F306}"/>
            </a:ext>
          </a:extLst>
        </xdr:cNvPr>
        <xdr:cNvSpPr/>
      </xdr:nvSpPr>
      <xdr:spPr>
        <a:xfrm>
          <a:off x="2781061" y="10242316"/>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4</xdr:col>
      <xdr:colOff>242643</xdr:colOff>
      <xdr:row>74</xdr:row>
      <xdr:rowOff>23519</xdr:rowOff>
    </xdr:from>
    <xdr:to>
      <xdr:col>4</xdr:col>
      <xdr:colOff>377589</xdr:colOff>
      <xdr:row>74</xdr:row>
      <xdr:rowOff>160044</xdr:rowOff>
    </xdr:to>
    <xdr:sp macro="" textlink="">
      <xdr:nvSpPr>
        <xdr:cNvPr id="14" name="Oval 13">
          <a:extLst>
            <a:ext uri="{FF2B5EF4-FFF2-40B4-BE49-F238E27FC236}">
              <a16:creationId xmlns:a16="http://schemas.microsoft.com/office/drawing/2014/main" id="{7E8FBF47-0E23-48F2-A564-C985D819EFE2}"/>
            </a:ext>
          </a:extLst>
        </xdr:cNvPr>
        <xdr:cNvSpPr/>
      </xdr:nvSpPr>
      <xdr:spPr>
        <a:xfrm>
          <a:off x="3347087" y="10248195"/>
          <a:ext cx="134946" cy="1365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5</xdr:col>
      <xdr:colOff>211667</xdr:colOff>
      <xdr:row>74</xdr:row>
      <xdr:rowOff>29398</xdr:rowOff>
    </xdr:from>
    <xdr:to>
      <xdr:col>5</xdr:col>
      <xdr:colOff>341842</xdr:colOff>
      <xdr:row>74</xdr:row>
      <xdr:rowOff>159573</xdr:rowOff>
    </xdr:to>
    <xdr:sp macro="" textlink="">
      <xdr:nvSpPr>
        <xdr:cNvPr id="15" name="Oval 14">
          <a:extLst>
            <a:ext uri="{FF2B5EF4-FFF2-40B4-BE49-F238E27FC236}">
              <a16:creationId xmlns:a16="http://schemas.microsoft.com/office/drawing/2014/main" id="{1E057E75-8E9E-4366-BBB9-83241051276E}"/>
            </a:ext>
          </a:extLst>
        </xdr:cNvPr>
        <xdr:cNvSpPr/>
      </xdr:nvSpPr>
      <xdr:spPr>
        <a:xfrm>
          <a:off x="3868797" y="10254074"/>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6</xdr:col>
      <xdr:colOff>211666</xdr:colOff>
      <xdr:row>74</xdr:row>
      <xdr:rowOff>5880</xdr:rowOff>
    </xdr:from>
    <xdr:to>
      <xdr:col>6</xdr:col>
      <xdr:colOff>348191</xdr:colOff>
      <xdr:row>74</xdr:row>
      <xdr:rowOff>142405</xdr:rowOff>
    </xdr:to>
    <xdr:sp macro="" textlink="">
      <xdr:nvSpPr>
        <xdr:cNvPr id="16" name="Oval 15">
          <a:extLst>
            <a:ext uri="{FF2B5EF4-FFF2-40B4-BE49-F238E27FC236}">
              <a16:creationId xmlns:a16="http://schemas.microsoft.com/office/drawing/2014/main" id="{A79CF553-D9A6-4538-AB01-AC0730A56D23}"/>
            </a:ext>
          </a:extLst>
        </xdr:cNvPr>
        <xdr:cNvSpPr/>
      </xdr:nvSpPr>
      <xdr:spPr>
        <a:xfrm>
          <a:off x="4421481" y="10230556"/>
          <a:ext cx="136525" cy="1365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7</xdr:col>
      <xdr:colOff>217546</xdr:colOff>
      <xdr:row>74</xdr:row>
      <xdr:rowOff>23518</xdr:rowOff>
    </xdr:from>
    <xdr:to>
      <xdr:col>7</xdr:col>
      <xdr:colOff>347721</xdr:colOff>
      <xdr:row>74</xdr:row>
      <xdr:rowOff>153693</xdr:rowOff>
    </xdr:to>
    <xdr:sp macro="" textlink="">
      <xdr:nvSpPr>
        <xdr:cNvPr id="17" name="Oval 16">
          <a:extLst>
            <a:ext uri="{FF2B5EF4-FFF2-40B4-BE49-F238E27FC236}">
              <a16:creationId xmlns:a16="http://schemas.microsoft.com/office/drawing/2014/main" id="{7DF13582-FCC6-49CA-A07C-82A857965EFB}"/>
            </a:ext>
          </a:extLst>
        </xdr:cNvPr>
        <xdr:cNvSpPr/>
      </xdr:nvSpPr>
      <xdr:spPr>
        <a:xfrm>
          <a:off x="4980046" y="10248194"/>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8</xdr:col>
      <xdr:colOff>205787</xdr:colOff>
      <xdr:row>74</xdr:row>
      <xdr:rowOff>17639</xdr:rowOff>
    </xdr:from>
    <xdr:to>
      <xdr:col>8</xdr:col>
      <xdr:colOff>341677</xdr:colOff>
      <xdr:row>74</xdr:row>
      <xdr:rowOff>153529</xdr:rowOff>
    </xdr:to>
    <xdr:sp macro="" textlink="">
      <xdr:nvSpPr>
        <xdr:cNvPr id="18" name="Oval 17">
          <a:extLst>
            <a:ext uri="{FF2B5EF4-FFF2-40B4-BE49-F238E27FC236}">
              <a16:creationId xmlns:a16="http://schemas.microsoft.com/office/drawing/2014/main" id="{87E098D9-2A1A-4F5D-A707-52B2834B91CD}"/>
            </a:ext>
          </a:extLst>
        </xdr:cNvPr>
        <xdr:cNvSpPr/>
      </xdr:nvSpPr>
      <xdr:spPr>
        <a:xfrm>
          <a:off x="5520972" y="10242315"/>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9</xdr:col>
      <xdr:colOff>229306</xdr:colOff>
      <xdr:row>74</xdr:row>
      <xdr:rowOff>23519</xdr:rowOff>
    </xdr:from>
    <xdr:to>
      <xdr:col>9</xdr:col>
      <xdr:colOff>365196</xdr:colOff>
      <xdr:row>74</xdr:row>
      <xdr:rowOff>159409</xdr:rowOff>
    </xdr:to>
    <xdr:sp macro="" textlink="">
      <xdr:nvSpPr>
        <xdr:cNvPr id="19" name="Oval 18">
          <a:extLst>
            <a:ext uri="{FF2B5EF4-FFF2-40B4-BE49-F238E27FC236}">
              <a16:creationId xmlns:a16="http://schemas.microsoft.com/office/drawing/2014/main" id="{7C42CF79-0367-4CAA-A66D-60269E0FBF30}"/>
            </a:ext>
          </a:extLst>
        </xdr:cNvPr>
        <xdr:cNvSpPr/>
      </xdr:nvSpPr>
      <xdr:spPr>
        <a:xfrm>
          <a:off x="6097176" y="10248195"/>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10</xdr:col>
      <xdr:colOff>199907</xdr:colOff>
      <xdr:row>74</xdr:row>
      <xdr:rowOff>35278</xdr:rowOff>
    </xdr:from>
    <xdr:to>
      <xdr:col>10</xdr:col>
      <xdr:colOff>335797</xdr:colOff>
      <xdr:row>74</xdr:row>
      <xdr:rowOff>171168</xdr:rowOff>
    </xdr:to>
    <xdr:sp macro="" textlink="">
      <xdr:nvSpPr>
        <xdr:cNvPr id="20" name="Oval 19">
          <a:extLst>
            <a:ext uri="{FF2B5EF4-FFF2-40B4-BE49-F238E27FC236}">
              <a16:creationId xmlns:a16="http://schemas.microsoft.com/office/drawing/2014/main" id="{1A7F5A0F-58E5-4D1A-9B07-292F118E22EE}"/>
            </a:ext>
          </a:extLst>
        </xdr:cNvPr>
        <xdr:cNvSpPr/>
      </xdr:nvSpPr>
      <xdr:spPr>
        <a:xfrm>
          <a:off x="6620463" y="10259954"/>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3</xdr:col>
      <xdr:colOff>229306</xdr:colOff>
      <xdr:row>75</xdr:row>
      <xdr:rowOff>0</xdr:rowOff>
    </xdr:from>
    <xdr:to>
      <xdr:col>3</xdr:col>
      <xdr:colOff>359481</xdr:colOff>
      <xdr:row>75</xdr:row>
      <xdr:rowOff>130175</xdr:rowOff>
    </xdr:to>
    <xdr:sp macro="" textlink="">
      <xdr:nvSpPr>
        <xdr:cNvPr id="21" name="Oval 20">
          <a:extLst>
            <a:ext uri="{FF2B5EF4-FFF2-40B4-BE49-F238E27FC236}">
              <a16:creationId xmlns:a16="http://schemas.microsoft.com/office/drawing/2014/main" id="{C483FA99-F778-4F04-97AA-9C1A2605AC48}"/>
            </a:ext>
          </a:extLst>
        </xdr:cNvPr>
        <xdr:cNvSpPr/>
      </xdr:nvSpPr>
      <xdr:spPr>
        <a:xfrm>
          <a:off x="2781065" y="10406944"/>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4</xdr:col>
      <xdr:colOff>248524</xdr:colOff>
      <xdr:row>75</xdr:row>
      <xdr:rowOff>17639</xdr:rowOff>
    </xdr:from>
    <xdr:to>
      <xdr:col>4</xdr:col>
      <xdr:colOff>377120</xdr:colOff>
      <xdr:row>75</xdr:row>
      <xdr:rowOff>147814</xdr:rowOff>
    </xdr:to>
    <xdr:sp macro="" textlink="">
      <xdr:nvSpPr>
        <xdr:cNvPr id="22" name="Oval 21">
          <a:extLst>
            <a:ext uri="{FF2B5EF4-FFF2-40B4-BE49-F238E27FC236}">
              <a16:creationId xmlns:a16="http://schemas.microsoft.com/office/drawing/2014/main" id="{F43AA8D6-F9D1-43B9-A3B8-209631249F54}"/>
            </a:ext>
          </a:extLst>
        </xdr:cNvPr>
        <xdr:cNvSpPr/>
      </xdr:nvSpPr>
      <xdr:spPr>
        <a:xfrm>
          <a:off x="3352968" y="10424583"/>
          <a:ext cx="128596"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5</xdr:col>
      <xdr:colOff>211667</xdr:colOff>
      <xdr:row>75</xdr:row>
      <xdr:rowOff>23519</xdr:rowOff>
    </xdr:from>
    <xdr:to>
      <xdr:col>5</xdr:col>
      <xdr:colOff>348192</xdr:colOff>
      <xdr:row>75</xdr:row>
      <xdr:rowOff>160044</xdr:rowOff>
    </xdr:to>
    <xdr:sp macro="" textlink="">
      <xdr:nvSpPr>
        <xdr:cNvPr id="23" name="Oval 22">
          <a:extLst>
            <a:ext uri="{FF2B5EF4-FFF2-40B4-BE49-F238E27FC236}">
              <a16:creationId xmlns:a16="http://schemas.microsoft.com/office/drawing/2014/main" id="{B6A6FFD6-A434-4FF8-952A-3BDAFC538128}"/>
            </a:ext>
          </a:extLst>
        </xdr:cNvPr>
        <xdr:cNvSpPr/>
      </xdr:nvSpPr>
      <xdr:spPr>
        <a:xfrm>
          <a:off x="3868797" y="10430463"/>
          <a:ext cx="136525" cy="1365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6</xdr:col>
      <xdr:colOff>205787</xdr:colOff>
      <xdr:row>75</xdr:row>
      <xdr:rowOff>23518</xdr:rowOff>
    </xdr:from>
    <xdr:to>
      <xdr:col>6</xdr:col>
      <xdr:colOff>335962</xdr:colOff>
      <xdr:row>75</xdr:row>
      <xdr:rowOff>153693</xdr:rowOff>
    </xdr:to>
    <xdr:sp macro="" textlink="">
      <xdr:nvSpPr>
        <xdr:cNvPr id="24" name="Oval 23">
          <a:extLst>
            <a:ext uri="{FF2B5EF4-FFF2-40B4-BE49-F238E27FC236}">
              <a16:creationId xmlns:a16="http://schemas.microsoft.com/office/drawing/2014/main" id="{2DAFCAA5-E747-48B1-A8B1-ABA36B295E0C}"/>
            </a:ext>
          </a:extLst>
        </xdr:cNvPr>
        <xdr:cNvSpPr/>
      </xdr:nvSpPr>
      <xdr:spPr>
        <a:xfrm>
          <a:off x="4415602" y="10430462"/>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7</xdr:col>
      <xdr:colOff>211667</xdr:colOff>
      <xdr:row>75</xdr:row>
      <xdr:rowOff>29398</xdr:rowOff>
    </xdr:from>
    <xdr:to>
      <xdr:col>7</xdr:col>
      <xdr:colOff>348192</xdr:colOff>
      <xdr:row>75</xdr:row>
      <xdr:rowOff>165923</xdr:rowOff>
    </xdr:to>
    <xdr:sp macro="" textlink="">
      <xdr:nvSpPr>
        <xdr:cNvPr id="25" name="Oval 24">
          <a:extLst>
            <a:ext uri="{FF2B5EF4-FFF2-40B4-BE49-F238E27FC236}">
              <a16:creationId xmlns:a16="http://schemas.microsoft.com/office/drawing/2014/main" id="{FDF66502-6A9E-43E7-B219-230187713BD1}"/>
            </a:ext>
          </a:extLst>
        </xdr:cNvPr>
        <xdr:cNvSpPr/>
      </xdr:nvSpPr>
      <xdr:spPr>
        <a:xfrm>
          <a:off x="4974167" y="10436342"/>
          <a:ext cx="136525" cy="1365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8</xdr:col>
      <xdr:colOff>205787</xdr:colOff>
      <xdr:row>75</xdr:row>
      <xdr:rowOff>11759</xdr:rowOff>
    </xdr:from>
    <xdr:to>
      <xdr:col>8</xdr:col>
      <xdr:colOff>342312</xdr:colOff>
      <xdr:row>75</xdr:row>
      <xdr:rowOff>148284</xdr:rowOff>
    </xdr:to>
    <xdr:sp macro="" textlink="">
      <xdr:nvSpPr>
        <xdr:cNvPr id="26" name="Oval 25">
          <a:extLst>
            <a:ext uri="{FF2B5EF4-FFF2-40B4-BE49-F238E27FC236}">
              <a16:creationId xmlns:a16="http://schemas.microsoft.com/office/drawing/2014/main" id="{3A1BF7F4-B43F-49CC-B654-231EC299A305}"/>
            </a:ext>
          </a:extLst>
        </xdr:cNvPr>
        <xdr:cNvSpPr/>
      </xdr:nvSpPr>
      <xdr:spPr>
        <a:xfrm>
          <a:off x="5520972" y="10418703"/>
          <a:ext cx="136525" cy="1365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9</xdr:col>
      <xdr:colOff>229305</xdr:colOff>
      <xdr:row>75</xdr:row>
      <xdr:rowOff>17639</xdr:rowOff>
    </xdr:from>
    <xdr:to>
      <xdr:col>9</xdr:col>
      <xdr:colOff>365195</xdr:colOff>
      <xdr:row>75</xdr:row>
      <xdr:rowOff>153529</xdr:rowOff>
    </xdr:to>
    <xdr:sp macro="" textlink="">
      <xdr:nvSpPr>
        <xdr:cNvPr id="27" name="Oval 26">
          <a:extLst>
            <a:ext uri="{FF2B5EF4-FFF2-40B4-BE49-F238E27FC236}">
              <a16:creationId xmlns:a16="http://schemas.microsoft.com/office/drawing/2014/main" id="{3F64D239-84DD-4A06-99C9-F31A82B91B01}"/>
            </a:ext>
          </a:extLst>
        </xdr:cNvPr>
        <xdr:cNvSpPr/>
      </xdr:nvSpPr>
      <xdr:spPr>
        <a:xfrm>
          <a:off x="6097175" y="10424583"/>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10</xdr:col>
      <xdr:colOff>205788</xdr:colOff>
      <xdr:row>75</xdr:row>
      <xdr:rowOff>23519</xdr:rowOff>
    </xdr:from>
    <xdr:to>
      <xdr:col>10</xdr:col>
      <xdr:colOff>341678</xdr:colOff>
      <xdr:row>75</xdr:row>
      <xdr:rowOff>159409</xdr:rowOff>
    </xdr:to>
    <xdr:sp macro="" textlink="">
      <xdr:nvSpPr>
        <xdr:cNvPr id="28" name="Oval 27">
          <a:extLst>
            <a:ext uri="{FF2B5EF4-FFF2-40B4-BE49-F238E27FC236}">
              <a16:creationId xmlns:a16="http://schemas.microsoft.com/office/drawing/2014/main" id="{FD92E2BD-2838-4393-BC25-9AC7CD6902CB}"/>
            </a:ext>
          </a:extLst>
        </xdr:cNvPr>
        <xdr:cNvSpPr/>
      </xdr:nvSpPr>
      <xdr:spPr>
        <a:xfrm>
          <a:off x="6626344" y="10430463"/>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3</xdr:col>
      <xdr:colOff>223432</xdr:colOff>
      <xdr:row>76</xdr:row>
      <xdr:rowOff>66</xdr:rowOff>
    </xdr:from>
    <xdr:to>
      <xdr:col>3</xdr:col>
      <xdr:colOff>353607</xdr:colOff>
      <xdr:row>76</xdr:row>
      <xdr:rowOff>130175</xdr:rowOff>
    </xdr:to>
    <xdr:sp macro="" textlink="">
      <xdr:nvSpPr>
        <xdr:cNvPr id="29" name="Oval 28">
          <a:extLst>
            <a:ext uri="{FF2B5EF4-FFF2-40B4-BE49-F238E27FC236}">
              <a16:creationId xmlns:a16="http://schemas.microsoft.com/office/drawing/2014/main" id="{59933DD8-8AB9-478F-B085-435E5FC3F08C}"/>
            </a:ext>
          </a:extLst>
        </xdr:cNvPr>
        <xdr:cNvSpPr/>
      </xdr:nvSpPr>
      <xdr:spPr>
        <a:xfrm>
          <a:off x="2775191" y="10589279"/>
          <a:ext cx="130175" cy="13010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4</xdr:col>
      <xdr:colOff>242644</xdr:colOff>
      <xdr:row>76</xdr:row>
      <xdr:rowOff>11825</xdr:rowOff>
    </xdr:from>
    <xdr:to>
      <xdr:col>4</xdr:col>
      <xdr:colOff>371240</xdr:colOff>
      <xdr:row>76</xdr:row>
      <xdr:rowOff>141934</xdr:rowOff>
    </xdr:to>
    <xdr:sp macro="" textlink="">
      <xdr:nvSpPr>
        <xdr:cNvPr id="30" name="Oval 29">
          <a:extLst>
            <a:ext uri="{FF2B5EF4-FFF2-40B4-BE49-F238E27FC236}">
              <a16:creationId xmlns:a16="http://schemas.microsoft.com/office/drawing/2014/main" id="{ABC7E101-269A-4767-B318-1AEC8485EABE}"/>
            </a:ext>
          </a:extLst>
        </xdr:cNvPr>
        <xdr:cNvSpPr/>
      </xdr:nvSpPr>
      <xdr:spPr>
        <a:xfrm>
          <a:off x="3347088" y="10601038"/>
          <a:ext cx="128596" cy="13010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5</xdr:col>
      <xdr:colOff>205787</xdr:colOff>
      <xdr:row>76</xdr:row>
      <xdr:rowOff>11825</xdr:rowOff>
    </xdr:from>
    <xdr:to>
      <xdr:col>5</xdr:col>
      <xdr:colOff>335962</xdr:colOff>
      <xdr:row>76</xdr:row>
      <xdr:rowOff>141934</xdr:rowOff>
    </xdr:to>
    <xdr:sp macro="" textlink="">
      <xdr:nvSpPr>
        <xdr:cNvPr id="31" name="Oval 30">
          <a:extLst>
            <a:ext uri="{FF2B5EF4-FFF2-40B4-BE49-F238E27FC236}">
              <a16:creationId xmlns:a16="http://schemas.microsoft.com/office/drawing/2014/main" id="{3F2B544D-E896-423C-845B-7AD17DA2D727}"/>
            </a:ext>
          </a:extLst>
        </xdr:cNvPr>
        <xdr:cNvSpPr/>
      </xdr:nvSpPr>
      <xdr:spPr>
        <a:xfrm>
          <a:off x="3862917" y="10601038"/>
          <a:ext cx="130175" cy="13010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6</xdr:col>
      <xdr:colOff>205787</xdr:colOff>
      <xdr:row>76</xdr:row>
      <xdr:rowOff>29464</xdr:rowOff>
    </xdr:from>
    <xdr:to>
      <xdr:col>6</xdr:col>
      <xdr:colOff>335962</xdr:colOff>
      <xdr:row>76</xdr:row>
      <xdr:rowOff>159573</xdr:rowOff>
    </xdr:to>
    <xdr:sp macro="" textlink="">
      <xdr:nvSpPr>
        <xdr:cNvPr id="32" name="Oval 31">
          <a:extLst>
            <a:ext uri="{FF2B5EF4-FFF2-40B4-BE49-F238E27FC236}">
              <a16:creationId xmlns:a16="http://schemas.microsoft.com/office/drawing/2014/main" id="{BE4DFDB5-E54C-4C43-8980-A84FA39D7590}"/>
            </a:ext>
          </a:extLst>
        </xdr:cNvPr>
        <xdr:cNvSpPr/>
      </xdr:nvSpPr>
      <xdr:spPr>
        <a:xfrm>
          <a:off x="4415602" y="10618677"/>
          <a:ext cx="130175" cy="13010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7</xdr:col>
      <xdr:colOff>205787</xdr:colOff>
      <xdr:row>76</xdr:row>
      <xdr:rowOff>29464</xdr:rowOff>
    </xdr:from>
    <xdr:to>
      <xdr:col>7</xdr:col>
      <xdr:colOff>335962</xdr:colOff>
      <xdr:row>76</xdr:row>
      <xdr:rowOff>159573</xdr:rowOff>
    </xdr:to>
    <xdr:sp macro="" textlink="">
      <xdr:nvSpPr>
        <xdr:cNvPr id="33" name="Oval 32">
          <a:extLst>
            <a:ext uri="{FF2B5EF4-FFF2-40B4-BE49-F238E27FC236}">
              <a16:creationId xmlns:a16="http://schemas.microsoft.com/office/drawing/2014/main" id="{D64D51F0-5BE7-4A82-B02B-87166729E721}"/>
            </a:ext>
          </a:extLst>
        </xdr:cNvPr>
        <xdr:cNvSpPr/>
      </xdr:nvSpPr>
      <xdr:spPr>
        <a:xfrm>
          <a:off x="4968287" y="10618677"/>
          <a:ext cx="130175" cy="13010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8</xdr:col>
      <xdr:colOff>199908</xdr:colOff>
      <xdr:row>76</xdr:row>
      <xdr:rowOff>11826</xdr:rowOff>
    </xdr:from>
    <xdr:to>
      <xdr:col>8</xdr:col>
      <xdr:colOff>336433</xdr:colOff>
      <xdr:row>76</xdr:row>
      <xdr:rowOff>148285</xdr:rowOff>
    </xdr:to>
    <xdr:sp macro="" textlink="">
      <xdr:nvSpPr>
        <xdr:cNvPr id="34" name="Oval 33">
          <a:extLst>
            <a:ext uri="{FF2B5EF4-FFF2-40B4-BE49-F238E27FC236}">
              <a16:creationId xmlns:a16="http://schemas.microsoft.com/office/drawing/2014/main" id="{F1C094ED-3199-47C5-8339-BE9CE5A3B66B}"/>
            </a:ext>
          </a:extLst>
        </xdr:cNvPr>
        <xdr:cNvSpPr/>
      </xdr:nvSpPr>
      <xdr:spPr>
        <a:xfrm>
          <a:off x="5515093" y="10601039"/>
          <a:ext cx="136525" cy="136459"/>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9</xdr:col>
      <xdr:colOff>235186</xdr:colOff>
      <xdr:row>76</xdr:row>
      <xdr:rowOff>17705</xdr:rowOff>
    </xdr:from>
    <xdr:to>
      <xdr:col>9</xdr:col>
      <xdr:colOff>371711</xdr:colOff>
      <xdr:row>76</xdr:row>
      <xdr:rowOff>154164</xdr:rowOff>
    </xdr:to>
    <xdr:sp macro="" textlink="">
      <xdr:nvSpPr>
        <xdr:cNvPr id="35" name="Oval 34">
          <a:extLst>
            <a:ext uri="{FF2B5EF4-FFF2-40B4-BE49-F238E27FC236}">
              <a16:creationId xmlns:a16="http://schemas.microsoft.com/office/drawing/2014/main" id="{4BDF78ED-A6AC-4B63-8BF9-73259E535638}"/>
            </a:ext>
          </a:extLst>
        </xdr:cNvPr>
        <xdr:cNvSpPr/>
      </xdr:nvSpPr>
      <xdr:spPr>
        <a:xfrm>
          <a:off x="6103056" y="10606918"/>
          <a:ext cx="136525" cy="136459"/>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10</xdr:col>
      <xdr:colOff>205787</xdr:colOff>
      <xdr:row>76</xdr:row>
      <xdr:rowOff>11826</xdr:rowOff>
    </xdr:from>
    <xdr:to>
      <xdr:col>10</xdr:col>
      <xdr:colOff>341677</xdr:colOff>
      <xdr:row>76</xdr:row>
      <xdr:rowOff>147650</xdr:rowOff>
    </xdr:to>
    <xdr:sp macro="" textlink="">
      <xdr:nvSpPr>
        <xdr:cNvPr id="36" name="Oval 35">
          <a:extLst>
            <a:ext uri="{FF2B5EF4-FFF2-40B4-BE49-F238E27FC236}">
              <a16:creationId xmlns:a16="http://schemas.microsoft.com/office/drawing/2014/main" id="{F9F0C3E8-9341-4788-BDA5-D3390ACC6485}"/>
            </a:ext>
          </a:extLst>
        </xdr:cNvPr>
        <xdr:cNvSpPr/>
      </xdr:nvSpPr>
      <xdr:spPr>
        <a:xfrm>
          <a:off x="6626343" y="10601039"/>
          <a:ext cx="135890" cy="135824"/>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3</xdr:col>
      <xdr:colOff>211680</xdr:colOff>
      <xdr:row>77</xdr:row>
      <xdr:rowOff>5880</xdr:rowOff>
    </xdr:from>
    <xdr:to>
      <xdr:col>3</xdr:col>
      <xdr:colOff>341855</xdr:colOff>
      <xdr:row>77</xdr:row>
      <xdr:rowOff>136055</xdr:rowOff>
    </xdr:to>
    <xdr:sp macro="" textlink="">
      <xdr:nvSpPr>
        <xdr:cNvPr id="37" name="Oval 36">
          <a:extLst>
            <a:ext uri="{FF2B5EF4-FFF2-40B4-BE49-F238E27FC236}">
              <a16:creationId xmlns:a16="http://schemas.microsoft.com/office/drawing/2014/main" id="{814D0C4A-BF38-4078-A0EF-6EC6453B5440}"/>
            </a:ext>
          </a:extLst>
        </xdr:cNvPr>
        <xdr:cNvSpPr/>
      </xdr:nvSpPr>
      <xdr:spPr>
        <a:xfrm>
          <a:off x="2763439" y="10777361"/>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4</xdr:col>
      <xdr:colOff>248524</xdr:colOff>
      <xdr:row>77</xdr:row>
      <xdr:rowOff>1</xdr:rowOff>
    </xdr:from>
    <xdr:to>
      <xdr:col>4</xdr:col>
      <xdr:colOff>377120</xdr:colOff>
      <xdr:row>77</xdr:row>
      <xdr:rowOff>130176</xdr:rowOff>
    </xdr:to>
    <xdr:sp macro="" textlink="">
      <xdr:nvSpPr>
        <xdr:cNvPr id="38" name="Oval 37">
          <a:extLst>
            <a:ext uri="{FF2B5EF4-FFF2-40B4-BE49-F238E27FC236}">
              <a16:creationId xmlns:a16="http://schemas.microsoft.com/office/drawing/2014/main" id="{55FBB485-F18D-4E57-8FF7-4364318ADF40}"/>
            </a:ext>
          </a:extLst>
        </xdr:cNvPr>
        <xdr:cNvSpPr/>
      </xdr:nvSpPr>
      <xdr:spPr>
        <a:xfrm>
          <a:off x="3352968" y="10771482"/>
          <a:ext cx="128596"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5</xdr:col>
      <xdr:colOff>199909</xdr:colOff>
      <xdr:row>77</xdr:row>
      <xdr:rowOff>5880</xdr:rowOff>
    </xdr:from>
    <xdr:to>
      <xdr:col>5</xdr:col>
      <xdr:colOff>330084</xdr:colOff>
      <xdr:row>77</xdr:row>
      <xdr:rowOff>136055</xdr:rowOff>
    </xdr:to>
    <xdr:sp macro="" textlink="">
      <xdr:nvSpPr>
        <xdr:cNvPr id="39" name="Oval 38">
          <a:extLst>
            <a:ext uri="{FF2B5EF4-FFF2-40B4-BE49-F238E27FC236}">
              <a16:creationId xmlns:a16="http://schemas.microsoft.com/office/drawing/2014/main" id="{E64D8A0D-0DA4-4F0C-8E46-AE9EE7A1E4EE}"/>
            </a:ext>
          </a:extLst>
        </xdr:cNvPr>
        <xdr:cNvSpPr/>
      </xdr:nvSpPr>
      <xdr:spPr>
        <a:xfrm>
          <a:off x="3857039" y="10777361"/>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6</xdr:col>
      <xdr:colOff>205788</xdr:colOff>
      <xdr:row>77</xdr:row>
      <xdr:rowOff>35278</xdr:rowOff>
    </xdr:from>
    <xdr:to>
      <xdr:col>6</xdr:col>
      <xdr:colOff>335963</xdr:colOff>
      <xdr:row>77</xdr:row>
      <xdr:rowOff>165453</xdr:rowOff>
    </xdr:to>
    <xdr:sp macro="" textlink="">
      <xdr:nvSpPr>
        <xdr:cNvPr id="40" name="Oval 39">
          <a:extLst>
            <a:ext uri="{FF2B5EF4-FFF2-40B4-BE49-F238E27FC236}">
              <a16:creationId xmlns:a16="http://schemas.microsoft.com/office/drawing/2014/main" id="{2B70906D-B7FF-4B05-9ED6-C862EFECAC7D}"/>
            </a:ext>
          </a:extLst>
        </xdr:cNvPr>
        <xdr:cNvSpPr/>
      </xdr:nvSpPr>
      <xdr:spPr>
        <a:xfrm>
          <a:off x="4415603" y="10806759"/>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7</xdr:col>
      <xdr:colOff>211667</xdr:colOff>
      <xdr:row>77</xdr:row>
      <xdr:rowOff>29398</xdr:rowOff>
    </xdr:from>
    <xdr:to>
      <xdr:col>7</xdr:col>
      <xdr:colOff>341842</xdr:colOff>
      <xdr:row>77</xdr:row>
      <xdr:rowOff>159573</xdr:rowOff>
    </xdr:to>
    <xdr:sp macro="" textlink="">
      <xdr:nvSpPr>
        <xdr:cNvPr id="41" name="Oval 40">
          <a:extLst>
            <a:ext uri="{FF2B5EF4-FFF2-40B4-BE49-F238E27FC236}">
              <a16:creationId xmlns:a16="http://schemas.microsoft.com/office/drawing/2014/main" id="{91713DF4-BDA6-4DC7-A40E-4DC2DF9CEA6B}"/>
            </a:ext>
          </a:extLst>
        </xdr:cNvPr>
        <xdr:cNvSpPr/>
      </xdr:nvSpPr>
      <xdr:spPr>
        <a:xfrm>
          <a:off x="4974167" y="10800879"/>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endParaRPr lang="en-AU"/>
        </a:p>
      </xdr:txBody>
    </xdr:sp>
    <xdr:clientData/>
  </xdr:twoCellAnchor>
  <xdr:twoCellAnchor>
    <xdr:from>
      <xdr:col>8</xdr:col>
      <xdr:colOff>205787</xdr:colOff>
      <xdr:row>77</xdr:row>
      <xdr:rowOff>5880</xdr:rowOff>
    </xdr:from>
    <xdr:to>
      <xdr:col>8</xdr:col>
      <xdr:colOff>341677</xdr:colOff>
      <xdr:row>77</xdr:row>
      <xdr:rowOff>141770</xdr:rowOff>
    </xdr:to>
    <xdr:sp macro="" textlink="">
      <xdr:nvSpPr>
        <xdr:cNvPr id="42" name="Oval 41">
          <a:extLst>
            <a:ext uri="{FF2B5EF4-FFF2-40B4-BE49-F238E27FC236}">
              <a16:creationId xmlns:a16="http://schemas.microsoft.com/office/drawing/2014/main" id="{B921E572-D9AE-4BA4-AACF-CFE9FCD0B519}"/>
            </a:ext>
          </a:extLst>
        </xdr:cNvPr>
        <xdr:cNvSpPr/>
      </xdr:nvSpPr>
      <xdr:spPr>
        <a:xfrm>
          <a:off x="5520972" y="10777361"/>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9</xdr:col>
      <xdr:colOff>241065</xdr:colOff>
      <xdr:row>77</xdr:row>
      <xdr:rowOff>5880</xdr:rowOff>
    </xdr:from>
    <xdr:to>
      <xdr:col>9</xdr:col>
      <xdr:colOff>376955</xdr:colOff>
      <xdr:row>77</xdr:row>
      <xdr:rowOff>141770</xdr:rowOff>
    </xdr:to>
    <xdr:sp macro="" textlink="">
      <xdr:nvSpPr>
        <xdr:cNvPr id="43" name="Oval 42">
          <a:extLst>
            <a:ext uri="{FF2B5EF4-FFF2-40B4-BE49-F238E27FC236}">
              <a16:creationId xmlns:a16="http://schemas.microsoft.com/office/drawing/2014/main" id="{3D1DEFAA-46F0-446B-9A6D-AB8D1EFED782}"/>
            </a:ext>
          </a:extLst>
        </xdr:cNvPr>
        <xdr:cNvSpPr/>
      </xdr:nvSpPr>
      <xdr:spPr>
        <a:xfrm>
          <a:off x="6108935" y="10777361"/>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10</xdr:col>
      <xdr:colOff>194028</xdr:colOff>
      <xdr:row>77</xdr:row>
      <xdr:rowOff>11759</xdr:rowOff>
    </xdr:from>
    <xdr:to>
      <xdr:col>10</xdr:col>
      <xdr:colOff>329918</xdr:colOff>
      <xdr:row>77</xdr:row>
      <xdr:rowOff>147649</xdr:rowOff>
    </xdr:to>
    <xdr:sp macro="" textlink="">
      <xdr:nvSpPr>
        <xdr:cNvPr id="44" name="Oval 43">
          <a:extLst>
            <a:ext uri="{FF2B5EF4-FFF2-40B4-BE49-F238E27FC236}">
              <a16:creationId xmlns:a16="http://schemas.microsoft.com/office/drawing/2014/main" id="{FD7E87F5-0750-40A3-BC26-480273E2DB03}"/>
            </a:ext>
          </a:extLst>
        </xdr:cNvPr>
        <xdr:cNvSpPr/>
      </xdr:nvSpPr>
      <xdr:spPr>
        <a:xfrm>
          <a:off x="6614584" y="10783240"/>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AU"/>
        </a:p>
      </xdr:txBody>
    </xdr:sp>
    <xdr:clientData/>
  </xdr:twoCellAnchor>
  <xdr:twoCellAnchor>
    <xdr:from>
      <xdr:col>2</xdr:col>
      <xdr:colOff>285750</xdr:colOff>
      <xdr:row>60</xdr:row>
      <xdr:rowOff>9525</xdr:rowOff>
    </xdr:from>
    <xdr:to>
      <xdr:col>2</xdr:col>
      <xdr:colOff>421640</xdr:colOff>
      <xdr:row>60</xdr:row>
      <xdr:rowOff>145415</xdr:rowOff>
    </xdr:to>
    <xdr:sp macro="" textlink="">
      <xdr:nvSpPr>
        <xdr:cNvPr id="50" name="Oval 49">
          <a:extLst>
            <a:ext uri="{FF2B5EF4-FFF2-40B4-BE49-F238E27FC236}">
              <a16:creationId xmlns:a16="http://schemas.microsoft.com/office/drawing/2014/main" id="{6102E8B4-941A-4D55-93D9-138392EC2813}"/>
            </a:ext>
          </a:extLst>
        </xdr:cNvPr>
        <xdr:cNvSpPr/>
      </xdr:nvSpPr>
      <xdr:spPr>
        <a:xfrm>
          <a:off x="1514475" y="14287500"/>
          <a:ext cx="135890" cy="135890"/>
        </a:xfrm>
        <a:prstGeom prst="ellips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endParaRPr lang="en-AU"/>
        </a:p>
      </xdr:txBody>
    </xdr:sp>
    <xdr:clientData/>
  </xdr:twoCellAnchor>
  <xdr:twoCellAnchor>
    <xdr:from>
      <xdr:col>2</xdr:col>
      <xdr:colOff>285750</xdr:colOff>
      <xdr:row>61</xdr:row>
      <xdr:rowOff>9525</xdr:rowOff>
    </xdr:from>
    <xdr:to>
      <xdr:col>2</xdr:col>
      <xdr:colOff>422275</xdr:colOff>
      <xdr:row>61</xdr:row>
      <xdr:rowOff>146050</xdr:rowOff>
    </xdr:to>
    <xdr:sp macro="" textlink="">
      <xdr:nvSpPr>
        <xdr:cNvPr id="51" name="Oval 50">
          <a:extLst>
            <a:ext uri="{FF2B5EF4-FFF2-40B4-BE49-F238E27FC236}">
              <a16:creationId xmlns:a16="http://schemas.microsoft.com/office/drawing/2014/main" id="{A9B45474-0A8F-4B23-A428-A38A7279DF4A}"/>
            </a:ext>
          </a:extLst>
        </xdr:cNvPr>
        <xdr:cNvSpPr/>
      </xdr:nvSpPr>
      <xdr:spPr>
        <a:xfrm>
          <a:off x="1514475" y="14449425"/>
          <a:ext cx="136525" cy="13652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endParaRPr lang="en-AU"/>
        </a:p>
      </xdr:txBody>
    </xdr:sp>
    <xdr:clientData/>
  </xdr:twoCellAnchor>
  <xdr:twoCellAnchor>
    <xdr:from>
      <xdr:col>2</xdr:col>
      <xdr:colOff>285750</xdr:colOff>
      <xdr:row>62</xdr:row>
      <xdr:rowOff>9525</xdr:rowOff>
    </xdr:from>
    <xdr:to>
      <xdr:col>2</xdr:col>
      <xdr:colOff>415925</xdr:colOff>
      <xdr:row>62</xdr:row>
      <xdr:rowOff>139700</xdr:rowOff>
    </xdr:to>
    <xdr:sp macro="" textlink="">
      <xdr:nvSpPr>
        <xdr:cNvPr id="52" name="Oval 51">
          <a:extLst>
            <a:ext uri="{FF2B5EF4-FFF2-40B4-BE49-F238E27FC236}">
              <a16:creationId xmlns:a16="http://schemas.microsoft.com/office/drawing/2014/main" id="{65100C3D-9D8D-44D7-B0EF-026E144BD1FC}"/>
            </a:ext>
          </a:extLst>
        </xdr:cNvPr>
        <xdr:cNvSpPr/>
      </xdr:nvSpPr>
      <xdr:spPr>
        <a:xfrm>
          <a:off x="1514475" y="14611350"/>
          <a:ext cx="130175" cy="130175"/>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36000" tIns="36000" rIns="36000" bIns="45720" numCol="1" spcCol="0" rtlCol="0" fromWordArt="0" anchor="ctr" anchorCtr="0" forceAA="0" compatLnSpc="1">
          <a:prstTxWarp prst="textNoShape">
            <a:avLst/>
          </a:prstTxWarp>
          <a:noAutofit/>
        </a:bodyPr>
        <a:lstStyle/>
        <a:p>
          <a:pPr algn="ctr"/>
          <a:endParaRPr lang="en-AU"/>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47624</xdr:colOff>
      <xdr:row>19</xdr:row>
      <xdr:rowOff>38101</xdr:rowOff>
    </xdr:from>
    <xdr:to>
      <xdr:col>10</xdr:col>
      <xdr:colOff>96296</xdr:colOff>
      <xdr:row>57</xdr:row>
      <xdr:rowOff>161925</xdr:rowOff>
    </xdr:to>
    <xdr:pic>
      <xdr:nvPicPr>
        <xdr:cNvPr id="2" name="Picture 1">
          <a:extLst>
            <a:ext uri="{FF2B5EF4-FFF2-40B4-BE49-F238E27FC236}">
              <a16:creationId xmlns:a16="http://schemas.microsoft.com/office/drawing/2014/main" id="{72D74D8A-AAF6-47F2-97B2-F30118CE90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49" y="4705351"/>
          <a:ext cx="8916447" cy="7362824"/>
        </a:xfrm>
        <a:prstGeom prst="rect">
          <a:avLst/>
        </a:prstGeom>
      </xdr:spPr>
    </xdr:pic>
    <xdr:clientData/>
  </xdr:twoCellAnchor>
  <xdr:twoCellAnchor editAs="oneCell">
    <xdr:from>
      <xdr:col>1</xdr:col>
      <xdr:colOff>28575</xdr:colOff>
      <xdr:row>71</xdr:row>
      <xdr:rowOff>47625</xdr:rowOff>
    </xdr:from>
    <xdr:to>
      <xdr:col>10</xdr:col>
      <xdr:colOff>1234</xdr:colOff>
      <xdr:row>109</xdr:row>
      <xdr:rowOff>96267</xdr:rowOff>
    </xdr:to>
    <xdr:pic>
      <xdr:nvPicPr>
        <xdr:cNvPr id="3" name="Picture 2">
          <a:extLst>
            <a:ext uri="{FF2B5EF4-FFF2-40B4-BE49-F238E27FC236}">
              <a16:creationId xmlns:a16="http://schemas.microsoft.com/office/drawing/2014/main" id="{A4CB5430-3F2E-4426-B9CD-28570D87846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0" y="15249525"/>
          <a:ext cx="8840434" cy="7287642"/>
        </a:xfrm>
        <a:prstGeom prst="rect">
          <a:avLst/>
        </a:prstGeom>
      </xdr:spPr>
    </xdr:pic>
    <xdr:clientData/>
  </xdr:twoCellAnchor>
  <xdr:twoCellAnchor editAs="oneCell">
    <xdr:from>
      <xdr:col>1</xdr:col>
      <xdr:colOff>9525</xdr:colOff>
      <xdr:row>116</xdr:row>
      <xdr:rowOff>104775</xdr:rowOff>
    </xdr:from>
    <xdr:to>
      <xdr:col>9</xdr:col>
      <xdr:colOff>10678</xdr:colOff>
      <xdr:row>154</xdr:row>
      <xdr:rowOff>86733</xdr:rowOff>
    </xdr:to>
    <xdr:pic>
      <xdr:nvPicPr>
        <xdr:cNvPr id="4" name="Picture 3">
          <a:extLst>
            <a:ext uri="{FF2B5EF4-FFF2-40B4-BE49-F238E27FC236}">
              <a16:creationId xmlns:a16="http://schemas.microsoft.com/office/drawing/2014/main" id="{FBBD1F07-89C8-4E58-AA10-4179434DF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3350" y="23879175"/>
          <a:ext cx="8259328" cy="7220958"/>
        </a:xfrm>
        <a:prstGeom prst="rect">
          <a:avLst/>
        </a:prstGeom>
      </xdr:spPr>
    </xdr:pic>
    <xdr:clientData/>
  </xdr:twoCellAnchor>
  <xdr:twoCellAnchor editAs="oneCell">
    <xdr:from>
      <xdr:col>1</xdr:col>
      <xdr:colOff>9525</xdr:colOff>
      <xdr:row>161</xdr:row>
      <xdr:rowOff>57150</xdr:rowOff>
    </xdr:from>
    <xdr:to>
      <xdr:col>9</xdr:col>
      <xdr:colOff>12864</xdr:colOff>
      <xdr:row>199</xdr:row>
      <xdr:rowOff>41019</xdr:rowOff>
    </xdr:to>
    <xdr:pic>
      <xdr:nvPicPr>
        <xdr:cNvPr id="5" name="Picture 4">
          <a:extLst>
            <a:ext uri="{FF2B5EF4-FFF2-40B4-BE49-F238E27FC236}">
              <a16:creationId xmlns:a16="http://schemas.microsoft.com/office/drawing/2014/main" id="{4C73613F-D1B2-46E7-9F99-3391A09FF9A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32537400"/>
          <a:ext cx="8261514" cy="7222869"/>
        </a:xfrm>
        <a:prstGeom prst="rect">
          <a:avLst/>
        </a:prstGeom>
      </xdr:spPr>
    </xdr:pic>
    <xdr:clientData/>
  </xdr:twoCellAnchor>
  <xdr:twoCellAnchor editAs="oneCell">
    <xdr:from>
      <xdr:col>1</xdr:col>
      <xdr:colOff>0</xdr:colOff>
      <xdr:row>206</xdr:row>
      <xdr:rowOff>76200</xdr:rowOff>
    </xdr:from>
    <xdr:to>
      <xdr:col>9</xdr:col>
      <xdr:colOff>584599</xdr:colOff>
      <xdr:row>244</xdr:row>
      <xdr:rowOff>126771</xdr:rowOff>
    </xdr:to>
    <xdr:pic>
      <xdr:nvPicPr>
        <xdr:cNvPr id="6" name="Picture 5">
          <a:extLst>
            <a:ext uri="{FF2B5EF4-FFF2-40B4-BE49-F238E27FC236}">
              <a16:creationId xmlns:a16="http://schemas.microsoft.com/office/drawing/2014/main" id="{AD0D55BB-EAEA-4519-BB7F-6E8317525A3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3825" y="41281350"/>
          <a:ext cx="8842774" cy="7289571"/>
        </a:xfrm>
        <a:prstGeom prst="rect">
          <a:avLst/>
        </a:prstGeom>
      </xdr:spPr>
    </xdr:pic>
    <xdr:clientData/>
  </xdr:twoCellAnchor>
  <xdr:twoCellAnchor editAs="oneCell">
    <xdr:from>
      <xdr:col>1</xdr:col>
      <xdr:colOff>28574</xdr:colOff>
      <xdr:row>5</xdr:row>
      <xdr:rowOff>66674</xdr:rowOff>
    </xdr:from>
    <xdr:to>
      <xdr:col>14</xdr:col>
      <xdr:colOff>257174</xdr:colOff>
      <xdr:row>12</xdr:row>
      <xdr:rowOff>52811</xdr:rowOff>
    </xdr:to>
    <xdr:pic>
      <xdr:nvPicPr>
        <xdr:cNvPr id="7" name="Picture 6">
          <a:extLst>
            <a:ext uri="{FF2B5EF4-FFF2-40B4-BE49-F238E27FC236}">
              <a16:creationId xmlns:a16="http://schemas.microsoft.com/office/drawing/2014/main" id="{CF91B46F-1C17-42E1-AD63-4E1ECEA5A7F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2399" y="1142999"/>
          <a:ext cx="11534775" cy="16053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AAA6B65-C88F-4FD0-B8E3-21602D6A25BB}" name="ChangeLogNotes" displayName="ChangeLogNotes" ref="A5:H424" totalsRowShown="0" headerRowDxfId="122" dataDxfId="120" headerRowBorderDxfId="121" tableBorderDxfId="119" headerRowCellStyle="Normal 2 2" dataCellStyle="Normal 2 2">
  <autoFilter ref="A5:H424" xr:uid="{C4991FF9-8BC7-476A-8EAD-8705AF13B01D}"/>
  <sortState xmlns:xlrd2="http://schemas.microsoft.com/office/spreadsheetml/2017/richdata2" ref="A6:H424">
    <sortCondition descending="1" ref="A14:A424"/>
    <sortCondition ref="D14:D424"/>
    <sortCondition ref="F14:F424"/>
    <sortCondition descending="1" ref="H14:H424"/>
  </sortState>
  <tableColumns count="8">
    <tableColumn id="1" xr3:uid="{453551ED-0547-429C-8B7D-146C1DD14BF8}" name="Publication Date" dataDxfId="118" dataCellStyle="Normal 2 2"/>
    <tableColumn id="2" xr3:uid="{1AD80504-8F25-4A10-B654-8855400DB094}" name="Region" dataDxfId="117" dataCellStyle="Normal 2 2"/>
    <tableColumn id="8" xr3:uid="{7992EB89-BB9E-4C6B-8CDD-A49EC5D9E7E7}" name="Type of Change" dataDxfId="116" dataCellStyle="Normal 2 2"/>
    <tableColumn id="3" xr3:uid="{3876C236-C5B1-4D74-BF41-F86EBC484B2A}" name="Site" dataDxfId="115" dataCellStyle="Normal 2 2"/>
    <tableColumn id="4" xr3:uid="{12CA74F6-B361-4F7F-AC3B-527E713FE513}" name="Owner" dataDxfId="114" dataCellStyle="Normal 2 2"/>
    <tableColumn id="6" xr3:uid="{7439340A-BD1E-4099-BA6F-AF17A77EA767}" name="DUID" dataDxfId="113" dataCellStyle="Normal 2 2"/>
    <tableColumn id="5" xr3:uid="{93FCC82E-06F1-4E7B-8B52-8D47F95607A9}" name="Note" dataDxfId="112" dataCellStyle="Normal 2 2"/>
    <tableColumn id="7" xr3:uid="{B7F34FE8-E4FD-425A-9D2A-F61F9C8992E8}" name="Effective Date" dataDxfId="111" dataCellStyle="Normal 2 2"/>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1D1701D-C00A-49B2-B57E-262B11833D20}" name="ConsolidatedUnits2" displayName="ConsolidatedUnits2" ref="A2:Y969" totalsRowShown="0" headerRowDxfId="94" dataDxfId="93" tableBorderDxfId="92">
  <autoFilter ref="A2:Y969" xr:uid="{AF19BBEF-0E20-473D-9A34-68DFCE84A12B}"/>
  <tableColumns count="25">
    <tableColumn id="18" xr3:uid="{2FB2EE38-0E63-4AB5-B571-C9184ADC819D}" name="Region" dataDxfId="91"/>
    <tableColumn id="3" xr3:uid="{194E9380-BAE5-48E1-9F0D-13507EC64D62}" name="Asset Type" dataDxfId="90" dataCellStyle="Comma"/>
    <tableColumn id="50" xr3:uid="{70393880-E61B-4B3D-BD8A-9C8FF24FB220}" name="Site Name" dataDxfId="89"/>
    <tableColumn id="2" xr3:uid="{D376F427-FEA4-4779-838A-E9E9EC7274EC}" name="Owner" dataDxfId="88"/>
    <tableColumn id="4" xr3:uid="{92B30C71-21F3-4538-BCEB-27B3E247F083}" name="Technology Type" dataDxfId="87" dataCellStyle="Comma"/>
    <tableColumn id="5" xr3:uid="{5BD0E420-4A9A-475E-ACAB-510B8D8125FA}" name="Fuel Type" dataDxfId="86" dataCellStyle="Comma"/>
    <tableColumn id="6" xr3:uid="{ECA32269-7D3A-458B-92C0-C62047D20D93}" name="DUID" dataDxfId="85" dataCellStyle="Comma"/>
    <tableColumn id="7" xr3:uid="{B1E5AD84-20D8-47DE-BC30-83C47A87B45C}" name="Number of Units" dataDxfId="84" dataCellStyle="Comma"/>
    <tableColumn id="8" xr3:uid="{7CB9DCB0-0DB3-42C9-983C-F7603BD1433B}" name="Lower Nameplate Capacity (MW)" dataDxfId="83" dataCellStyle="Comma"/>
    <tableColumn id="9" xr3:uid="{1A73EDA4-D642-4769-88A9-ADCC9C212E08}" name="Upper Nameplate Capacity (MW)" dataDxfId="82" dataCellStyle="Comma"/>
    <tableColumn id="10" xr3:uid="{533FBF3A-E3B4-4E64-9909-66652E52F477}" name="Aggregated Lower Nameplate Capacity (MW)" dataDxfId="81" dataCellStyle="Comma"/>
    <tableColumn id="11" xr3:uid="{6528AD50-5F62-4360-8ADB-78CFA8D0F623}" name="Aggregated Upper Nameplate Capacity (MW)" dataDxfId="80" dataCellStyle="Comma"/>
    <tableColumn id="1" xr3:uid="{D0197F91-F1B1-48B9-AFB7-A12DB51A75FD}" name="Nameplate Capacity (MW)" dataDxfId="79" dataCellStyle="Comma"/>
    <tableColumn id="12" xr3:uid="{D51DED59-CBE0-49BC-84AF-37075AA906CC}" name="Storage Capacity (MWh)" dataDxfId="78"/>
    <tableColumn id="13" xr3:uid="{2533C4D5-0932-45B6-B453-0ECEF08D0755}" name="Unit Status" dataDxfId="77" dataCellStyle="Comma"/>
    <tableColumn id="14" xr3:uid="{AB975B33-7F07-43F3-A8F0-EC811637C966}" name="Dispatch Type" dataDxfId="76"/>
    <tableColumn id="15" xr3:uid="{E63D1BB8-EBFF-4429-86B6-F2D4A7E1A1FB}" name="Full Commercial Use Date" dataDxfId="75" dataCellStyle="Comma"/>
    <tableColumn id="16" xr3:uid="{8FEC74C6-BED5-4335-9669-690B244FE28C}" name="Expected Closure Year" dataDxfId="74"/>
    <tableColumn id="17" xr3:uid="{73C0C347-194B-47F1-AA8B-1230772F64F1}" name="Closure Date" dataDxfId="73" dataCellStyle="Comma"/>
    <tableColumn id="19" xr3:uid="{15DA5054-2F95-40EE-BCE8-19C6710BC6C3}" name="StatusBucketSummary" dataDxfId="72" dataCellStyle="Comma"/>
    <tableColumn id="20" xr3:uid="{614A639B-2F59-47A4-A0D6-65311C3519B7}" name="FuelBucketSummary" dataDxfId="71" dataCellStyle="Comma"/>
    <tableColumn id="43" xr3:uid="{7779DFFA-3E43-4BC7-A53B-2937A33A0358}" name="SurveyId" dataDxfId="70" dataCellStyle="Comma"/>
    <tableColumn id="45" xr3:uid="{E04720E1-B992-4D34-B6E1-390816DA2E0F}" name="SurveyVersionDateTime" dataDxfId="69" dataCellStyle="Comma"/>
    <tableColumn id="46" xr3:uid="{B9156A2C-7BDD-4CCD-ADE1-1423F5A3AC08}" name="SurveyEffectiveDate" dataDxfId="68" dataCellStyle="Comma"/>
    <tableColumn id="48" xr3:uid="{EB38DC69-AE5D-40F6-AFA9-3BE3F29BA279}" name="SnapshotId" dataDxfId="6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28AC107-0D99-4776-B648-01EE1C46A71E}" name="ConsolidatedCapacities2" displayName="ConsolidatedCapacities2" ref="A2:AQ287" totalsRowShown="0" headerRowDxfId="50" dataDxfId="49" tableBorderDxfId="48" dataCellStyle="Comma">
  <autoFilter ref="A2:AQ287" xr:uid="{6D623312-0CD9-45B2-BAC6-A270E9ECAA6A}"/>
  <sortState xmlns:xlrd2="http://schemas.microsoft.com/office/spreadsheetml/2017/richdata2" ref="A3:AQ287">
    <sortCondition ref="C3:C287"/>
    <sortCondition ref="D3:D287"/>
    <sortCondition ref="B3:B287"/>
    <sortCondition descending="1" ref="AD3:AD287"/>
  </sortState>
  <tableColumns count="43">
    <tableColumn id="18" xr3:uid="{7B9EE43D-83A4-4A36-96D7-DD2E814BA027}" name="Region" dataDxfId="47" dataCellStyle="Comma"/>
    <tableColumn id="3" xr3:uid="{D2D833EF-86F2-4723-A8BE-778D5F65B7E6}" name="Asset Type" dataDxfId="46" dataCellStyle="Comma"/>
    <tableColumn id="1" xr3:uid="{C7E38120-BE3F-4715-81EA-95CD0DD167EC}" name="Site Name" dataDxfId="45" dataCellStyle="Comma"/>
    <tableColumn id="6" xr3:uid="{31C21F19-E1BE-4931-A007-2B86D8E22115}" name="DUID" dataDxfId="44" dataCellStyle="Comma"/>
    <tableColumn id="8" xr3:uid="{340CEB4C-E641-40DF-B420-CA65C3D07755}" name="Winter 2019" dataDxfId="43" dataCellStyle="20% - Accent5"/>
    <tableColumn id="9" xr3:uid="{31CA4821-BFF4-4FF9-8D1F-1DA45360B5CA}" name="Summer 2019-20" dataDxfId="42" dataCellStyle="20% - Accent2"/>
    <tableColumn id="21" xr3:uid="{5C4A70C0-F53F-40CC-946F-D421AA29CF2A}" name="Winter 2020" dataDxfId="41" dataCellStyle="20% - Accent5"/>
    <tableColumn id="22" xr3:uid="{08CFA7F9-7B99-46E9-9DDB-6E546F399C59}" name="Summer 2020-21" dataDxfId="40" dataCellStyle="20% - Accent2"/>
    <tableColumn id="23" xr3:uid="{978A80B8-8458-462D-AC85-91D22E6CA01B}" name="Winter 2021" dataDxfId="39" dataCellStyle="20% - Accent5"/>
    <tableColumn id="24" xr3:uid="{A8BCDF2B-4A9C-40D8-B451-1685FE4A2FD5}" name="Summer 2021-22" dataDxfId="38" dataCellStyle="20% - Accent2"/>
    <tableColumn id="25" xr3:uid="{D8B38189-DCD1-4D00-8473-78B31A4EEB01}" name="Winter 2022" dataDxfId="37" dataCellStyle="20% - Accent5"/>
    <tableColumn id="26" xr3:uid="{32F2EA88-16C1-4B44-A796-CAB97697891D}" name="Summer 2022-23" dataDxfId="36" dataCellStyle="20% - Accent2"/>
    <tableColumn id="27" xr3:uid="{A499F6DD-39AF-4821-92F6-F32FED44B820}" name="Winter 2023" dataDxfId="35" dataCellStyle="20% - Accent5"/>
    <tableColumn id="28" xr3:uid="{045BAB62-518E-4B0F-A26B-1B9F317AD688}" name="Summer 2023-24" dataDxfId="34" dataCellStyle="20% - Accent2"/>
    <tableColumn id="29" xr3:uid="{5C904D42-414E-4E33-8A42-525B0B6528FA}" name="Winter 2024" dataDxfId="33" dataCellStyle="20% - Accent5"/>
    <tableColumn id="30" xr3:uid="{107B591E-FCD4-4A40-8A76-722D41D4AB63}" name="Summer 2024-25" dataDxfId="32" dataCellStyle="20% - Accent2"/>
    <tableColumn id="31" xr3:uid="{3D774ABB-7ED2-4078-94C8-DA334B0ED390}" name="Winter 2025" dataDxfId="31" dataCellStyle="20% - Accent5"/>
    <tableColumn id="32" xr3:uid="{7C623AF9-3F55-42CA-92F3-CB4BF0EA6B2C}" name="Summer 2025-26" dataDxfId="30" dataCellStyle="20% - Accent2"/>
    <tableColumn id="33" xr3:uid="{E2CF1112-D259-47DB-9EC6-7617675E1172}" name="Winter 2026" dataDxfId="29" dataCellStyle="20% - Accent5"/>
    <tableColumn id="34" xr3:uid="{52DAC3FC-0DC7-44E0-A467-050E3D891396}" name="Summer 2026-27" dataDxfId="28" dataCellStyle="20% - Accent2"/>
    <tableColumn id="35" xr3:uid="{85FE4F1E-7893-4B3B-BFDD-89CC2A7158D4}" name="Winter 2027" dataDxfId="27" dataCellStyle="20% - Accent5"/>
    <tableColumn id="36" xr3:uid="{F9C82BCE-D2AB-408F-A358-C390943572FA}" name="Summer 2027-28" dataDxfId="26" dataCellStyle="20% - Accent2"/>
    <tableColumn id="37" xr3:uid="{F507CDDF-BB5F-4651-B2C7-045453F9E58D}" name="Winter 2028" dataDxfId="25" dataCellStyle="20% - Accent5"/>
    <tableColumn id="38" xr3:uid="{5C354566-3238-4623-990B-7034F0445F7E}" name="Summer 2028-29" dataDxfId="24" dataCellStyle="20% - Accent2"/>
    <tableColumn id="2" xr3:uid="{497B3743-237D-4277-B2AA-B6121727187A}" name="Owner" dataDxfId="23" dataCellStyle="Comma"/>
    <tableColumn id="4" xr3:uid="{E6BEDD09-5B7A-4811-B097-0E8AECE0E4B1}" name="Technology Type" dataDxfId="22" dataCellStyle="Comma"/>
    <tableColumn id="5" xr3:uid="{ABE55E74-7BC7-4C83-89C4-641AA1CA27E8}" name="Fuel Type" dataDxfId="21" dataCellStyle="Comma"/>
    <tableColumn id="7" xr3:uid="{0D70BF06-9B88-463E-A1C5-E6496D7FD3B1}" name="Number of Units" dataDxfId="20" dataCellStyle="Comma"/>
    <tableColumn id="10" xr3:uid="{ECC08C25-F49C-47C0-AAD0-43051876AB79}" name="Aggregated Lower Nameplate Capacity (MW)" dataDxfId="19" dataCellStyle="Comma"/>
    <tableColumn id="11" xr3:uid="{BC7CE8B3-4155-46DB-84C3-4C9D54735D44}" name="Aggregated Upper Nameplate Capacity (MW)" dataDxfId="18" dataCellStyle="Comma"/>
    <tableColumn id="12" xr3:uid="{D121A531-552B-4E01-8579-265E9258151A}" name="Storage Capacity (MWh)" dataDxfId="17" dataCellStyle="Comma"/>
    <tableColumn id="13" xr3:uid="{9F5856C4-DD67-461C-8F4C-CAF3A8C73519}" name="Unit Status" dataDxfId="16" dataCellStyle="Comma"/>
    <tableColumn id="14" xr3:uid="{63303FC7-5565-483F-805C-6659D62DE68A}" name="Dispatch Type" dataDxfId="15" dataCellStyle="Comma"/>
    <tableColumn id="15" xr3:uid="{9AEC68EA-6A5E-48EE-BEF6-00A634F42D17}" name="Full Commercial Use Date" dataDxfId="14" dataCellStyle="Comma"/>
    <tableColumn id="16" xr3:uid="{FF311F14-AFAC-41EE-B873-CC880A7E8144}" name="Expected Closure Year" dataDxfId="13" dataCellStyle="Comma"/>
    <tableColumn id="17" xr3:uid="{6AE02DE6-6A28-49B8-9D5D-68A43CA3D371}" name="Closure Date" dataDxfId="12" dataCellStyle="Comma"/>
    <tableColumn id="19" xr3:uid="{4B43A209-835B-449C-B2F4-8C27B997FF2A}" name="StatusBucketSummary" dataDxfId="11" dataCellStyle="Comma"/>
    <tableColumn id="20" xr3:uid="{31F11961-1768-435C-8421-C0BB838F1BA0}" name="FuelBucketSummary" dataDxfId="10" dataCellStyle="Comma"/>
    <tableColumn id="43" xr3:uid="{7EEC863B-9A17-47DD-95EC-D75AEA546AA6}" name="SurveyId" dataDxfId="9" dataCellStyle="Comma"/>
    <tableColumn id="45" xr3:uid="{79B15B8E-0201-4E69-9D37-9EDFEB2C51B8}" name="SurveyVersionDateTime" dataDxfId="8" dataCellStyle="Comma"/>
    <tableColumn id="46" xr3:uid="{D08DB0BB-9A78-444A-884F-7FFE679DF006}" name="SurveyEffectiveDate" dataDxfId="7" dataCellStyle="Comma"/>
    <tableColumn id="48" xr3:uid="{E86AC1EC-05F5-4733-8FF4-00471B5E333D}" name="SnapshotId" dataDxfId="6" dataCellStyle="Comma"/>
    <tableColumn id="39" xr3:uid="{461CA434-20E9-4D24-BC3C-8C4DDA86ACE4}" name="Sparkline" dataDxfId="5" dataCellStyle="Comma"/>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E19E03-2BB2-4C7B-BF49-16063CCD8071}" name="NemRegionGroupReport" displayName="NemRegionGroupReport" ref="A1:A2" totalsRowShown="0">
  <autoFilter ref="A1:A2" xr:uid="{520C683D-5768-4278-BA03-084E3735EA9B}"/>
  <tableColumns count="1">
    <tableColumn id="1" xr3:uid="{CEF9E7E7-E7F7-4A96-AD92-C88289BA3CD6}" name="RegionGroupDescription" dataDxfId="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61DEEED-5B9D-426F-A3E2-A64E502BE6AB}" name="CutoffDate" displayName="CutoffDate" ref="A1:A2" totalsRowShown="0">
  <autoFilter ref="A1:A2" xr:uid="{B5C16066-B3CE-4E34-911A-D7F26D241F99}"/>
  <tableColumns count="1">
    <tableColumn id="1" xr3:uid="{31FA1862-54A5-4F13-B10E-9FE88BFC3BDB}" name="Data presented is current as at"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3921FA-E452-42A1-BD4C-3E084122C883}" name="displaysnapshot" displayName="displaysnapshot" ref="A1:A2" totalsRowShown="0">
  <autoFilter ref="A1:A2" xr:uid="{A16CB25C-0802-4469-97BA-75976896A0F2}"/>
  <tableColumns count="1">
    <tableColumn id="1" xr3:uid="{50948C13-4AEE-417D-8134-9F619814D781}" name="CurrentSnapshotId"/>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emo.com.au/Electricity/National-Electricity-Market-NEM/Planning-and-forecasting/Generation-information"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3FBD-09D1-4EDF-86FE-30A373B27E58}">
  <sheetPr codeName="Sheet1"/>
  <dimension ref="A1:O51"/>
  <sheetViews>
    <sheetView tabSelected="1" zoomScaleNormal="100" workbookViewId="0"/>
  </sheetViews>
  <sheetFormatPr defaultColWidth="9.140625" defaultRowHeight="15"/>
  <cols>
    <col min="1" max="1" width="1.7109375" style="141" customWidth="1"/>
    <col min="2" max="2" width="2.5703125" style="141" customWidth="1"/>
    <col min="3" max="3" width="36.42578125" style="141" customWidth="1"/>
    <col min="4" max="14" width="8.85546875" style="141" customWidth="1"/>
    <col min="15" max="15" width="1.7109375" style="141" customWidth="1"/>
    <col min="16" max="16384" width="9.140625" style="141"/>
  </cols>
  <sheetData>
    <row r="1" spans="1:15" s="47" customFormat="1" ht="19.5">
      <c r="A1" s="142"/>
      <c r="B1" s="143" t="s">
        <v>2901</v>
      </c>
      <c r="C1" s="142"/>
      <c r="D1" s="142"/>
      <c r="E1" s="142"/>
      <c r="F1" s="142"/>
      <c r="G1" s="144"/>
      <c r="H1" s="142"/>
      <c r="I1" s="142"/>
      <c r="J1" s="142"/>
      <c r="K1" s="142"/>
      <c r="L1" s="142"/>
      <c r="M1" s="142"/>
      <c r="N1" s="142"/>
      <c r="O1" s="139"/>
    </row>
    <row r="2" spans="1:15" s="47" customFormat="1" ht="14.25">
      <c r="A2" s="142"/>
      <c r="B2" s="145" t="s">
        <v>2902</v>
      </c>
      <c r="C2" s="142"/>
      <c r="D2" s="142"/>
      <c r="E2" s="142"/>
      <c r="F2" s="142"/>
      <c r="G2" s="144"/>
      <c r="H2" s="142"/>
      <c r="I2" s="142"/>
      <c r="J2" s="142"/>
      <c r="K2" s="142"/>
      <c r="L2" s="145"/>
      <c r="M2" s="145"/>
      <c r="N2" s="145"/>
      <c r="O2" s="139"/>
    </row>
    <row r="3" spans="1:15" ht="15.75" thickBot="1">
      <c r="A3" s="146"/>
      <c r="B3" s="146"/>
      <c r="C3" s="147"/>
      <c r="D3" s="147"/>
      <c r="E3" s="147"/>
      <c r="F3" s="147"/>
      <c r="G3" s="147"/>
      <c r="H3" s="147"/>
      <c r="I3" s="147"/>
      <c r="J3" s="147"/>
      <c r="K3" s="147"/>
      <c r="L3" s="147"/>
      <c r="M3" s="147"/>
      <c r="N3" s="147"/>
      <c r="O3" s="140"/>
    </row>
    <row r="4" spans="1:15" ht="15.75" thickTop="1">
      <c r="A4" s="147"/>
      <c r="B4" s="148" t="s">
        <v>225</v>
      </c>
      <c r="C4" s="149"/>
      <c r="D4" s="149"/>
      <c r="E4" s="149"/>
      <c r="F4" s="149"/>
      <c r="G4" s="149"/>
      <c r="H4" s="149"/>
      <c r="I4" s="149"/>
      <c r="J4" s="149"/>
      <c r="K4" s="149"/>
      <c r="L4" s="149"/>
      <c r="M4" s="149"/>
      <c r="N4" s="150"/>
      <c r="O4" s="140"/>
    </row>
    <row r="5" spans="1:15">
      <c r="A5" s="147"/>
      <c r="B5" s="151" t="s">
        <v>226</v>
      </c>
      <c r="C5" s="8"/>
      <c r="D5" s="8"/>
      <c r="E5" s="8"/>
      <c r="F5" s="8"/>
      <c r="G5" s="8"/>
      <c r="H5" s="8"/>
      <c r="I5" s="8"/>
      <c r="J5" s="8"/>
      <c r="K5" s="8"/>
      <c r="L5" s="8"/>
      <c r="M5" s="8"/>
      <c r="N5" s="152"/>
      <c r="O5" s="140"/>
    </row>
    <row r="6" spans="1:15">
      <c r="A6" s="147"/>
      <c r="B6" s="151" t="s">
        <v>227</v>
      </c>
      <c r="C6" s="8"/>
      <c r="D6" s="8"/>
      <c r="E6" s="8"/>
      <c r="F6" s="8"/>
      <c r="G6" s="8"/>
      <c r="H6" s="8"/>
      <c r="I6" s="8"/>
      <c r="J6" s="8"/>
      <c r="K6" s="8"/>
      <c r="L6" s="8"/>
      <c r="M6" s="8"/>
      <c r="N6" s="152"/>
      <c r="O6" s="140"/>
    </row>
    <row r="7" spans="1:15" ht="15.75" thickBot="1">
      <c r="A7" s="147"/>
      <c r="B7" s="153" t="s">
        <v>228</v>
      </c>
      <c r="C7" s="154"/>
      <c r="D7" s="154"/>
      <c r="E7" s="154"/>
      <c r="F7" s="154"/>
      <c r="G7" s="154"/>
      <c r="H7" s="154"/>
      <c r="I7" s="154"/>
      <c r="J7" s="154"/>
      <c r="K7" s="154"/>
      <c r="L7" s="154"/>
      <c r="M7" s="154"/>
      <c r="N7" s="155"/>
      <c r="O7" s="140"/>
    </row>
    <row r="8" spans="1:15" ht="15.75" thickTop="1">
      <c r="A8" s="147"/>
      <c r="B8" s="156"/>
      <c r="C8" s="147"/>
      <c r="D8" s="156"/>
      <c r="E8" s="156"/>
      <c r="F8" s="156"/>
      <c r="G8" s="156"/>
      <c r="H8" s="156"/>
      <c r="I8" s="156"/>
      <c r="J8" s="156"/>
      <c r="K8" s="147"/>
      <c r="L8" s="147"/>
      <c r="M8" s="147"/>
      <c r="N8" s="147"/>
      <c r="O8" s="140"/>
    </row>
    <row r="9" spans="1:15" ht="15.75">
      <c r="A9" s="147"/>
      <c r="B9" s="157" t="str">
        <f>"Data presented is current as at " &amp; TEXT(CutoffDate[Data presented is current as at],"dd MMMM YYYY")</f>
        <v>Data presented is current as at 12 July 2019</v>
      </c>
      <c r="C9" s="147"/>
      <c r="D9" s="147"/>
      <c r="E9" s="147"/>
      <c r="F9" s="147"/>
      <c r="G9" s="147"/>
      <c r="H9" s="147"/>
      <c r="I9" s="147"/>
      <c r="J9" s="147"/>
      <c r="K9" s="147"/>
      <c r="L9" s="147"/>
      <c r="M9" s="147"/>
      <c r="N9" s="147"/>
      <c r="O9" s="140"/>
    </row>
    <row r="10" spans="1:15" ht="19.5" customHeight="1">
      <c r="A10" s="147"/>
      <c r="B10" s="147"/>
      <c r="C10" s="158" t="s">
        <v>5</v>
      </c>
      <c r="D10" s="147"/>
      <c r="E10" s="147"/>
      <c r="F10" s="147"/>
      <c r="G10" s="147"/>
      <c r="H10" s="159"/>
      <c r="I10" s="147"/>
      <c r="J10" s="147"/>
      <c r="K10" s="147"/>
      <c r="L10" s="147"/>
      <c r="M10" s="147"/>
      <c r="N10" s="147"/>
      <c r="O10" s="140"/>
    </row>
    <row r="11" spans="1:15" ht="18.75" customHeight="1">
      <c r="A11" s="147"/>
      <c r="B11" s="147"/>
      <c r="C11" s="3" t="s">
        <v>273</v>
      </c>
      <c r="D11" s="147"/>
      <c r="E11" s="147"/>
      <c r="F11" s="147"/>
      <c r="G11" s="147"/>
      <c r="H11" s="159"/>
      <c r="I11" s="147"/>
      <c r="J11" s="147"/>
      <c r="K11" s="147"/>
      <c r="L11" s="147"/>
      <c r="M11" s="147"/>
      <c r="N11" s="147"/>
      <c r="O11" s="140"/>
    </row>
    <row r="12" spans="1:15" ht="19.5" customHeight="1">
      <c r="A12" s="147"/>
      <c r="B12" s="147"/>
      <c r="C12" s="158" t="s">
        <v>4</v>
      </c>
      <c r="D12" s="147"/>
      <c r="E12" s="147"/>
      <c r="F12" s="147"/>
      <c r="G12" s="147"/>
      <c r="H12" s="159"/>
      <c r="I12" s="147"/>
      <c r="J12" s="147"/>
      <c r="K12" s="147"/>
      <c r="L12" s="147"/>
      <c r="M12" s="147"/>
      <c r="N12" s="147"/>
      <c r="O12" s="140"/>
    </row>
    <row r="13" spans="1:15" ht="18.75" customHeight="1">
      <c r="A13" s="147"/>
      <c r="B13" s="147"/>
      <c r="C13" s="3" t="s">
        <v>2980</v>
      </c>
      <c r="D13" s="147"/>
      <c r="E13" s="147"/>
      <c r="F13" s="147"/>
      <c r="G13" s="147"/>
      <c r="H13" s="147"/>
      <c r="I13" s="147"/>
      <c r="J13" s="147"/>
      <c r="K13" s="147"/>
      <c r="L13" s="147"/>
      <c r="M13" s="147"/>
      <c r="N13" s="147"/>
      <c r="O13" s="140"/>
    </row>
    <row r="14" spans="1:15" ht="7.5" customHeight="1">
      <c r="A14" s="147"/>
      <c r="B14" s="147"/>
      <c r="C14" s="147"/>
      <c r="D14" s="147"/>
      <c r="E14" s="147"/>
      <c r="F14" s="147"/>
      <c r="G14" s="147"/>
      <c r="H14" s="147"/>
      <c r="I14" s="147"/>
      <c r="J14" s="147"/>
      <c r="K14" s="147"/>
      <c r="L14" s="147"/>
      <c r="M14" s="147"/>
      <c r="N14" s="147"/>
      <c r="O14" s="140"/>
    </row>
    <row r="15" spans="1:15" ht="18.75" customHeight="1">
      <c r="A15" s="147"/>
      <c r="B15" s="160" t="str">
        <f>"Summary Chart:  "&amp;$C$11&amp;" "&amp;IF($C$13="S","Scheduled",IF($C$13="SS","Semi-scheduled",IF($C$13="NS","Non-scheduled",IF($C$13="S &amp; SS","Scheduled &amp; Semi-scheduled","Scheduled, Semi-scheduled &amp; Non-scheduled"))))&amp;" Generation (MW) - Existing and New Developments by Fuel-Technology Category"</f>
        <v>Summary Chart:  NEM Scheduled, Semi-scheduled &amp; Non-scheduled Generation (MW) - Existing and New Developments by Fuel-Technology Category</v>
      </c>
      <c r="C15" s="147"/>
      <c r="D15" s="147"/>
      <c r="E15" s="147"/>
      <c r="F15" s="147"/>
      <c r="G15" s="147"/>
      <c r="H15" s="147"/>
      <c r="I15" s="147"/>
      <c r="J15" s="147"/>
      <c r="K15" s="147"/>
      <c r="L15" s="147"/>
      <c r="M15" s="147"/>
      <c r="N15" s="147"/>
      <c r="O15" s="140"/>
    </row>
    <row r="16" spans="1:15">
      <c r="A16" s="147"/>
      <c r="B16" s="147"/>
      <c r="C16" s="147"/>
      <c r="D16" s="147"/>
      <c r="E16" s="147"/>
      <c r="F16" s="147"/>
      <c r="G16" s="147"/>
      <c r="H16" s="147"/>
      <c r="I16" s="147"/>
      <c r="J16" s="147"/>
      <c r="K16" s="147"/>
      <c r="L16" s="147"/>
      <c r="M16" s="147"/>
      <c r="N16" s="147"/>
      <c r="O16" s="140"/>
    </row>
    <row r="17" spans="1:15">
      <c r="A17" s="147"/>
      <c r="B17" s="147"/>
      <c r="C17" s="147"/>
      <c r="D17" s="147"/>
      <c r="E17" s="147"/>
      <c r="F17" s="147"/>
      <c r="G17" s="147"/>
      <c r="H17" s="147"/>
      <c r="I17" s="147"/>
      <c r="J17" s="147"/>
      <c r="K17" s="147"/>
      <c r="L17" s="147"/>
      <c r="M17" s="147"/>
      <c r="N17" s="147"/>
      <c r="O17" s="140"/>
    </row>
    <row r="18" spans="1:15">
      <c r="A18" s="147"/>
      <c r="B18" s="147"/>
      <c r="C18" s="147"/>
      <c r="D18" s="147"/>
      <c r="E18" s="147"/>
      <c r="F18" s="147"/>
      <c r="G18" s="147"/>
      <c r="H18" s="147"/>
      <c r="I18" s="147"/>
      <c r="J18" s="147"/>
      <c r="K18" s="147"/>
      <c r="L18" s="147"/>
      <c r="M18" s="147"/>
      <c r="N18" s="147"/>
      <c r="O18" s="140"/>
    </row>
    <row r="19" spans="1:15">
      <c r="A19" s="147"/>
      <c r="B19" s="147"/>
      <c r="C19" s="147"/>
      <c r="D19" s="147"/>
      <c r="E19" s="147"/>
      <c r="F19" s="147"/>
      <c r="G19" s="147"/>
      <c r="H19" s="147"/>
      <c r="I19" s="147"/>
      <c r="J19" s="147"/>
      <c r="K19" s="147"/>
      <c r="L19" s="147"/>
      <c r="M19" s="147"/>
      <c r="N19" s="147"/>
      <c r="O19" s="140"/>
    </row>
    <row r="20" spans="1:15">
      <c r="A20" s="147"/>
      <c r="B20" s="147"/>
      <c r="C20" s="147"/>
      <c r="D20" s="147"/>
      <c r="E20" s="147"/>
      <c r="F20" s="147"/>
      <c r="G20" s="147"/>
      <c r="H20" s="147"/>
      <c r="I20" s="147"/>
      <c r="J20" s="147"/>
      <c r="K20" s="147"/>
      <c r="L20" s="147"/>
      <c r="M20" s="147"/>
      <c r="N20" s="147"/>
      <c r="O20" s="140"/>
    </row>
    <row r="21" spans="1:15">
      <c r="A21" s="147"/>
      <c r="B21" s="147"/>
      <c r="C21" s="147"/>
      <c r="D21" s="147"/>
      <c r="E21" s="147"/>
      <c r="F21" s="147"/>
      <c r="G21" s="147"/>
      <c r="H21" s="147"/>
      <c r="I21" s="147"/>
      <c r="J21" s="147"/>
      <c r="K21" s="147"/>
      <c r="L21" s="147"/>
      <c r="M21" s="147"/>
      <c r="N21" s="147"/>
      <c r="O21" s="140"/>
    </row>
    <row r="22" spans="1:15">
      <c r="A22" s="147"/>
      <c r="B22" s="147"/>
      <c r="C22" s="147"/>
      <c r="D22" s="147"/>
      <c r="E22" s="147"/>
      <c r="F22" s="147"/>
      <c r="G22" s="147"/>
      <c r="H22" s="147"/>
      <c r="I22" s="147"/>
      <c r="J22" s="147"/>
      <c r="K22" s="147"/>
      <c r="L22" s="147"/>
      <c r="M22" s="147"/>
      <c r="N22" s="147"/>
      <c r="O22" s="140"/>
    </row>
    <row r="23" spans="1:15">
      <c r="A23" s="147"/>
      <c r="B23" s="147"/>
      <c r="C23" s="147"/>
      <c r="D23" s="147"/>
      <c r="E23" s="147"/>
      <c r="F23" s="147"/>
      <c r="G23" s="147"/>
      <c r="H23" s="147"/>
      <c r="I23" s="147"/>
      <c r="J23" s="147"/>
      <c r="K23" s="147"/>
      <c r="L23" s="147"/>
      <c r="M23" s="147"/>
      <c r="N23" s="147"/>
      <c r="O23" s="140"/>
    </row>
    <row r="24" spans="1:15">
      <c r="A24" s="147"/>
      <c r="B24" s="147"/>
      <c r="C24" s="147"/>
      <c r="D24" s="147"/>
      <c r="E24" s="147"/>
      <c r="F24" s="147"/>
      <c r="G24" s="147"/>
      <c r="H24" s="147"/>
      <c r="I24" s="147"/>
      <c r="J24" s="147"/>
      <c r="K24" s="147"/>
      <c r="L24" s="147"/>
      <c r="M24" s="147"/>
      <c r="N24" s="147"/>
      <c r="O24" s="140"/>
    </row>
    <row r="25" spans="1:15">
      <c r="A25" s="147"/>
      <c r="B25" s="147"/>
      <c r="C25" s="147"/>
      <c r="D25" s="147"/>
      <c r="E25" s="147"/>
      <c r="F25" s="147"/>
      <c r="G25" s="147"/>
      <c r="H25" s="147"/>
      <c r="I25" s="147"/>
      <c r="J25" s="147"/>
      <c r="K25" s="147"/>
      <c r="L25" s="147"/>
      <c r="M25" s="147"/>
      <c r="N25" s="147"/>
      <c r="O25" s="140"/>
    </row>
    <row r="26" spans="1:15">
      <c r="A26" s="147"/>
      <c r="B26" s="147"/>
      <c r="C26" s="147"/>
      <c r="D26" s="147"/>
      <c r="E26" s="147"/>
      <c r="F26" s="147"/>
      <c r="G26" s="147"/>
      <c r="H26" s="147"/>
      <c r="I26" s="147"/>
      <c r="J26" s="147"/>
      <c r="K26" s="147"/>
      <c r="L26" s="147"/>
      <c r="M26" s="147"/>
      <c r="N26" s="147"/>
      <c r="O26" s="140"/>
    </row>
    <row r="27" spans="1:15">
      <c r="A27" s="147"/>
      <c r="B27" s="147"/>
      <c r="C27" s="147"/>
      <c r="D27" s="147"/>
      <c r="E27" s="147"/>
      <c r="F27" s="147"/>
      <c r="G27" s="147"/>
      <c r="H27" s="147"/>
      <c r="I27" s="147"/>
      <c r="J27" s="147"/>
      <c r="K27" s="147"/>
      <c r="L27" s="147"/>
      <c r="M27" s="147"/>
      <c r="N27" s="147"/>
      <c r="O27" s="140"/>
    </row>
    <row r="28" spans="1:15">
      <c r="A28" s="147"/>
      <c r="B28" s="147"/>
      <c r="C28" s="147"/>
      <c r="D28" s="147"/>
      <c r="E28" s="147"/>
      <c r="F28" s="147"/>
      <c r="G28" s="147"/>
      <c r="H28" s="147"/>
      <c r="I28" s="147"/>
      <c r="J28" s="147"/>
      <c r="K28" s="147"/>
      <c r="L28" s="147"/>
      <c r="M28" s="147"/>
      <c r="N28" s="147"/>
      <c r="O28" s="140"/>
    </row>
    <row r="29" spans="1:15">
      <c r="A29" s="147"/>
      <c r="B29" s="147"/>
      <c r="C29" s="147"/>
      <c r="D29" s="147"/>
      <c r="E29" s="147"/>
      <c r="F29" s="147"/>
      <c r="G29" s="147"/>
      <c r="H29" s="147"/>
      <c r="I29" s="147"/>
      <c r="J29" s="147"/>
      <c r="K29" s="147"/>
      <c r="L29" s="147"/>
      <c r="M29" s="147"/>
      <c r="N29" s="147"/>
      <c r="O29" s="140"/>
    </row>
    <row r="30" spans="1:15">
      <c r="A30" s="147"/>
      <c r="B30" s="147"/>
      <c r="C30" s="147"/>
      <c r="D30" s="147"/>
      <c r="E30" s="147"/>
      <c r="F30" s="147"/>
      <c r="G30" s="147"/>
      <c r="H30" s="147"/>
      <c r="I30" s="147"/>
      <c r="J30" s="147"/>
      <c r="K30" s="147"/>
      <c r="L30" s="147"/>
      <c r="M30" s="147"/>
      <c r="N30" s="147"/>
      <c r="O30" s="140"/>
    </row>
    <row r="31" spans="1:15">
      <c r="A31" s="147"/>
      <c r="B31" s="147"/>
      <c r="C31" s="147"/>
      <c r="D31" s="147"/>
      <c r="E31" s="147"/>
      <c r="F31" s="147"/>
      <c r="G31" s="147"/>
      <c r="H31" s="147"/>
      <c r="I31" s="147"/>
      <c r="J31" s="147"/>
      <c r="K31" s="147"/>
      <c r="L31" s="147"/>
      <c r="M31" s="147"/>
      <c r="N31" s="147"/>
      <c r="O31" s="140"/>
    </row>
    <row r="32" spans="1:15">
      <c r="A32" s="147"/>
      <c r="B32" s="147"/>
      <c r="C32" s="147"/>
      <c r="D32" s="147"/>
      <c r="E32" s="147"/>
      <c r="F32" s="147"/>
      <c r="G32" s="147"/>
      <c r="H32" s="147"/>
      <c r="I32" s="147"/>
      <c r="J32" s="147"/>
      <c r="K32" s="147"/>
      <c r="L32" s="147"/>
      <c r="M32" s="147"/>
      <c r="N32" s="147"/>
      <c r="O32" s="140"/>
    </row>
    <row r="33" spans="1:15">
      <c r="A33" s="147"/>
      <c r="B33" s="147"/>
      <c r="C33" s="147"/>
      <c r="D33" s="147"/>
      <c r="E33" s="147"/>
      <c r="F33" s="147"/>
      <c r="G33" s="147"/>
      <c r="H33" s="147"/>
      <c r="I33" s="147"/>
      <c r="J33" s="147"/>
      <c r="K33" s="147"/>
      <c r="L33" s="147"/>
      <c r="M33" s="147"/>
      <c r="N33" s="147"/>
      <c r="O33" s="140"/>
    </row>
    <row r="34" spans="1:15">
      <c r="A34" s="147"/>
      <c r="B34" s="147"/>
      <c r="C34" s="147"/>
      <c r="D34" s="147"/>
      <c r="E34" s="147"/>
      <c r="F34" s="147"/>
      <c r="G34" s="147"/>
      <c r="H34" s="147"/>
      <c r="I34" s="147"/>
      <c r="J34" s="147"/>
      <c r="K34" s="147"/>
      <c r="L34" s="147"/>
      <c r="M34" s="147"/>
      <c r="N34" s="147"/>
      <c r="O34" s="140"/>
    </row>
    <row r="35" spans="1:15">
      <c r="A35" s="147"/>
      <c r="B35" s="147"/>
      <c r="C35" s="147"/>
      <c r="D35" s="147"/>
      <c r="E35" s="147"/>
      <c r="F35" s="147"/>
      <c r="G35" s="147"/>
      <c r="H35" s="147"/>
      <c r="I35" s="147"/>
      <c r="J35" s="147"/>
      <c r="K35" s="147"/>
      <c r="L35" s="147"/>
      <c r="M35" s="147"/>
      <c r="N35" s="147"/>
      <c r="O35" s="140"/>
    </row>
    <row r="36" spans="1:15">
      <c r="A36" s="147"/>
      <c r="B36" s="147"/>
      <c r="C36" s="147"/>
      <c r="D36" s="147"/>
      <c r="E36" s="147"/>
      <c r="F36" s="147"/>
      <c r="G36" s="147"/>
      <c r="H36" s="147"/>
      <c r="I36" s="147"/>
      <c r="J36" s="147"/>
      <c r="K36" s="147"/>
      <c r="L36" s="147"/>
      <c r="M36" s="147"/>
      <c r="N36" s="147"/>
      <c r="O36" s="140"/>
    </row>
    <row r="37" spans="1:15" ht="18.75" customHeight="1" thickBot="1">
      <c r="A37" s="147"/>
      <c r="B37" s="160" t="str">
        <f>"Summary Table:  "&amp;$C$11&amp;" "&amp;IF($C$13="S","Scheduled",IF($C$13="SS","Semi-scheduled",IF($C$13="NS","Non-scheduled",IF($C$13="S &amp; SS","Scheduled &amp; Semi-scheduled","Scheduled, Semi-scheduled &amp; Non-scheduled"))))&amp;" Generation (MW) - Existing and New Developments by Fuel-Technology Category"</f>
        <v>Summary Table:  NEM Scheduled, Semi-scheduled &amp; Non-scheduled Generation (MW) - Existing and New Developments by Fuel-Technology Category</v>
      </c>
      <c r="C37" s="147"/>
      <c r="D37" s="147"/>
      <c r="E37" s="147"/>
      <c r="F37" s="147"/>
      <c r="G37" s="147"/>
      <c r="H37" s="147"/>
      <c r="I37" s="147"/>
      <c r="J37" s="147"/>
      <c r="K37" s="147"/>
      <c r="L37" s="147"/>
      <c r="M37" s="147"/>
      <c r="N37" s="147"/>
      <c r="O37" s="140"/>
    </row>
    <row r="38" spans="1:15" ht="25.5" customHeight="1" thickBot="1">
      <c r="A38" s="147"/>
      <c r="B38" s="161"/>
      <c r="C38" s="162"/>
      <c r="D38" s="225" t="s">
        <v>2900</v>
      </c>
      <c r="E38" s="226"/>
      <c r="F38" s="226"/>
      <c r="G38" s="226"/>
      <c r="H38" s="226"/>
      <c r="I38" s="226"/>
      <c r="J38" s="226"/>
      <c r="K38" s="226"/>
      <c r="L38" s="226"/>
      <c r="M38" s="226"/>
      <c r="N38" s="227"/>
      <c r="O38" s="140"/>
    </row>
    <row r="39" spans="1:15" ht="25.5" customHeight="1" thickBot="1">
      <c r="A39" s="147"/>
      <c r="B39" s="163"/>
      <c r="C39" s="164" t="s">
        <v>2525</v>
      </c>
      <c r="D39" s="165" t="s">
        <v>276</v>
      </c>
      <c r="E39" s="165" t="s">
        <v>277</v>
      </c>
      <c r="F39" s="165" t="s">
        <v>278</v>
      </c>
      <c r="G39" s="165" t="s">
        <v>279</v>
      </c>
      <c r="H39" s="165" t="s">
        <v>280</v>
      </c>
      <c r="I39" s="165" t="s">
        <v>9</v>
      </c>
      <c r="J39" s="165" t="s">
        <v>7</v>
      </c>
      <c r="K39" s="165" t="s">
        <v>281</v>
      </c>
      <c r="L39" s="165" t="s">
        <v>282</v>
      </c>
      <c r="M39" s="165" t="s">
        <v>153</v>
      </c>
      <c r="N39" s="165" t="s">
        <v>283</v>
      </c>
      <c r="O39" s="140"/>
    </row>
    <row r="40" spans="1:15" ht="15.75" thickBot="1">
      <c r="A40" s="147"/>
      <c r="B40" s="166"/>
      <c r="C40" s="167" t="s">
        <v>284</v>
      </c>
      <c r="D40" s="168">
        <f t="shared" ref="D40:M40" si="0">D41+D42</f>
        <v>23006</v>
      </c>
      <c r="E40" s="169">
        <f t="shared" si="0"/>
        <v>3041.0659999999998</v>
      </c>
      <c r="F40" s="168">
        <f t="shared" si="0"/>
        <v>6877.6729999999998</v>
      </c>
      <c r="G40" s="169">
        <f t="shared" si="0"/>
        <v>2145.527</v>
      </c>
      <c r="H40" s="168">
        <f t="shared" si="0"/>
        <v>2762.2213000000002</v>
      </c>
      <c r="I40" s="169">
        <f t="shared" si="0"/>
        <v>6141.2779999999993</v>
      </c>
      <c r="J40" s="168">
        <f t="shared" si="0"/>
        <v>7982.6050000000005</v>
      </c>
      <c r="K40" s="169">
        <f t="shared" si="0"/>
        <v>608.78500000000008</v>
      </c>
      <c r="L40" s="168">
        <f t="shared" si="0"/>
        <v>185.82999999999998</v>
      </c>
      <c r="M40" s="169">
        <f t="shared" si="0"/>
        <v>204.43100000000007</v>
      </c>
      <c r="N40" s="168">
        <f t="shared" ref="N40:N46" si="1">SUM(D40:M40)</f>
        <v>52955.416300000004</v>
      </c>
      <c r="O40" s="140"/>
    </row>
    <row r="41" spans="1:15" ht="15.75" thickBot="1">
      <c r="A41" s="147"/>
      <c r="B41" s="170"/>
      <c r="C41" s="171" t="s">
        <v>285</v>
      </c>
      <c r="D41" s="168">
        <f>IF($C$13="S"&amp;CHAR(130)&amp;" SS &amp; NS",IF($C$11="NEM",SUMIFS(ConsolidatedUnits2[Aggregated Upper Nameplate Capacity (MW)],ConsolidatedUnits2[StatusBucketSummary],$C41,ConsolidatedUnits2[FuelBucketSummary],D$39),SUMIFS(ConsolidatedUnits2[Aggregated Upper Nameplate Capacity (MW)],ConsolidatedUnits2[StatusBucketSummary],$C41,ConsolidatedUnits2[FuelBucketSummary],D$39,ConsolidatedUnits2[Region],$C$11)),IF($C$13="S &amp; SS",IF($C$11="NEM",SUMIFS(ConsolidatedUnits2[Aggregated Upper Nameplate Capacity (MW)],ConsolidatedUnits2[StatusBucketSummary],$C41,ConsolidatedUnits2[FuelBucketSummary],D$39),SUMIFS(ConsolidatedUnits2[Aggregated Upper Nameplate Capacity (MW)],ConsolidatedUnits2[StatusBucketSummary],$C41,ConsolidatedUnits2[FuelBucketSummary],D$39,ConsolidatedUnits2[Region],$C$11))-IF($C$11="NEM",SUMIFS(ConsolidatedUnits2[Aggregated Upper Nameplate Capacity (MW)],ConsolidatedUnits2[StatusBucketSummary],$C41,ConsolidatedUnits2[FuelBucketSummary],D$39,ConsolidatedUnits2[Dispatch Type],"NS"),SUMIFS(ConsolidatedUnits2[Aggregated Upper Nameplate Capacity (MW)],ConsolidatedUnits2[StatusBucketSummary],$C41,ConsolidatedUnits2[FuelBucketSummary],D$39,ConsolidatedUnits2[Region],$C$11,ConsolidatedUnits2[Dispatch Type],"NS")),IF($C$11="NEM",SUMIFS(ConsolidatedUnits2[Aggregated Upper Nameplate Capacity (MW)],ConsolidatedUnits2[StatusBucketSummary],$C41,ConsolidatedUnits2[FuelBucketSummary],D$39,ConsolidatedUnits2[Dispatch Type],_xlfn.IFS($C$13="NS","NS",$C$13="SS","SS",$C$13="S","S")),SUMIFS(ConsolidatedUnits2[Aggregated Upper Nameplate Capacity (MW)],ConsolidatedUnits2[StatusBucketSummary],$C41,ConsolidatedUnits2[FuelBucketSummary],D$39,ConsolidatedUnits2[Region],$C$11,ConsolidatedUnits2[Dispatch Type],_xlfn.IFS($C$13="NS","NS",$C$13="SS","SS",$C$13="S","S")))))</f>
        <v>2000</v>
      </c>
      <c r="E41" s="169">
        <f>IF($C$13="S"&amp;CHAR(130)&amp;" SS &amp; NS",IF($C$11="NEM",SUMIFS(ConsolidatedUnits2[Aggregated Upper Nameplate Capacity (MW)],ConsolidatedUnits2[StatusBucketSummary],$C41,ConsolidatedUnits2[FuelBucketSummary],E$39),SUMIFS(ConsolidatedUnits2[Aggregated Upper Nameplate Capacity (MW)],ConsolidatedUnits2[StatusBucketSummary],$C41,ConsolidatedUnits2[FuelBucketSummary],E$39,ConsolidatedUnits2[Region],$C$11)),IF($C$13="S &amp; SS",IF($C$11="NEM",SUMIFS(ConsolidatedUnits2[Aggregated Upper Nameplate Capacity (MW)],ConsolidatedUnits2[StatusBucketSummary],$C41,ConsolidatedUnits2[FuelBucketSummary],E$39),SUMIFS(ConsolidatedUnits2[Aggregated Upper Nameplate Capacity (MW)],ConsolidatedUnits2[StatusBucketSummary],$C41,ConsolidatedUnits2[FuelBucketSummary],E$39,ConsolidatedUnits2[Region],$C$11))-IF($C$11="NEM",SUMIFS(ConsolidatedUnits2[Aggregated Upper Nameplate Capacity (MW)],ConsolidatedUnits2[StatusBucketSummary],$C41,ConsolidatedUnits2[FuelBucketSummary],E$39,ConsolidatedUnits2[Dispatch Type],"NS"),SUMIFS(ConsolidatedUnits2[Aggregated Upper Nameplate Capacity (MW)],ConsolidatedUnits2[StatusBucketSummary],$C41,ConsolidatedUnits2[FuelBucketSummary],E$39,ConsolidatedUnits2[Region],$C$11,ConsolidatedUnits2[Dispatch Type],"NS")),IF($C$11="NEM",SUMIFS(ConsolidatedUnits2[Aggregated Upper Nameplate Capacity (MW)],ConsolidatedUnits2[StatusBucketSummary],$C41,ConsolidatedUnits2[FuelBucketSummary],E$39,ConsolidatedUnits2[Dispatch Type],_xlfn.IFS($C$13="NS","NS",$C$13="SS","SS",$C$13="S","S")),SUMIFS(ConsolidatedUnits2[Aggregated Upper Nameplate Capacity (MW)],ConsolidatedUnits2[StatusBucketSummary],$C41,ConsolidatedUnits2[FuelBucketSummary],E$39,ConsolidatedUnits2[Region],$C$11,ConsolidatedUnits2[Dispatch Type],_xlfn.IFS($C$13="NS","NS",$C$13="SS","SS",$C$13="S","S")))))</f>
        <v>208</v>
      </c>
      <c r="F41" s="168">
        <f>IF($C$13="S"&amp;CHAR(130)&amp;" SS &amp; NS",IF($C$11="NEM",SUMIFS(ConsolidatedUnits2[Aggregated Upper Nameplate Capacity (MW)],ConsolidatedUnits2[StatusBucketSummary],$C41,ConsolidatedUnits2[FuelBucketSummary],F$39),SUMIFS(ConsolidatedUnits2[Aggregated Upper Nameplate Capacity (MW)],ConsolidatedUnits2[StatusBucketSummary],$C41,ConsolidatedUnits2[FuelBucketSummary],F$39,ConsolidatedUnits2[Region],$C$11)),IF($C$13="S &amp; SS",IF($C$11="NEM",SUMIFS(ConsolidatedUnits2[Aggregated Upper Nameplate Capacity (MW)],ConsolidatedUnits2[StatusBucketSummary],$C41,ConsolidatedUnits2[FuelBucketSummary],F$39),SUMIFS(ConsolidatedUnits2[Aggregated Upper Nameplate Capacity (MW)],ConsolidatedUnits2[StatusBucketSummary],$C41,ConsolidatedUnits2[FuelBucketSummary],F$39,ConsolidatedUnits2[Region],$C$11))-IF($C$11="NEM",SUMIFS(ConsolidatedUnits2[Aggregated Upper Nameplate Capacity (MW)],ConsolidatedUnits2[StatusBucketSummary],$C41,ConsolidatedUnits2[FuelBucketSummary],F$39,ConsolidatedUnits2[Dispatch Type],"NS"),SUMIFS(ConsolidatedUnits2[Aggregated Upper Nameplate Capacity (MW)],ConsolidatedUnits2[StatusBucketSummary],$C41,ConsolidatedUnits2[FuelBucketSummary],F$39,ConsolidatedUnits2[Region],$C$11,ConsolidatedUnits2[Dispatch Type],"NS")),IF($C$11="NEM",SUMIFS(ConsolidatedUnits2[Aggregated Upper Nameplate Capacity (MW)],ConsolidatedUnits2[StatusBucketSummary],$C41,ConsolidatedUnits2[FuelBucketSummary],F$39,ConsolidatedUnits2[Dispatch Type],_xlfn.IFS($C$13="NS","NS",$C$13="SS","SS",$C$13="S","S")),SUMIFS(ConsolidatedUnits2[Aggregated Upper Nameplate Capacity (MW)],ConsolidatedUnits2[StatusBucketSummary],$C41,ConsolidatedUnits2[FuelBucketSummary],F$39,ConsolidatedUnits2[Region],$C$11,ConsolidatedUnits2[Dispatch Type],_xlfn.IFS($C$13="NS","NS",$C$13="SS","SS",$C$13="S","S")))))</f>
        <v>0</v>
      </c>
      <c r="G41" s="169">
        <f>IF($C$13="S"&amp;CHAR(130)&amp;" SS &amp; NS",IF($C$11="NEM",SUMIFS(ConsolidatedUnits2[Aggregated Upper Nameplate Capacity (MW)],ConsolidatedUnits2[StatusBucketSummary],$C41,ConsolidatedUnits2[FuelBucketSummary],G$39),SUMIFS(ConsolidatedUnits2[Aggregated Upper Nameplate Capacity (MW)],ConsolidatedUnits2[StatusBucketSummary],$C41,ConsolidatedUnits2[FuelBucketSummary],G$39,ConsolidatedUnits2[Region],$C$11)),IF($C$13="S &amp; SS",IF($C$11="NEM",SUMIFS(ConsolidatedUnits2[Aggregated Upper Nameplate Capacity (MW)],ConsolidatedUnits2[StatusBucketSummary],$C41,ConsolidatedUnits2[FuelBucketSummary],G$39),SUMIFS(ConsolidatedUnits2[Aggregated Upper Nameplate Capacity (MW)],ConsolidatedUnits2[StatusBucketSummary],$C41,ConsolidatedUnits2[FuelBucketSummary],G$39,ConsolidatedUnits2[Region],$C$11))-IF($C$11="NEM",SUMIFS(ConsolidatedUnits2[Aggregated Upper Nameplate Capacity (MW)],ConsolidatedUnits2[StatusBucketSummary],$C41,ConsolidatedUnits2[FuelBucketSummary],G$39,ConsolidatedUnits2[Dispatch Type],"NS"),SUMIFS(ConsolidatedUnits2[Aggregated Upper Nameplate Capacity (MW)],ConsolidatedUnits2[StatusBucketSummary],$C41,ConsolidatedUnits2[FuelBucketSummary],G$39,ConsolidatedUnits2[Region],$C$11,ConsolidatedUnits2[Dispatch Type],"NS")),IF($C$11="NEM",SUMIFS(ConsolidatedUnits2[Aggregated Upper Nameplate Capacity (MW)],ConsolidatedUnits2[StatusBucketSummary],$C41,ConsolidatedUnits2[FuelBucketSummary],G$39,ConsolidatedUnits2[Dispatch Type],_xlfn.IFS($C$13="NS","NS",$C$13="SS","SS",$C$13="S","S")),SUMIFS(ConsolidatedUnits2[Aggregated Upper Nameplate Capacity (MW)],ConsolidatedUnits2[StatusBucketSummary],$C41,ConsolidatedUnits2[FuelBucketSummary],G$39,ConsolidatedUnits2[Region],$C$11,ConsolidatedUnits2[Dispatch Type],_xlfn.IFS($C$13="NS","NS",$C$13="SS","SS",$C$13="S","S")))))</f>
        <v>480</v>
      </c>
      <c r="H41" s="168">
        <f>IF($C$13="S"&amp;CHAR(130)&amp;" SS &amp; NS",IF($C$11="NEM",SUMIFS(ConsolidatedUnits2[Aggregated Upper Nameplate Capacity (MW)],ConsolidatedUnits2[StatusBucketSummary],$C41,ConsolidatedUnits2[FuelBucketSummary],H$39),SUMIFS(ConsolidatedUnits2[Aggregated Upper Nameplate Capacity (MW)],ConsolidatedUnits2[StatusBucketSummary],$C41,ConsolidatedUnits2[FuelBucketSummary],H$39,ConsolidatedUnits2[Region],$C$11)),IF($C$13="S &amp; SS",IF($C$11="NEM",SUMIFS(ConsolidatedUnits2[Aggregated Upper Nameplate Capacity (MW)],ConsolidatedUnits2[StatusBucketSummary],$C41,ConsolidatedUnits2[FuelBucketSummary],H$39),SUMIFS(ConsolidatedUnits2[Aggregated Upper Nameplate Capacity (MW)],ConsolidatedUnits2[StatusBucketSummary],$C41,ConsolidatedUnits2[FuelBucketSummary],H$39,ConsolidatedUnits2[Region],$C$11))-IF($C$11="NEM",SUMIFS(ConsolidatedUnits2[Aggregated Upper Nameplate Capacity (MW)],ConsolidatedUnits2[StatusBucketSummary],$C41,ConsolidatedUnits2[FuelBucketSummary],H$39,ConsolidatedUnits2[Dispatch Type],"NS"),SUMIFS(ConsolidatedUnits2[Aggregated Upper Nameplate Capacity (MW)],ConsolidatedUnits2[StatusBucketSummary],$C41,ConsolidatedUnits2[FuelBucketSummary],H$39,ConsolidatedUnits2[Region],$C$11,ConsolidatedUnits2[Dispatch Type],"NS")),IF($C$11="NEM",SUMIFS(ConsolidatedUnits2[Aggregated Upper Nameplate Capacity (MW)],ConsolidatedUnits2[StatusBucketSummary],$C41,ConsolidatedUnits2[FuelBucketSummary],H$39,ConsolidatedUnits2[Dispatch Type],_xlfn.IFS($C$13="NS","NS",$C$13="SS","SS",$C$13="S","S")),SUMIFS(ConsolidatedUnits2[Aggregated Upper Nameplate Capacity (MW)],ConsolidatedUnits2[StatusBucketSummary],$C41,ConsolidatedUnits2[FuelBucketSummary],H$39,ConsolidatedUnits2[Region],$C$11,ConsolidatedUnits2[Dispatch Type],_xlfn.IFS($C$13="NS","NS",$C$13="SS","SS",$C$13="S","S")))))</f>
        <v>0</v>
      </c>
      <c r="I41" s="169">
        <f>IF($C$13="S"&amp;CHAR(130)&amp;" SS &amp; NS",IF($C$11="NEM",SUMIFS(ConsolidatedUnits2[Aggregated Upper Nameplate Capacity (MW)],ConsolidatedUnits2[StatusBucketSummary],$C41,ConsolidatedUnits2[FuelBucketSummary],I$39),SUMIFS(ConsolidatedUnits2[Aggregated Upper Nameplate Capacity (MW)],ConsolidatedUnits2[StatusBucketSummary],$C41,ConsolidatedUnits2[FuelBucketSummary],I$39,ConsolidatedUnits2[Region],$C$11)),IF($C$13="S &amp; SS",IF($C$11="NEM",SUMIFS(ConsolidatedUnits2[Aggregated Upper Nameplate Capacity (MW)],ConsolidatedUnits2[StatusBucketSummary],$C41,ConsolidatedUnits2[FuelBucketSummary],I$39),SUMIFS(ConsolidatedUnits2[Aggregated Upper Nameplate Capacity (MW)],ConsolidatedUnits2[StatusBucketSummary],$C41,ConsolidatedUnits2[FuelBucketSummary],I$39,ConsolidatedUnits2[Region],$C$11))-IF($C$11="NEM",SUMIFS(ConsolidatedUnits2[Aggregated Upper Nameplate Capacity (MW)],ConsolidatedUnits2[StatusBucketSummary],$C41,ConsolidatedUnits2[FuelBucketSummary],I$39,ConsolidatedUnits2[Dispatch Type],"NS"),SUMIFS(ConsolidatedUnits2[Aggregated Upper Nameplate Capacity (MW)],ConsolidatedUnits2[StatusBucketSummary],$C41,ConsolidatedUnits2[FuelBucketSummary],I$39,ConsolidatedUnits2[Region],$C$11,ConsolidatedUnits2[Dispatch Type],"NS")),IF($C$11="NEM",SUMIFS(ConsolidatedUnits2[Aggregated Upper Nameplate Capacity (MW)],ConsolidatedUnits2[StatusBucketSummary],$C41,ConsolidatedUnits2[FuelBucketSummary],I$39,ConsolidatedUnits2[Dispatch Type],_xlfn.IFS($C$13="NS","NS",$C$13="SS","SS",$C$13="S","S")),SUMIFS(ConsolidatedUnits2[Aggregated Upper Nameplate Capacity (MW)],ConsolidatedUnits2[StatusBucketSummary],$C41,ConsolidatedUnits2[FuelBucketSummary],I$39,ConsolidatedUnits2[Region],$C$11,ConsolidatedUnits2[Dispatch Type],_xlfn.IFS($C$13="NS","NS",$C$13="SS","SS",$C$13="S","S")))))</f>
        <v>0</v>
      </c>
      <c r="J41" s="168">
        <f>IF($C$13="S"&amp;CHAR(130)&amp;" SS &amp; NS",IF($C$11="NEM",SUMIFS(ConsolidatedUnits2[Aggregated Upper Nameplate Capacity (MW)],ConsolidatedUnits2[StatusBucketSummary],$C41,ConsolidatedUnits2[FuelBucketSummary],J$39),SUMIFS(ConsolidatedUnits2[Aggregated Upper Nameplate Capacity (MW)],ConsolidatedUnits2[StatusBucketSummary],$C41,ConsolidatedUnits2[FuelBucketSummary],J$39,ConsolidatedUnits2[Region],$C$11)),IF($C$13="S &amp; SS",IF($C$11="NEM",SUMIFS(ConsolidatedUnits2[Aggregated Upper Nameplate Capacity (MW)],ConsolidatedUnits2[StatusBucketSummary],$C41,ConsolidatedUnits2[FuelBucketSummary],J$39),SUMIFS(ConsolidatedUnits2[Aggregated Upper Nameplate Capacity (MW)],ConsolidatedUnits2[StatusBucketSummary],$C41,ConsolidatedUnits2[FuelBucketSummary],J$39,ConsolidatedUnits2[Region],$C$11))-IF($C$11="NEM",SUMIFS(ConsolidatedUnits2[Aggregated Upper Nameplate Capacity (MW)],ConsolidatedUnits2[StatusBucketSummary],$C41,ConsolidatedUnits2[FuelBucketSummary],J$39,ConsolidatedUnits2[Dispatch Type],"NS"),SUMIFS(ConsolidatedUnits2[Aggregated Upper Nameplate Capacity (MW)],ConsolidatedUnits2[StatusBucketSummary],$C41,ConsolidatedUnits2[FuelBucketSummary],J$39,ConsolidatedUnits2[Region],$C$11,ConsolidatedUnits2[Dispatch Type],"NS")),IF($C$11="NEM",SUMIFS(ConsolidatedUnits2[Aggregated Upper Nameplate Capacity (MW)],ConsolidatedUnits2[StatusBucketSummary],$C41,ConsolidatedUnits2[FuelBucketSummary],J$39,ConsolidatedUnits2[Dispatch Type],_xlfn.IFS($C$13="NS","NS",$C$13="SS","SS",$C$13="S","S")),SUMIFS(ConsolidatedUnits2[Aggregated Upper Nameplate Capacity (MW)],ConsolidatedUnits2[StatusBucketSummary],$C41,ConsolidatedUnits2[FuelBucketSummary],J$39,ConsolidatedUnits2[Region],$C$11,ConsolidatedUnits2[Dispatch Type],_xlfn.IFS($C$13="NS","NS",$C$13="SS","SS",$C$13="S","S")))))</f>
        <v>0</v>
      </c>
      <c r="K41" s="169">
        <f>IF($C$13="S"&amp;CHAR(130)&amp;" SS &amp; NS",IF($C$11="NEM",SUMIFS(ConsolidatedUnits2[Aggregated Upper Nameplate Capacity (MW)],ConsolidatedUnits2[StatusBucketSummary],$C41,ConsolidatedUnits2[FuelBucketSummary],K$39),SUMIFS(ConsolidatedUnits2[Aggregated Upper Nameplate Capacity (MW)],ConsolidatedUnits2[StatusBucketSummary],$C41,ConsolidatedUnits2[FuelBucketSummary],K$39,ConsolidatedUnits2[Region],$C$11)),IF($C$13="S &amp; SS",IF($C$11="NEM",SUMIFS(ConsolidatedUnits2[Aggregated Upper Nameplate Capacity (MW)],ConsolidatedUnits2[StatusBucketSummary],$C41,ConsolidatedUnits2[FuelBucketSummary],K$39),SUMIFS(ConsolidatedUnits2[Aggregated Upper Nameplate Capacity (MW)],ConsolidatedUnits2[StatusBucketSummary],$C41,ConsolidatedUnits2[FuelBucketSummary],K$39,ConsolidatedUnits2[Region],$C$11))-IF($C$11="NEM",SUMIFS(ConsolidatedUnits2[Aggregated Upper Nameplate Capacity (MW)],ConsolidatedUnits2[StatusBucketSummary],$C41,ConsolidatedUnits2[FuelBucketSummary],K$39,ConsolidatedUnits2[Dispatch Type],"NS"),SUMIFS(ConsolidatedUnits2[Aggregated Upper Nameplate Capacity (MW)],ConsolidatedUnits2[StatusBucketSummary],$C41,ConsolidatedUnits2[FuelBucketSummary],K$39,ConsolidatedUnits2[Region],$C$11,ConsolidatedUnits2[Dispatch Type],"NS")),IF($C$11="NEM",SUMIFS(ConsolidatedUnits2[Aggregated Upper Nameplate Capacity (MW)],ConsolidatedUnits2[StatusBucketSummary],$C41,ConsolidatedUnits2[FuelBucketSummary],K$39,ConsolidatedUnits2[Dispatch Type],_xlfn.IFS($C$13="NS","NS",$C$13="SS","SS",$C$13="S","S")),SUMIFS(ConsolidatedUnits2[Aggregated Upper Nameplate Capacity (MW)],ConsolidatedUnits2[StatusBucketSummary],$C41,ConsolidatedUnits2[FuelBucketSummary],K$39,ConsolidatedUnits2[Region],$C$11,ConsolidatedUnits2[Dispatch Type],_xlfn.IFS($C$13="NS","NS",$C$13="SS","SS",$C$13="S","S")))))</f>
        <v>0</v>
      </c>
      <c r="L41" s="168">
        <f>IF($C$13="S"&amp;CHAR(130)&amp;" SS &amp; NS",IF($C$11="NEM",SUMIFS(ConsolidatedUnits2[Aggregated Upper Nameplate Capacity (MW)],ConsolidatedUnits2[StatusBucketSummary],$C41,ConsolidatedUnits2[FuelBucketSummary],L$39),SUMIFS(ConsolidatedUnits2[Aggregated Upper Nameplate Capacity (MW)],ConsolidatedUnits2[StatusBucketSummary],$C41,ConsolidatedUnits2[FuelBucketSummary],L$39,ConsolidatedUnits2[Region],$C$11)),IF($C$13="S &amp; SS",IF($C$11="NEM",SUMIFS(ConsolidatedUnits2[Aggregated Upper Nameplate Capacity (MW)],ConsolidatedUnits2[StatusBucketSummary],$C41,ConsolidatedUnits2[FuelBucketSummary],L$39),SUMIFS(ConsolidatedUnits2[Aggregated Upper Nameplate Capacity (MW)],ConsolidatedUnits2[StatusBucketSummary],$C41,ConsolidatedUnits2[FuelBucketSummary],L$39,ConsolidatedUnits2[Region],$C$11))-IF($C$11="NEM",SUMIFS(ConsolidatedUnits2[Aggregated Upper Nameplate Capacity (MW)],ConsolidatedUnits2[StatusBucketSummary],$C41,ConsolidatedUnits2[FuelBucketSummary],L$39,ConsolidatedUnits2[Dispatch Type],"NS"),SUMIFS(ConsolidatedUnits2[Aggregated Upper Nameplate Capacity (MW)],ConsolidatedUnits2[StatusBucketSummary],$C41,ConsolidatedUnits2[FuelBucketSummary],L$39,ConsolidatedUnits2[Region],$C$11,ConsolidatedUnits2[Dispatch Type],"NS")),IF($C$11="NEM",SUMIFS(ConsolidatedUnits2[Aggregated Upper Nameplate Capacity (MW)],ConsolidatedUnits2[StatusBucketSummary],$C41,ConsolidatedUnits2[FuelBucketSummary],L$39,ConsolidatedUnits2[Dispatch Type],_xlfn.IFS($C$13="NS","NS",$C$13="SS","SS",$C$13="S","S")),SUMIFS(ConsolidatedUnits2[Aggregated Upper Nameplate Capacity (MW)],ConsolidatedUnits2[StatusBucketSummary],$C41,ConsolidatedUnits2[FuelBucketSummary],L$39,ConsolidatedUnits2[Region],$C$11,ConsolidatedUnits2[Dispatch Type],_xlfn.IFS($C$13="NS","NS",$C$13="SS","SS",$C$13="S","S")))))</f>
        <v>0</v>
      </c>
      <c r="M41" s="169">
        <f>IF($C$13="S"&amp;CHAR(130)&amp;" SS &amp; NS",IF($C$11="NEM",SUMIFS(ConsolidatedUnits2[Aggregated Upper Nameplate Capacity (MW)],ConsolidatedUnits2[StatusBucketSummary],$C41,ConsolidatedUnits2[FuelBucketSummary],M$39),SUMIFS(ConsolidatedUnits2[Aggregated Upper Nameplate Capacity (MW)],ConsolidatedUnits2[StatusBucketSummary],$C41,ConsolidatedUnits2[FuelBucketSummary],M$39,ConsolidatedUnits2[Region],$C$11)),IF($C$13="S &amp; SS",IF($C$11="NEM",SUMIFS(ConsolidatedUnits2[Aggregated Upper Nameplate Capacity (MW)],ConsolidatedUnits2[StatusBucketSummary],$C41,ConsolidatedUnits2[FuelBucketSummary],M$39),SUMIFS(ConsolidatedUnits2[Aggregated Upper Nameplate Capacity (MW)],ConsolidatedUnits2[StatusBucketSummary],$C41,ConsolidatedUnits2[FuelBucketSummary],M$39,ConsolidatedUnits2[Region],$C$11))-IF($C$11="NEM",SUMIFS(ConsolidatedUnits2[Aggregated Upper Nameplate Capacity (MW)],ConsolidatedUnits2[StatusBucketSummary],$C41,ConsolidatedUnits2[FuelBucketSummary],M$39,ConsolidatedUnits2[Dispatch Type],"NS"),SUMIFS(ConsolidatedUnits2[Aggregated Upper Nameplate Capacity (MW)],ConsolidatedUnits2[StatusBucketSummary],$C41,ConsolidatedUnits2[FuelBucketSummary],M$39,ConsolidatedUnits2[Region],$C$11,ConsolidatedUnits2[Dispatch Type],"NS")),IF($C$11="NEM",SUMIFS(ConsolidatedUnits2[Aggregated Upper Nameplate Capacity (MW)],ConsolidatedUnits2[StatusBucketSummary],$C41,ConsolidatedUnits2[FuelBucketSummary],M$39,ConsolidatedUnits2[Dispatch Type],_xlfn.IFS($C$13="NS","NS",$C$13="SS","SS",$C$13="S","S")),SUMIFS(ConsolidatedUnits2[Aggregated Upper Nameplate Capacity (MW)],ConsolidatedUnits2[StatusBucketSummary],$C41,ConsolidatedUnits2[FuelBucketSummary],M$39,ConsolidatedUnits2[Region],$C$11,ConsolidatedUnits2[Dispatch Type],_xlfn.IFS($C$13="NS","NS",$C$13="SS","SS",$C$13="S","S")))))</f>
        <v>0</v>
      </c>
      <c r="N41" s="168">
        <f t="shared" si="1"/>
        <v>2688</v>
      </c>
      <c r="O41" s="140"/>
    </row>
    <row r="42" spans="1:15" ht="15.75" thickBot="1">
      <c r="A42" s="147"/>
      <c r="B42" s="172"/>
      <c r="C42" s="171" t="s">
        <v>286</v>
      </c>
      <c r="D42" s="168">
        <f>IF($C$13="S"&amp;CHAR(130)&amp;" SS &amp; NS",IF($C$11="NEM",SUMIFS(ConsolidatedUnits2[Aggregated Upper Nameplate Capacity (MW)],ConsolidatedUnits2[StatusBucketSummary],$C42,ConsolidatedUnits2[FuelBucketSummary],D$39),SUMIFS(ConsolidatedUnits2[Aggregated Upper Nameplate Capacity (MW)],ConsolidatedUnits2[StatusBucketSummary],$C42,ConsolidatedUnits2[FuelBucketSummary],D$39,ConsolidatedUnits2[Region],$C$11)),IF($C$13="S &amp; SS",IF($C$11="NEM",SUMIFS(ConsolidatedUnits2[Aggregated Upper Nameplate Capacity (MW)],ConsolidatedUnits2[StatusBucketSummary],$C42,ConsolidatedUnits2[FuelBucketSummary],D$39),SUMIFS(ConsolidatedUnits2[Aggregated Upper Nameplate Capacity (MW)],ConsolidatedUnits2[StatusBucketSummary],$C42,ConsolidatedUnits2[FuelBucketSummary],D$39,ConsolidatedUnits2[Region],$C$11))-IF($C$11="NEM",SUMIFS(ConsolidatedUnits2[Aggregated Upper Nameplate Capacity (MW)],ConsolidatedUnits2[StatusBucketSummary],$C42,ConsolidatedUnits2[FuelBucketSummary],D$39,ConsolidatedUnits2[Dispatch Type],"NS"),SUMIFS(ConsolidatedUnits2[Aggregated Upper Nameplate Capacity (MW)],ConsolidatedUnits2[StatusBucketSummary],$C42,ConsolidatedUnits2[FuelBucketSummary],D$39,ConsolidatedUnits2[Region],$C$11,ConsolidatedUnits2[Dispatch Type],"NS")),IF($C$11="NEM",SUMIFS(ConsolidatedUnits2[Aggregated Upper Nameplate Capacity (MW)],ConsolidatedUnits2[StatusBucketSummary],$C42,ConsolidatedUnits2[FuelBucketSummary],D$39,ConsolidatedUnits2[Dispatch Type],_xlfn.IFS($C$13="NS","NS",$C$13="SS","SS",$C$13="S","S")),SUMIFS(ConsolidatedUnits2[Aggregated Upper Nameplate Capacity (MW)],ConsolidatedUnits2[StatusBucketSummary],$C42,ConsolidatedUnits2[FuelBucketSummary],D$39,ConsolidatedUnits2[Region],$C$11,ConsolidatedUnits2[Dispatch Type],_xlfn.IFS($C$13="NS","NS",$C$13="SS","SS",$C$13="S","S")))))</f>
        <v>21006</v>
      </c>
      <c r="E42" s="169">
        <f>IF($C$13="S"&amp;CHAR(130)&amp;" SS &amp; NS",IF($C$11="NEM",SUMIFS(ConsolidatedUnits2[Aggregated Upper Nameplate Capacity (MW)],ConsolidatedUnits2[StatusBucketSummary],$C42,ConsolidatedUnits2[FuelBucketSummary],E$39),SUMIFS(ConsolidatedUnits2[Aggregated Upper Nameplate Capacity (MW)],ConsolidatedUnits2[StatusBucketSummary],$C42,ConsolidatedUnits2[FuelBucketSummary],E$39,ConsolidatedUnits2[Region],$C$11)),IF($C$13="S &amp; SS",IF($C$11="NEM",SUMIFS(ConsolidatedUnits2[Aggregated Upper Nameplate Capacity (MW)],ConsolidatedUnits2[StatusBucketSummary],$C42,ConsolidatedUnits2[FuelBucketSummary],E$39),SUMIFS(ConsolidatedUnits2[Aggregated Upper Nameplate Capacity (MW)],ConsolidatedUnits2[StatusBucketSummary],$C42,ConsolidatedUnits2[FuelBucketSummary],E$39,ConsolidatedUnits2[Region],$C$11))-IF($C$11="NEM",SUMIFS(ConsolidatedUnits2[Aggregated Upper Nameplate Capacity (MW)],ConsolidatedUnits2[StatusBucketSummary],$C42,ConsolidatedUnits2[FuelBucketSummary],E$39,ConsolidatedUnits2[Dispatch Type],"NS"),SUMIFS(ConsolidatedUnits2[Aggregated Upper Nameplate Capacity (MW)],ConsolidatedUnits2[StatusBucketSummary],$C42,ConsolidatedUnits2[FuelBucketSummary],E$39,ConsolidatedUnits2[Region],$C$11,ConsolidatedUnits2[Dispatch Type],"NS")),IF($C$11="NEM",SUMIFS(ConsolidatedUnits2[Aggregated Upper Nameplate Capacity (MW)],ConsolidatedUnits2[StatusBucketSummary],$C42,ConsolidatedUnits2[FuelBucketSummary],E$39,ConsolidatedUnits2[Dispatch Type],_xlfn.IFS($C$13="NS","NS",$C$13="SS","SS",$C$13="S","S")),SUMIFS(ConsolidatedUnits2[Aggregated Upper Nameplate Capacity (MW)],ConsolidatedUnits2[StatusBucketSummary],$C42,ConsolidatedUnits2[FuelBucketSummary],E$39,ConsolidatedUnits2[Region],$C$11,ConsolidatedUnits2[Dispatch Type],_xlfn.IFS($C$13="NS","NS",$C$13="SS","SS",$C$13="S","S")))))</f>
        <v>2833.0659999999998</v>
      </c>
      <c r="F42" s="168">
        <f>IF($C$13="S"&amp;CHAR(130)&amp;" SS &amp; NS",IF($C$11="NEM",SUMIFS(ConsolidatedUnits2[Aggregated Upper Nameplate Capacity (MW)],ConsolidatedUnits2[StatusBucketSummary],$C42,ConsolidatedUnits2[FuelBucketSummary],F$39),SUMIFS(ConsolidatedUnits2[Aggregated Upper Nameplate Capacity (MW)],ConsolidatedUnits2[StatusBucketSummary],$C42,ConsolidatedUnits2[FuelBucketSummary],F$39,ConsolidatedUnits2[Region],$C$11)),IF($C$13="S &amp; SS",IF($C$11="NEM",SUMIFS(ConsolidatedUnits2[Aggregated Upper Nameplate Capacity (MW)],ConsolidatedUnits2[StatusBucketSummary],$C42,ConsolidatedUnits2[FuelBucketSummary],F$39),SUMIFS(ConsolidatedUnits2[Aggregated Upper Nameplate Capacity (MW)],ConsolidatedUnits2[StatusBucketSummary],$C42,ConsolidatedUnits2[FuelBucketSummary],F$39,ConsolidatedUnits2[Region],$C$11))-IF($C$11="NEM",SUMIFS(ConsolidatedUnits2[Aggregated Upper Nameplate Capacity (MW)],ConsolidatedUnits2[StatusBucketSummary],$C42,ConsolidatedUnits2[FuelBucketSummary],F$39,ConsolidatedUnits2[Dispatch Type],"NS"),SUMIFS(ConsolidatedUnits2[Aggregated Upper Nameplate Capacity (MW)],ConsolidatedUnits2[StatusBucketSummary],$C42,ConsolidatedUnits2[FuelBucketSummary],F$39,ConsolidatedUnits2[Region],$C$11,ConsolidatedUnits2[Dispatch Type],"NS")),IF($C$11="NEM",SUMIFS(ConsolidatedUnits2[Aggregated Upper Nameplate Capacity (MW)],ConsolidatedUnits2[StatusBucketSummary],$C42,ConsolidatedUnits2[FuelBucketSummary],F$39,ConsolidatedUnits2[Dispatch Type],_xlfn.IFS($C$13="NS","NS",$C$13="SS","SS",$C$13="S","S")),SUMIFS(ConsolidatedUnits2[Aggregated Upper Nameplate Capacity (MW)],ConsolidatedUnits2[StatusBucketSummary],$C42,ConsolidatedUnits2[FuelBucketSummary],F$39,ConsolidatedUnits2[Region],$C$11,ConsolidatedUnits2[Dispatch Type],_xlfn.IFS($C$13="NS","NS",$C$13="SS","SS",$C$13="S","S")))))</f>
        <v>6877.6729999999998</v>
      </c>
      <c r="G42" s="169">
        <f>IF($C$13="S"&amp;CHAR(130)&amp;" SS &amp; NS",IF($C$11="NEM",SUMIFS(ConsolidatedUnits2[Aggregated Upper Nameplate Capacity (MW)],ConsolidatedUnits2[StatusBucketSummary],$C42,ConsolidatedUnits2[FuelBucketSummary],G$39),SUMIFS(ConsolidatedUnits2[Aggregated Upper Nameplate Capacity (MW)],ConsolidatedUnits2[StatusBucketSummary],$C42,ConsolidatedUnits2[FuelBucketSummary],G$39,ConsolidatedUnits2[Region],$C$11)),IF($C$13="S &amp; SS",IF($C$11="NEM",SUMIFS(ConsolidatedUnits2[Aggregated Upper Nameplate Capacity (MW)],ConsolidatedUnits2[StatusBucketSummary],$C42,ConsolidatedUnits2[FuelBucketSummary],G$39),SUMIFS(ConsolidatedUnits2[Aggregated Upper Nameplate Capacity (MW)],ConsolidatedUnits2[StatusBucketSummary],$C42,ConsolidatedUnits2[FuelBucketSummary],G$39,ConsolidatedUnits2[Region],$C$11))-IF($C$11="NEM",SUMIFS(ConsolidatedUnits2[Aggregated Upper Nameplate Capacity (MW)],ConsolidatedUnits2[StatusBucketSummary],$C42,ConsolidatedUnits2[FuelBucketSummary],G$39,ConsolidatedUnits2[Dispatch Type],"NS"),SUMIFS(ConsolidatedUnits2[Aggregated Upper Nameplate Capacity (MW)],ConsolidatedUnits2[StatusBucketSummary],$C42,ConsolidatedUnits2[FuelBucketSummary],G$39,ConsolidatedUnits2[Region],$C$11,ConsolidatedUnits2[Dispatch Type],"NS")),IF($C$11="NEM",SUMIFS(ConsolidatedUnits2[Aggregated Upper Nameplate Capacity (MW)],ConsolidatedUnits2[StatusBucketSummary],$C42,ConsolidatedUnits2[FuelBucketSummary],G$39,ConsolidatedUnits2[Dispatch Type],_xlfn.IFS($C$13="NS","NS",$C$13="SS","SS",$C$13="S","S")),SUMIFS(ConsolidatedUnits2[Aggregated Upper Nameplate Capacity (MW)],ConsolidatedUnits2[StatusBucketSummary],$C42,ConsolidatedUnits2[FuelBucketSummary],G$39,ConsolidatedUnits2[Region],$C$11,ConsolidatedUnits2[Dispatch Type],_xlfn.IFS($C$13="NS","NS",$C$13="SS","SS",$C$13="S","S")))))</f>
        <v>1665.5269999999998</v>
      </c>
      <c r="H42" s="168">
        <f>IF($C$13="S"&amp;CHAR(130)&amp;" SS &amp; NS",IF($C$11="NEM",SUMIFS(ConsolidatedUnits2[Aggregated Upper Nameplate Capacity (MW)],ConsolidatedUnits2[StatusBucketSummary],$C42,ConsolidatedUnits2[FuelBucketSummary],H$39),SUMIFS(ConsolidatedUnits2[Aggregated Upper Nameplate Capacity (MW)],ConsolidatedUnits2[StatusBucketSummary],$C42,ConsolidatedUnits2[FuelBucketSummary],H$39,ConsolidatedUnits2[Region],$C$11)),IF($C$13="S &amp; SS",IF($C$11="NEM",SUMIFS(ConsolidatedUnits2[Aggregated Upper Nameplate Capacity (MW)],ConsolidatedUnits2[StatusBucketSummary],$C42,ConsolidatedUnits2[FuelBucketSummary],H$39),SUMIFS(ConsolidatedUnits2[Aggregated Upper Nameplate Capacity (MW)],ConsolidatedUnits2[StatusBucketSummary],$C42,ConsolidatedUnits2[FuelBucketSummary],H$39,ConsolidatedUnits2[Region],$C$11))-IF($C$11="NEM",SUMIFS(ConsolidatedUnits2[Aggregated Upper Nameplate Capacity (MW)],ConsolidatedUnits2[StatusBucketSummary],$C42,ConsolidatedUnits2[FuelBucketSummary],H$39,ConsolidatedUnits2[Dispatch Type],"NS"),SUMIFS(ConsolidatedUnits2[Aggregated Upper Nameplate Capacity (MW)],ConsolidatedUnits2[StatusBucketSummary],$C42,ConsolidatedUnits2[FuelBucketSummary],H$39,ConsolidatedUnits2[Region],$C$11,ConsolidatedUnits2[Dispatch Type],"NS")),IF($C$11="NEM",SUMIFS(ConsolidatedUnits2[Aggregated Upper Nameplate Capacity (MW)],ConsolidatedUnits2[StatusBucketSummary],$C42,ConsolidatedUnits2[FuelBucketSummary],H$39,ConsolidatedUnits2[Dispatch Type],_xlfn.IFS($C$13="NS","NS",$C$13="SS","SS",$C$13="S","S")),SUMIFS(ConsolidatedUnits2[Aggregated Upper Nameplate Capacity (MW)],ConsolidatedUnits2[StatusBucketSummary],$C42,ConsolidatedUnits2[FuelBucketSummary],H$39,ConsolidatedUnits2[Region],$C$11,ConsolidatedUnits2[Dispatch Type],_xlfn.IFS($C$13="NS","NS",$C$13="SS","SS",$C$13="S","S")))))</f>
        <v>2762.2213000000002</v>
      </c>
      <c r="I42" s="169">
        <f>IF($C$13="S"&amp;CHAR(130)&amp;" SS &amp; NS",IF($C$11="NEM",SUMIFS(ConsolidatedUnits2[Aggregated Upper Nameplate Capacity (MW)],ConsolidatedUnits2[StatusBucketSummary],$C42,ConsolidatedUnits2[FuelBucketSummary],I$39),SUMIFS(ConsolidatedUnits2[Aggregated Upper Nameplate Capacity (MW)],ConsolidatedUnits2[StatusBucketSummary],$C42,ConsolidatedUnits2[FuelBucketSummary],I$39,ConsolidatedUnits2[Region],$C$11)),IF($C$13="S &amp; SS",IF($C$11="NEM",SUMIFS(ConsolidatedUnits2[Aggregated Upper Nameplate Capacity (MW)],ConsolidatedUnits2[StatusBucketSummary],$C42,ConsolidatedUnits2[FuelBucketSummary],I$39),SUMIFS(ConsolidatedUnits2[Aggregated Upper Nameplate Capacity (MW)],ConsolidatedUnits2[StatusBucketSummary],$C42,ConsolidatedUnits2[FuelBucketSummary],I$39,ConsolidatedUnits2[Region],$C$11))-IF($C$11="NEM",SUMIFS(ConsolidatedUnits2[Aggregated Upper Nameplate Capacity (MW)],ConsolidatedUnits2[StatusBucketSummary],$C42,ConsolidatedUnits2[FuelBucketSummary],I$39,ConsolidatedUnits2[Dispatch Type],"NS"),SUMIFS(ConsolidatedUnits2[Aggregated Upper Nameplate Capacity (MW)],ConsolidatedUnits2[StatusBucketSummary],$C42,ConsolidatedUnits2[FuelBucketSummary],I$39,ConsolidatedUnits2[Region],$C$11,ConsolidatedUnits2[Dispatch Type],"NS")),IF($C$11="NEM",SUMIFS(ConsolidatedUnits2[Aggregated Upper Nameplate Capacity (MW)],ConsolidatedUnits2[StatusBucketSummary],$C42,ConsolidatedUnits2[FuelBucketSummary],I$39,ConsolidatedUnits2[Dispatch Type],_xlfn.IFS($C$13="NS","NS",$C$13="SS","SS",$C$13="S","S")),SUMIFS(ConsolidatedUnits2[Aggregated Upper Nameplate Capacity (MW)],ConsolidatedUnits2[StatusBucketSummary],$C42,ConsolidatedUnits2[FuelBucketSummary],I$39,ConsolidatedUnits2[Region],$C$11,ConsolidatedUnits2[Dispatch Type],_xlfn.IFS($C$13="NS","NS",$C$13="SS","SS",$C$13="S","S")))))</f>
        <v>6141.2779999999993</v>
      </c>
      <c r="J42" s="168">
        <f>IF($C$13="S"&amp;CHAR(130)&amp;" SS &amp; NS",IF($C$11="NEM",SUMIFS(ConsolidatedUnits2[Aggregated Upper Nameplate Capacity (MW)],ConsolidatedUnits2[StatusBucketSummary],$C42,ConsolidatedUnits2[FuelBucketSummary],J$39),SUMIFS(ConsolidatedUnits2[Aggregated Upper Nameplate Capacity (MW)],ConsolidatedUnits2[StatusBucketSummary],$C42,ConsolidatedUnits2[FuelBucketSummary],J$39,ConsolidatedUnits2[Region],$C$11)),IF($C$13="S &amp; SS",IF($C$11="NEM",SUMIFS(ConsolidatedUnits2[Aggregated Upper Nameplate Capacity (MW)],ConsolidatedUnits2[StatusBucketSummary],$C42,ConsolidatedUnits2[FuelBucketSummary],J$39),SUMIFS(ConsolidatedUnits2[Aggregated Upper Nameplate Capacity (MW)],ConsolidatedUnits2[StatusBucketSummary],$C42,ConsolidatedUnits2[FuelBucketSummary],J$39,ConsolidatedUnits2[Region],$C$11))-IF($C$11="NEM",SUMIFS(ConsolidatedUnits2[Aggregated Upper Nameplate Capacity (MW)],ConsolidatedUnits2[StatusBucketSummary],$C42,ConsolidatedUnits2[FuelBucketSummary],J$39,ConsolidatedUnits2[Dispatch Type],"NS"),SUMIFS(ConsolidatedUnits2[Aggregated Upper Nameplate Capacity (MW)],ConsolidatedUnits2[StatusBucketSummary],$C42,ConsolidatedUnits2[FuelBucketSummary],J$39,ConsolidatedUnits2[Region],$C$11,ConsolidatedUnits2[Dispatch Type],"NS")),IF($C$11="NEM",SUMIFS(ConsolidatedUnits2[Aggregated Upper Nameplate Capacity (MW)],ConsolidatedUnits2[StatusBucketSummary],$C42,ConsolidatedUnits2[FuelBucketSummary],J$39,ConsolidatedUnits2[Dispatch Type],_xlfn.IFS($C$13="NS","NS",$C$13="SS","SS",$C$13="S","S")),SUMIFS(ConsolidatedUnits2[Aggregated Upper Nameplate Capacity (MW)],ConsolidatedUnits2[StatusBucketSummary],$C42,ConsolidatedUnits2[FuelBucketSummary],J$39,ConsolidatedUnits2[Region],$C$11,ConsolidatedUnits2[Dispatch Type],_xlfn.IFS($C$13="NS","NS",$C$13="SS","SS",$C$13="S","S")))))</f>
        <v>7982.6050000000005</v>
      </c>
      <c r="K42" s="169">
        <f>IF($C$13="S"&amp;CHAR(130)&amp;" SS &amp; NS",IF($C$11="NEM",SUMIFS(ConsolidatedUnits2[Aggregated Upper Nameplate Capacity (MW)],ConsolidatedUnits2[StatusBucketSummary],$C42,ConsolidatedUnits2[FuelBucketSummary],K$39),SUMIFS(ConsolidatedUnits2[Aggregated Upper Nameplate Capacity (MW)],ConsolidatedUnits2[StatusBucketSummary],$C42,ConsolidatedUnits2[FuelBucketSummary],K$39,ConsolidatedUnits2[Region],$C$11)),IF($C$13="S &amp; SS",IF($C$11="NEM",SUMIFS(ConsolidatedUnits2[Aggregated Upper Nameplate Capacity (MW)],ConsolidatedUnits2[StatusBucketSummary],$C42,ConsolidatedUnits2[FuelBucketSummary],K$39),SUMIFS(ConsolidatedUnits2[Aggregated Upper Nameplate Capacity (MW)],ConsolidatedUnits2[StatusBucketSummary],$C42,ConsolidatedUnits2[FuelBucketSummary],K$39,ConsolidatedUnits2[Region],$C$11))-IF($C$11="NEM",SUMIFS(ConsolidatedUnits2[Aggregated Upper Nameplate Capacity (MW)],ConsolidatedUnits2[StatusBucketSummary],$C42,ConsolidatedUnits2[FuelBucketSummary],K$39,ConsolidatedUnits2[Dispatch Type],"NS"),SUMIFS(ConsolidatedUnits2[Aggregated Upper Nameplate Capacity (MW)],ConsolidatedUnits2[StatusBucketSummary],$C42,ConsolidatedUnits2[FuelBucketSummary],K$39,ConsolidatedUnits2[Region],$C$11,ConsolidatedUnits2[Dispatch Type],"NS")),IF($C$11="NEM",SUMIFS(ConsolidatedUnits2[Aggregated Upper Nameplate Capacity (MW)],ConsolidatedUnits2[StatusBucketSummary],$C42,ConsolidatedUnits2[FuelBucketSummary],K$39,ConsolidatedUnits2[Dispatch Type],_xlfn.IFS($C$13="NS","NS",$C$13="SS","SS",$C$13="S","S")),SUMIFS(ConsolidatedUnits2[Aggregated Upper Nameplate Capacity (MW)],ConsolidatedUnits2[StatusBucketSummary],$C42,ConsolidatedUnits2[FuelBucketSummary],K$39,ConsolidatedUnits2[Region],$C$11,ConsolidatedUnits2[Dispatch Type],_xlfn.IFS($C$13="NS","NS",$C$13="SS","SS",$C$13="S","S")))))</f>
        <v>608.78500000000008</v>
      </c>
      <c r="L42" s="168">
        <f>IF($C$13="S"&amp;CHAR(130)&amp;" SS &amp; NS",IF($C$11="NEM",SUMIFS(ConsolidatedUnits2[Aggregated Upper Nameplate Capacity (MW)],ConsolidatedUnits2[StatusBucketSummary],$C42,ConsolidatedUnits2[FuelBucketSummary],L$39),SUMIFS(ConsolidatedUnits2[Aggregated Upper Nameplate Capacity (MW)],ConsolidatedUnits2[StatusBucketSummary],$C42,ConsolidatedUnits2[FuelBucketSummary],L$39,ConsolidatedUnits2[Region],$C$11)),IF($C$13="S &amp; SS",IF($C$11="NEM",SUMIFS(ConsolidatedUnits2[Aggregated Upper Nameplate Capacity (MW)],ConsolidatedUnits2[StatusBucketSummary],$C42,ConsolidatedUnits2[FuelBucketSummary],L$39),SUMIFS(ConsolidatedUnits2[Aggregated Upper Nameplate Capacity (MW)],ConsolidatedUnits2[StatusBucketSummary],$C42,ConsolidatedUnits2[FuelBucketSummary],L$39,ConsolidatedUnits2[Region],$C$11))-IF($C$11="NEM",SUMIFS(ConsolidatedUnits2[Aggregated Upper Nameplate Capacity (MW)],ConsolidatedUnits2[StatusBucketSummary],$C42,ConsolidatedUnits2[FuelBucketSummary],L$39,ConsolidatedUnits2[Dispatch Type],"NS"),SUMIFS(ConsolidatedUnits2[Aggregated Upper Nameplate Capacity (MW)],ConsolidatedUnits2[StatusBucketSummary],$C42,ConsolidatedUnits2[FuelBucketSummary],L$39,ConsolidatedUnits2[Region],$C$11,ConsolidatedUnits2[Dispatch Type],"NS")),IF($C$11="NEM",SUMIFS(ConsolidatedUnits2[Aggregated Upper Nameplate Capacity (MW)],ConsolidatedUnits2[StatusBucketSummary],$C42,ConsolidatedUnits2[FuelBucketSummary],L$39,ConsolidatedUnits2[Dispatch Type],_xlfn.IFS($C$13="NS","NS",$C$13="SS","SS",$C$13="S","S")),SUMIFS(ConsolidatedUnits2[Aggregated Upper Nameplate Capacity (MW)],ConsolidatedUnits2[StatusBucketSummary],$C42,ConsolidatedUnits2[FuelBucketSummary],L$39,ConsolidatedUnits2[Region],$C$11,ConsolidatedUnits2[Dispatch Type],_xlfn.IFS($C$13="NS","NS",$C$13="SS","SS",$C$13="S","S")))))</f>
        <v>185.82999999999998</v>
      </c>
      <c r="M42" s="169">
        <f>IF($C$13="S"&amp;CHAR(130)&amp;" SS &amp; NS",IF($C$11="NEM",SUMIFS(ConsolidatedUnits2[Aggregated Upper Nameplate Capacity (MW)],ConsolidatedUnits2[StatusBucketSummary],$C42,ConsolidatedUnits2[FuelBucketSummary],M$39),SUMIFS(ConsolidatedUnits2[Aggregated Upper Nameplate Capacity (MW)],ConsolidatedUnits2[StatusBucketSummary],$C42,ConsolidatedUnits2[FuelBucketSummary],M$39,ConsolidatedUnits2[Region],$C$11)),IF($C$13="S &amp; SS",IF($C$11="NEM",SUMIFS(ConsolidatedUnits2[Aggregated Upper Nameplate Capacity (MW)],ConsolidatedUnits2[StatusBucketSummary],$C42,ConsolidatedUnits2[FuelBucketSummary],M$39),SUMIFS(ConsolidatedUnits2[Aggregated Upper Nameplate Capacity (MW)],ConsolidatedUnits2[StatusBucketSummary],$C42,ConsolidatedUnits2[FuelBucketSummary],M$39,ConsolidatedUnits2[Region],$C$11))-IF($C$11="NEM",SUMIFS(ConsolidatedUnits2[Aggregated Upper Nameplate Capacity (MW)],ConsolidatedUnits2[StatusBucketSummary],$C42,ConsolidatedUnits2[FuelBucketSummary],M$39,ConsolidatedUnits2[Dispatch Type],"NS"),SUMIFS(ConsolidatedUnits2[Aggregated Upper Nameplate Capacity (MW)],ConsolidatedUnits2[StatusBucketSummary],$C42,ConsolidatedUnits2[FuelBucketSummary],M$39,ConsolidatedUnits2[Region],$C$11,ConsolidatedUnits2[Dispatch Type],"NS")),IF($C$11="NEM",SUMIFS(ConsolidatedUnits2[Aggregated Upper Nameplate Capacity (MW)],ConsolidatedUnits2[StatusBucketSummary],$C42,ConsolidatedUnits2[FuelBucketSummary],M$39,ConsolidatedUnits2[Dispatch Type],_xlfn.IFS($C$13="NS","NS",$C$13="SS","SS",$C$13="S","S")),SUMIFS(ConsolidatedUnits2[Aggregated Upper Nameplate Capacity (MW)],ConsolidatedUnits2[StatusBucketSummary],$C42,ConsolidatedUnits2[FuelBucketSummary],M$39,ConsolidatedUnits2[Region],$C$11,ConsolidatedUnits2[Dispatch Type],_xlfn.IFS($C$13="NS","NS",$C$13="SS","SS",$C$13="S","S")))))</f>
        <v>204.43100000000007</v>
      </c>
      <c r="N42" s="168">
        <f t="shared" si="1"/>
        <v>50267.416299999997</v>
      </c>
      <c r="O42" s="140"/>
    </row>
    <row r="43" spans="1:15" ht="15.75" thickBot="1">
      <c r="A43" s="147"/>
      <c r="B43" s="173"/>
      <c r="C43" s="171" t="s">
        <v>1454</v>
      </c>
      <c r="D43" s="168">
        <f>IF($C$13="S"&amp;CHAR(130)&amp;" SS &amp; NS",IF($C$11="NEM",SUMIFS(ConsolidatedUnits2[Aggregated Upper Nameplate Capacity (MW)],ConsolidatedUnits2[StatusBucketSummary],$C43,ConsolidatedUnits2[FuelBucketSummary],D$39),SUMIFS(ConsolidatedUnits2[Aggregated Upper Nameplate Capacity (MW)],ConsolidatedUnits2[StatusBucketSummary],$C43,ConsolidatedUnits2[FuelBucketSummary],D$39,ConsolidatedUnits2[Region],$C$11)),IF($C$13="S &amp; SS",IF($C$11="NEM",SUMIFS(ConsolidatedUnits2[Aggregated Upper Nameplate Capacity (MW)],ConsolidatedUnits2[StatusBucketSummary],$C43,ConsolidatedUnits2[FuelBucketSummary],D$39),SUMIFS(ConsolidatedUnits2[Aggregated Upper Nameplate Capacity (MW)],ConsolidatedUnits2[StatusBucketSummary],$C43,ConsolidatedUnits2[FuelBucketSummary],D$39,ConsolidatedUnits2[Region],$C$11))-IF($C$11="NEM",SUMIFS(ConsolidatedUnits2[Aggregated Upper Nameplate Capacity (MW)],ConsolidatedUnits2[StatusBucketSummary],$C43,ConsolidatedUnits2[FuelBucketSummary],D$39,ConsolidatedUnits2[Dispatch Type],"NS"),SUMIFS(ConsolidatedUnits2[Aggregated Upper Nameplate Capacity (MW)],ConsolidatedUnits2[StatusBucketSummary],$C43,ConsolidatedUnits2[FuelBucketSummary],D$39,ConsolidatedUnits2[Region],$C$11,ConsolidatedUnits2[Dispatch Type],"NS")),IF($C$11="NEM",SUMIFS(ConsolidatedUnits2[Aggregated Upper Nameplate Capacity (MW)],ConsolidatedUnits2[StatusBucketSummary],$C43,ConsolidatedUnits2[FuelBucketSummary],D$39,ConsolidatedUnits2[Dispatch Type],_xlfn.IFS($C$13="NS","NS",$C$13="SS","SS",$C$13="S","S")),SUMIFS(ConsolidatedUnits2[Aggregated Upper Nameplate Capacity (MW)],ConsolidatedUnits2[StatusBucketSummary],$C43,ConsolidatedUnits2[FuelBucketSummary],D$39,ConsolidatedUnits2[Region],$C$11,ConsolidatedUnits2[Dispatch Type],_xlfn.IFS($C$13="NS","NS",$C$13="SS","SS",$C$13="S","S")))))</f>
        <v>195</v>
      </c>
      <c r="E43" s="169">
        <f>IF($C$13="S"&amp;CHAR(130)&amp;" SS &amp; NS",IF($C$11="NEM",SUMIFS(ConsolidatedUnits2[Aggregated Upper Nameplate Capacity (MW)],ConsolidatedUnits2[StatusBucketSummary],$C43,ConsolidatedUnits2[FuelBucketSummary],E$39),SUMIFS(ConsolidatedUnits2[Aggregated Upper Nameplate Capacity (MW)],ConsolidatedUnits2[StatusBucketSummary],$C43,ConsolidatedUnits2[FuelBucketSummary],E$39,ConsolidatedUnits2[Region],$C$11)),IF($C$13="S &amp; SS",IF($C$11="NEM",SUMIFS(ConsolidatedUnits2[Aggregated Upper Nameplate Capacity (MW)],ConsolidatedUnits2[StatusBucketSummary],$C43,ConsolidatedUnits2[FuelBucketSummary],E$39),SUMIFS(ConsolidatedUnits2[Aggregated Upper Nameplate Capacity (MW)],ConsolidatedUnits2[StatusBucketSummary],$C43,ConsolidatedUnits2[FuelBucketSummary],E$39,ConsolidatedUnits2[Region],$C$11))-IF($C$11="NEM",SUMIFS(ConsolidatedUnits2[Aggregated Upper Nameplate Capacity (MW)],ConsolidatedUnits2[StatusBucketSummary],$C43,ConsolidatedUnits2[FuelBucketSummary],E$39,ConsolidatedUnits2[Dispatch Type],"NS"),SUMIFS(ConsolidatedUnits2[Aggregated Upper Nameplate Capacity (MW)],ConsolidatedUnits2[StatusBucketSummary],$C43,ConsolidatedUnits2[FuelBucketSummary],E$39,ConsolidatedUnits2[Region],$C$11,ConsolidatedUnits2[Dispatch Type],"NS")),IF($C$11="NEM",SUMIFS(ConsolidatedUnits2[Aggregated Upper Nameplate Capacity (MW)],ConsolidatedUnits2[StatusBucketSummary],$C43,ConsolidatedUnits2[FuelBucketSummary],E$39,ConsolidatedUnits2[Dispatch Type],_xlfn.IFS($C$13="NS","NS",$C$13="SS","SS",$C$13="S","S")),SUMIFS(ConsolidatedUnits2[Aggregated Upper Nameplate Capacity (MW)],ConsolidatedUnits2[StatusBucketSummary],$C43,ConsolidatedUnits2[FuelBucketSummary],E$39,ConsolidatedUnits2[Region],$C$11,ConsolidatedUnits2[Dispatch Type],_xlfn.IFS($C$13="NS","NS",$C$13="SS","SS",$C$13="S","S")))))</f>
        <v>0</v>
      </c>
      <c r="F43" s="168">
        <f>IF($C$13="S"&amp;CHAR(130)&amp;" SS &amp; NS",IF($C$11="NEM",SUMIFS(ConsolidatedUnits2[Aggregated Upper Nameplate Capacity (MW)],ConsolidatedUnits2[StatusBucketSummary],$C43,ConsolidatedUnits2[FuelBucketSummary],F$39),SUMIFS(ConsolidatedUnits2[Aggregated Upper Nameplate Capacity (MW)],ConsolidatedUnits2[StatusBucketSummary],$C43,ConsolidatedUnits2[FuelBucketSummary],F$39,ConsolidatedUnits2[Region],$C$11)),IF($C$13="S &amp; SS",IF($C$11="NEM",SUMIFS(ConsolidatedUnits2[Aggregated Upper Nameplate Capacity (MW)],ConsolidatedUnits2[StatusBucketSummary],$C43,ConsolidatedUnits2[FuelBucketSummary],F$39),SUMIFS(ConsolidatedUnits2[Aggregated Upper Nameplate Capacity (MW)],ConsolidatedUnits2[StatusBucketSummary],$C43,ConsolidatedUnits2[FuelBucketSummary],F$39,ConsolidatedUnits2[Region],$C$11))-IF($C$11="NEM",SUMIFS(ConsolidatedUnits2[Aggregated Upper Nameplate Capacity (MW)],ConsolidatedUnits2[StatusBucketSummary],$C43,ConsolidatedUnits2[FuelBucketSummary],F$39,ConsolidatedUnits2[Dispatch Type],"NS"),SUMIFS(ConsolidatedUnits2[Aggregated Upper Nameplate Capacity (MW)],ConsolidatedUnits2[StatusBucketSummary],$C43,ConsolidatedUnits2[FuelBucketSummary],F$39,ConsolidatedUnits2[Region],$C$11,ConsolidatedUnits2[Dispatch Type],"NS")),IF($C$11="NEM",SUMIFS(ConsolidatedUnits2[Aggregated Upper Nameplate Capacity (MW)],ConsolidatedUnits2[StatusBucketSummary],$C43,ConsolidatedUnits2[FuelBucketSummary],F$39,ConsolidatedUnits2[Dispatch Type],_xlfn.IFS($C$13="NS","NS",$C$13="SS","SS",$C$13="S","S")),SUMIFS(ConsolidatedUnits2[Aggregated Upper Nameplate Capacity (MW)],ConsolidatedUnits2[StatusBucketSummary],$C43,ConsolidatedUnits2[FuelBucketSummary],F$39,ConsolidatedUnits2[Region],$C$11,ConsolidatedUnits2[Dispatch Type],_xlfn.IFS($C$13="NS","NS",$C$13="SS","SS",$C$13="S","S")))))</f>
        <v>0</v>
      </c>
      <c r="G43" s="169">
        <f>IF($C$13="S"&amp;CHAR(130)&amp;" SS &amp; NS",IF($C$11="NEM",SUMIFS(ConsolidatedUnits2[Aggregated Upper Nameplate Capacity (MW)],ConsolidatedUnits2[StatusBucketSummary],$C43,ConsolidatedUnits2[FuelBucketSummary],G$39),SUMIFS(ConsolidatedUnits2[Aggregated Upper Nameplate Capacity (MW)],ConsolidatedUnits2[StatusBucketSummary],$C43,ConsolidatedUnits2[FuelBucketSummary],G$39,ConsolidatedUnits2[Region],$C$11)),IF($C$13="S &amp; SS",IF($C$11="NEM",SUMIFS(ConsolidatedUnits2[Aggregated Upper Nameplate Capacity (MW)],ConsolidatedUnits2[StatusBucketSummary],$C43,ConsolidatedUnits2[FuelBucketSummary],G$39),SUMIFS(ConsolidatedUnits2[Aggregated Upper Nameplate Capacity (MW)],ConsolidatedUnits2[StatusBucketSummary],$C43,ConsolidatedUnits2[FuelBucketSummary],G$39,ConsolidatedUnits2[Region],$C$11))-IF($C$11="NEM",SUMIFS(ConsolidatedUnits2[Aggregated Upper Nameplate Capacity (MW)],ConsolidatedUnits2[StatusBucketSummary],$C43,ConsolidatedUnits2[FuelBucketSummary],G$39,ConsolidatedUnits2[Dispatch Type],"NS"),SUMIFS(ConsolidatedUnits2[Aggregated Upper Nameplate Capacity (MW)],ConsolidatedUnits2[StatusBucketSummary],$C43,ConsolidatedUnits2[FuelBucketSummary],G$39,ConsolidatedUnits2[Region],$C$11,ConsolidatedUnits2[Dispatch Type],"NS")),IF($C$11="NEM",SUMIFS(ConsolidatedUnits2[Aggregated Upper Nameplate Capacity (MW)],ConsolidatedUnits2[StatusBucketSummary],$C43,ConsolidatedUnits2[FuelBucketSummary],G$39,ConsolidatedUnits2[Dispatch Type],_xlfn.IFS($C$13="NS","NS",$C$13="SS","SS",$C$13="S","S")),SUMIFS(ConsolidatedUnits2[Aggregated Upper Nameplate Capacity (MW)],ConsolidatedUnits2[StatusBucketSummary],$C43,ConsolidatedUnits2[FuelBucketSummary],G$39,ConsolidatedUnits2[Region],$C$11,ConsolidatedUnits2[Dispatch Type],_xlfn.IFS($C$13="NS","NS",$C$13="SS","SS",$C$13="S","S")))))</f>
        <v>0</v>
      </c>
      <c r="H43" s="168">
        <f>IF($C$13="S"&amp;CHAR(130)&amp;" SS &amp; NS",IF($C$11="NEM",SUMIFS(ConsolidatedUnits2[Aggregated Upper Nameplate Capacity (MW)],ConsolidatedUnits2[StatusBucketSummary],$C43,ConsolidatedUnits2[FuelBucketSummary],H$39),SUMIFS(ConsolidatedUnits2[Aggregated Upper Nameplate Capacity (MW)],ConsolidatedUnits2[StatusBucketSummary],$C43,ConsolidatedUnits2[FuelBucketSummary],H$39,ConsolidatedUnits2[Region],$C$11)),IF($C$13="S &amp; SS",IF($C$11="NEM",SUMIFS(ConsolidatedUnits2[Aggregated Upper Nameplate Capacity (MW)],ConsolidatedUnits2[StatusBucketSummary],$C43,ConsolidatedUnits2[FuelBucketSummary],H$39),SUMIFS(ConsolidatedUnits2[Aggregated Upper Nameplate Capacity (MW)],ConsolidatedUnits2[StatusBucketSummary],$C43,ConsolidatedUnits2[FuelBucketSummary],H$39,ConsolidatedUnits2[Region],$C$11))-IF($C$11="NEM",SUMIFS(ConsolidatedUnits2[Aggregated Upper Nameplate Capacity (MW)],ConsolidatedUnits2[StatusBucketSummary],$C43,ConsolidatedUnits2[FuelBucketSummary],H$39,ConsolidatedUnits2[Dispatch Type],"NS"),SUMIFS(ConsolidatedUnits2[Aggregated Upper Nameplate Capacity (MW)],ConsolidatedUnits2[StatusBucketSummary],$C43,ConsolidatedUnits2[FuelBucketSummary],H$39,ConsolidatedUnits2[Region],$C$11,ConsolidatedUnits2[Dispatch Type],"NS")),IF($C$11="NEM",SUMIFS(ConsolidatedUnits2[Aggregated Upper Nameplate Capacity (MW)],ConsolidatedUnits2[StatusBucketSummary],$C43,ConsolidatedUnits2[FuelBucketSummary],H$39,ConsolidatedUnits2[Dispatch Type],_xlfn.IFS($C$13="NS","NS",$C$13="SS","SS",$C$13="S","S")),SUMIFS(ConsolidatedUnits2[Aggregated Upper Nameplate Capacity (MW)],ConsolidatedUnits2[StatusBucketSummary],$C43,ConsolidatedUnits2[FuelBucketSummary],H$39,ConsolidatedUnits2[Region],$C$11,ConsolidatedUnits2[Dispatch Type],_xlfn.IFS($C$13="NS","NS",$C$13="SS","SS",$C$13="S","S")))))</f>
        <v>0</v>
      </c>
      <c r="I43" s="169">
        <f>IF($C$13="S"&amp;CHAR(130)&amp;" SS &amp; NS",IF($C$11="NEM",SUMIFS(ConsolidatedUnits2[Aggregated Upper Nameplate Capacity (MW)],ConsolidatedUnits2[StatusBucketSummary],$C43,ConsolidatedUnits2[FuelBucketSummary],I$39),SUMIFS(ConsolidatedUnits2[Aggregated Upper Nameplate Capacity (MW)],ConsolidatedUnits2[StatusBucketSummary],$C43,ConsolidatedUnits2[FuelBucketSummary],I$39,ConsolidatedUnits2[Region],$C$11)),IF($C$13="S &amp; SS",IF($C$11="NEM",SUMIFS(ConsolidatedUnits2[Aggregated Upper Nameplate Capacity (MW)],ConsolidatedUnits2[StatusBucketSummary],$C43,ConsolidatedUnits2[FuelBucketSummary],I$39),SUMIFS(ConsolidatedUnits2[Aggregated Upper Nameplate Capacity (MW)],ConsolidatedUnits2[StatusBucketSummary],$C43,ConsolidatedUnits2[FuelBucketSummary],I$39,ConsolidatedUnits2[Region],$C$11))-IF($C$11="NEM",SUMIFS(ConsolidatedUnits2[Aggregated Upper Nameplate Capacity (MW)],ConsolidatedUnits2[StatusBucketSummary],$C43,ConsolidatedUnits2[FuelBucketSummary],I$39,ConsolidatedUnits2[Dispatch Type],"NS"),SUMIFS(ConsolidatedUnits2[Aggregated Upper Nameplate Capacity (MW)],ConsolidatedUnits2[StatusBucketSummary],$C43,ConsolidatedUnits2[FuelBucketSummary],I$39,ConsolidatedUnits2[Region],$C$11,ConsolidatedUnits2[Dispatch Type],"NS")),IF($C$11="NEM",SUMIFS(ConsolidatedUnits2[Aggregated Upper Nameplate Capacity (MW)],ConsolidatedUnits2[StatusBucketSummary],$C43,ConsolidatedUnits2[FuelBucketSummary],I$39,ConsolidatedUnits2[Dispatch Type],_xlfn.IFS($C$13="NS","NS",$C$13="SS","SS",$C$13="S","S")),SUMIFS(ConsolidatedUnits2[Aggregated Upper Nameplate Capacity (MW)],ConsolidatedUnits2[StatusBucketSummary],$C43,ConsolidatedUnits2[FuelBucketSummary],I$39,ConsolidatedUnits2[Region],$C$11,ConsolidatedUnits2[Dispatch Type],_xlfn.IFS($C$13="NS","NS",$C$13="SS","SS",$C$13="S","S")))))</f>
        <v>0</v>
      </c>
      <c r="J43" s="168">
        <f>IF($C$13="S"&amp;CHAR(130)&amp;" SS &amp; NS",IF($C$11="NEM",SUMIFS(ConsolidatedUnits2[Aggregated Upper Nameplate Capacity (MW)],ConsolidatedUnits2[StatusBucketSummary],$C43,ConsolidatedUnits2[FuelBucketSummary],J$39),SUMIFS(ConsolidatedUnits2[Aggregated Upper Nameplate Capacity (MW)],ConsolidatedUnits2[StatusBucketSummary],$C43,ConsolidatedUnits2[FuelBucketSummary],J$39,ConsolidatedUnits2[Region],$C$11)),IF($C$13="S &amp; SS",IF($C$11="NEM",SUMIFS(ConsolidatedUnits2[Aggregated Upper Nameplate Capacity (MW)],ConsolidatedUnits2[StatusBucketSummary],$C43,ConsolidatedUnits2[FuelBucketSummary],J$39),SUMIFS(ConsolidatedUnits2[Aggregated Upper Nameplate Capacity (MW)],ConsolidatedUnits2[StatusBucketSummary],$C43,ConsolidatedUnits2[FuelBucketSummary],J$39,ConsolidatedUnits2[Region],$C$11))-IF($C$11="NEM",SUMIFS(ConsolidatedUnits2[Aggregated Upper Nameplate Capacity (MW)],ConsolidatedUnits2[StatusBucketSummary],$C43,ConsolidatedUnits2[FuelBucketSummary],J$39,ConsolidatedUnits2[Dispatch Type],"NS"),SUMIFS(ConsolidatedUnits2[Aggregated Upper Nameplate Capacity (MW)],ConsolidatedUnits2[StatusBucketSummary],$C43,ConsolidatedUnits2[FuelBucketSummary],J$39,ConsolidatedUnits2[Region],$C$11,ConsolidatedUnits2[Dispatch Type],"NS")),IF($C$11="NEM",SUMIFS(ConsolidatedUnits2[Aggregated Upper Nameplate Capacity (MW)],ConsolidatedUnits2[StatusBucketSummary],$C43,ConsolidatedUnits2[FuelBucketSummary],J$39,ConsolidatedUnits2[Dispatch Type],_xlfn.IFS($C$13="NS","NS",$C$13="SS","SS",$C$13="S","S")),SUMIFS(ConsolidatedUnits2[Aggregated Upper Nameplate Capacity (MW)],ConsolidatedUnits2[StatusBucketSummary],$C43,ConsolidatedUnits2[FuelBucketSummary],J$39,ConsolidatedUnits2[Region],$C$11,ConsolidatedUnits2[Dispatch Type],_xlfn.IFS($C$13="NS","NS",$C$13="SS","SS",$C$13="S","S")))))</f>
        <v>0</v>
      </c>
      <c r="K43" s="169">
        <f>IF($C$13="S"&amp;CHAR(130)&amp;" SS &amp; NS",IF($C$11="NEM",SUMIFS(ConsolidatedUnits2[Aggregated Upper Nameplate Capacity (MW)],ConsolidatedUnits2[StatusBucketSummary],$C43,ConsolidatedUnits2[FuelBucketSummary],K$39),SUMIFS(ConsolidatedUnits2[Aggregated Upper Nameplate Capacity (MW)],ConsolidatedUnits2[StatusBucketSummary],$C43,ConsolidatedUnits2[FuelBucketSummary],K$39,ConsolidatedUnits2[Region],$C$11)),IF($C$13="S &amp; SS",IF($C$11="NEM",SUMIFS(ConsolidatedUnits2[Aggregated Upper Nameplate Capacity (MW)],ConsolidatedUnits2[StatusBucketSummary],$C43,ConsolidatedUnits2[FuelBucketSummary],K$39),SUMIFS(ConsolidatedUnits2[Aggregated Upper Nameplate Capacity (MW)],ConsolidatedUnits2[StatusBucketSummary],$C43,ConsolidatedUnits2[FuelBucketSummary],K$39,ConsolidatedUnits2[Region],$C$11))-IF($C$11="NEM",SUMIFS(ConsolidatedUnits2[Aggregated Upper Nameplate Capacity (MW)],ConsolidatedUnits2[StatusBucketSummary],$C43,ConsolidatedUnits2[FuelBucketSummary],K$39,ConsolidatedUnits2[Dispatch Type],"NS"),SUMIFS(ConsolidatedUnits2[Aggregated Upper Nameplate Capacity (MW)],ConsolidatedUnits2[StatusBucketSummary],$C43,ConsolidatedUnits2[FuelBucketSummary],K$39,ConsolidatedUnits2[Region],$C$11,ConsolidatedUnits2[Dispatch Type],"NS")),IF($C$11="NEM",SUMIFS(ConsolidatedUnits2[Aggregated Upper Nameplate Capacity (MW)],ConsolidatedUnits2[StatusBucketSummary],$C43,ConsolidatedUnits2[FuelBucketSummary],K$39,ConsolidatedUnits2[Dispatch Type],_xlfn.IFS($C$13="NS","NS",$C$13="SS","SS",$C$13="S","S")),SUMIFS(ConsolidatedUnits2[Aggregated Upper Nameplate Capacity (MW)],ConsolidatedUnits2[StatusBucketSummary],$C43,ConsolidatedUnits2[FuelBucketSummary],K$39,ConsolidatedUnits2[Region],$C$11,ConsolidatedUnits2[Dispatch Type],_xlfn.IFS($C$13="NS","NS",$C$13="SS","SS",$C$13="S","S")))))</f>
        <v>0</v>
      </c>
      <c r="L43" s="168">
        <f>IF($C$13="S"&amp;CHAR(130)&amp;" SS &amp; NS",IF($C$11="NEM",SUMIFS(ConsolidatedUnits2[Aggregated Upper Nameplate Capacity (MW)],ConsolidatedUnits2[StatusBucketSummary],$C43,ConsolidatedUnits2[FuelBucketSummary],L$39),SUMIFS(ConsolidatedUnits2[Aggregated Upper Nameplate Capacity (MW)],ConsolidatedUnits2[StatusBucketSummary],$C43,ConsolidatedUnits2[FuelBucketSummary],L$39,ConsolidatedUnits2[Region],$C$11)),IF($C$13="S &amp; SS",IF($C$11="NEM",SUMIFS(ConsolidatedUnits2[Aggregated Upper Nameplate Capacity (MW)],ConsolidatedUnits2[StatusBucketSummary],$C43,ConsolidatedUnits2[FuelBucketSummary],L$39),SUMIFS(ConsolidatedUnits2[Aggregated Upper Nameplate Capacity (MW)],ConsolidatedUnits2[StatusBucketSummary],$C43,ConsolidatedUnits2[FuelBucketSummary],L$39,ConsolidatedUnits2[Region],$C$11))-IF($C$11="NEM",SUMIFS(ConsolidatedUnits2[Aggregated Upper Nameplate Capacity (MW)],ConsolidatedUnits2[StatusBucketSummary],$C43,ConsolidatedUnits2[FuelBucketSummary],L$39,ConsolidatedUnits2[Dispatch Type],"NS"),SUMIFS(ConsolidatedUnits2[Aggregated Upper Nameplate Capacity (MW)],ConsolidatedUnits2[StatusBucketSummary],$C43,ConsolidatedUnits2[FuelBucketSummary],L$39,ConsolidatedUnits2[Region],$C$11,ConsolidatedUnits2[Dispatch Type],"NS")),IF($C$11="NEM",SUMIFS(ConsolidatedUnits2[Aggregated Upper Nameplate Capacity (MW)],ConsolidatedUnits2[StatusBucketSummary],$C43,ConsolidatedUnits2[FuelBucketSummary],L$39,ConsolidatedUnits2[Dispatch Type],_xlfn.IFS($C$13="NS","NS",$C$13="SS","SS",$C$13="S","S")),SUMIFS(ConsolidatedUnits2[Aggregated Upper Nameplate Capacity (MW)],ConsolidatedUnits2[StatusBucketSummary],$C43,ConsolidatedUnits2[FuelBucketSummary],L$39,ConsolidatedUnits2[Region],$C$11,ConsolidatedUnits2[Dispatch Type],_xlfn.IFS($C$13="NS","NS",$C$13="SS","SS",$C$13="S","S")))))</f>
        <v>0</v>
      </c>
      <c r="M43" s="169">
        <f>IF($C$13="S"&amp;CHAR(130)&amp;" SS &amp; NS",IF($C$11="NEM",SUMIFS(ConsolidatedUnits2[Aggregated Upper Nameplate Capacity (MW)],ConsolidatedUnits2[StatusBucketSummary],$C43,ConsolidatedUnits2[FuelBucketSummary],M$39),SUMIFS(ConsolidatedUnits2[Aggregated Upper Nameplate Capacity (MW)],ConsolidatedUnits2[StatusBucketSummary],$C43,ConsolidatedUnits2[FuelBucketSummary],M$39,ConsolidatedUnits2[Region],$C$11)),IF($C$13="S &amp; SS",IF($C$11="NEM",SUMIFS(ConsolidatedUnits2[Aggregated Upper Nameplate Capacity (MW)],ConsolidatedUnits2[StatusBucketSummary],$C43,ConsolidatedUnits2[FuelBucketSummary],M$39),SUMIFS(ConsolidatedUnits2[Aggregated Upper Nameplate Capacity (MW)],ConsolidatedUnits2[StatusBucketSummary],$C43,ConsolidatedUnits2[FuelBucketSummary],M$39,ConsolidatedUnits2[Region],$C$11))-IF($C$11="NEM",SUMIFS(ConsolidatedUnits2[Aggregated Upper Nameplate Capacity (MW)],ConsolidatedUnits2[StatusBucketSummary],$C43,ConsolidatedUnits2[FuelBucketSummary],M$39,ConsolidatedUnits2[Dispatch Type],"NS"),SUMIFS(ConsolidatedUnits2[Aggregated Upper Nameplate Capacity (MW)],ConsolidatedUnits2[StatusBucketSummary],$C43,ConsolidatedUnits2[FuelBucketSummary],M$39,ConsolidatedUnits2[Region],$C$11,ConsolidatedUnits2[Dispatch Type],"NS")),IF($C$11="NEM",SUMIFS(ConsolidatedUnits2[Aggregated Upper Nameplate Capacity (MW)],ConsolidatedUnits2[StatusBucketSummary],$C43,ConsolidatedUnits2[FuelBucketSummary],M$39,ConsolidatedUnits2[Dispatch Type],_xlfn.IFS($C$13="NS","NS",$C$13="SS","SS",$C$13="S","S")),SUMIFS(ConsolidatedUnits2[Aggregated Upper Nameplate Capacity (MW)],ConsolidatedUnits2[StatusBucketSummary],$C43,ConsolidatedUnits2[FuelBucketSummary],M$39,ConsolidatedUnits2[Region],$C$11,ConsolidatedUnits2[Dispatch Type],_xlfn.IFS($C$13="NS","NS",$C$13="SS","SS",$C$13="S","S")))))</f>
        <v>0</v>
      </c>
      <c r="N43" s="168">
        <f t="shared" si="1"/>
        <v>195</v>
      </c>
      <c r="O43" s="140"/>
    </row>
    <row r="44" spans="1:15" ht="15.75" thickBot="1">
      <c r="A44" s="147"/>
      <c r="B44" s="174"/>
      <c r="C44" s="171" t="s">
        <v>212</v>
      </c>
      <c r="D44" s="168">
        <f>IF($C$13="S"&amp;CHAR(130)&amp;" SS &amp; NS",IF($C$11="NEM",SUMIFS(ConsolidatedUnits2[Aggregated Upper Nameplate Capacity (MW)],ConsolidatedUnits2[StatusBucketSummary],$C44,ConsolidatedUnits2[FuelBucketSummary],D$39),SUMIFS(ConsolidatedUnits2[Aggregated Upper Nameplate Capacity (MW)],ConsolidatedUnits2[StatusBucketSummary],$C44,ConsolidatedUnits2[FuelBucketSummary],D$39,ConsolidatedUnits2[Region],$C$11)),IF($C$13="S &amp; SS",IF($C$11="NEM",SUMIFS(ConsolidatedUnits2[Aggregated Upper Nameplate Capacity (MW)],ConsolidatedUnits2[StatusBucketSummary],$C44,ConsolidatedUnits2[FuelBucketSummary],D$39),SUMIFS(ConsolidatedUnits2[Aggregated Upper Nameplate Capacity (MW)],ConsolidatedUnits2[StatusBucketSummary],$C44,ConsolidatedUnits2[FuelBucketSummary],D$39,ConsolidatedUnits2[Region],$C$11))-IF($C$11="NEM",SUMIFS(ConsolidatedUnits2[Aggregated Upper Nameplate Capacity (MW)],ConsolidatedUnits2[StatusBucketSummary],$C44,ConsolidatedUnits2[FuelBucketSummary],D$39,ConsolidatedUnits2[Dispatch Type],"NS"),SUMIFS(ConsolidatedUnits2[Aggregated Upper Nameplate Capacity (MW)],ConsolidatedUnits2[StatusBucketSummary],$C44,ConsolidatedUnits2[FuelBucketSummary],D$39,ConsolidatedUnits2[Region],$C$11,ConsolidatedUnits2[Dispatch Type],"NS")),IF($C$11="NEM",SUMIFS(ConsolidatedUnits2[Aggregated Upper Nameplate Capacity (MW)],ConsolidatedUnits2[StatusBucketSummary],$C44,ConsolidatedUnits2[FuelBucketSummary],D$39,ConsolidatedUnits2[Dispatch Type],_xlfn.IFS($C$13="NS","NS",$C$13="SS","SS",$C$13="S","S")),SUMIFS(ConsolidatedUnits2[Aggregated Upper Nameplate Capacity (MW)],ConsolidatedUnits2[StatusBucketSummary],$C44,ConsolidatedUnits2[FuelBucketSummary],D$39,ConsolidatedUnits2[Region],$C$11,ConsolidatedUnits2[Dispatch Type],_xlfn.IFS($C$13="NS","NS",$C$13="SS","SS",$C$13="S","S")))))</f>
        <v>0</v>
      </c>
      <c r="E44" s="169">
        <f>IF($C$13="S"&amp;CHAR(130)&amp;" SS &amp; NS",IF($C$11="NEM",SUMIFS(ConsolidatedUnits2[Aggregated Upper Nameplate Capacity (MW)],ConsolidatedUnits2[StatusBucketSummary],$C44,ConsolidatedUnits2[FuelBucketSummary],E$39),SUMIFS(ConsolidatedUnits2[Aggregated Upper Nameplate Capacity (MW)],ConsolidatedUnits2[StatusBucketSummary],$C44,ConsolidatedUnits2[FuelBucketSummary],E$39,ConsolidatedUnits2[Region],$C$11)),IF($C$13="S &amp; SS",IF($C$11="NEM",SUMIFS(ConsolidatedUnits2[Aggregated Upper Nameplate Capacity (MW)],ConsolidatedUnits2[StatusBucketSummary],$C44,ConsolidatedUnits2[FuelBucketSummary],E$39),SUMIFS(ConsolidatedUnits2[Aggregated Upper Nameplate Capacity (MW)],ConsolidatedUnits2[StatusBucketSummary],$C44,ConsolidatedUnits2[FuelBucketSummary],E$39,ConsolidatedUnits2[Region],$C$11))-IF($C$11="NEM",SUMIFS(ConsolidatedUnits2[Aggregated Upper Nameplate Capacity (MW)],ConsolidatedUnits2[StatusBucketSummary],$C44,ConsolidatedUnits2[FuelBucketSummary],E$39,ConsolidatedUnits2[Dispatch Type],"NS"),SUMIFS(ConsolidatedUnits2[Aggregated Upper Nameplate Capacity (MW)],ConsolidatedUnits2[StatusBucketSummary],$C44,ConsolidatedUnits2[FuelBucketSummary],E$39,ConsolidatedUnits2[Region],$C$11,ConsolidatedUnits2[Dispatch Type],"NS")),IF($C$11="NEM",SUMIFS(ConsolidatedUnits2[Aggregated Upper Nameplate Capacity (MW)],ConsolidatedUnits2[StatusBucketSummary],$C44,ConsolidatedUnits2[FuelBucketSummary],E$39,ConsolidatedUnits2[Dispatch Type],_xlfn.IFS($C$13="NS","NS",$C$13="SS","SS",$C$13="S","S")),SUMIFS(ConsolidatedUnits2[Aggregated Upper Nameplate Capacity (MW)],ConsolidatedUnits2[StatusBucketSummary],$C44,ConsolidatedUnits2[FuelBucketSummary],E$39,ConsolidatedUnits2[Region],$C$11,ConsolidatedUnits2[Dispatch Type],_xlfn.IFS($C$13="NS","NS",$C$13="SS","SS",$C$13="S","S")))))</f>
        <v>0</v>
      </c>
      <c r="F44" s="168">
        <f>IF($C$13="S"&amp;CHAR(130)&amp;" SS &amp; NS",IF($C$11="NEM",SUMIFS(ConsolidatedUnits2[Aggregated Upper Nameplate Capacity (MW)],ConsolidatedUnits2[StatusBucketSummary],$C44,ConsolidatedUnits2[FuelBucketSummary],F$39),SUMIFS(ConsolidatedUnits2[Aggregated Upper Nameplate Capacity (MW)],ConsolidatedUnits2[StatusBucketSummary],$C44,ConsolidatedUnits2[FuelBucketSummary],F$39,ConsolidatedUnits2[Region],$C$11)),IF($C$13="S &amp; SS",IF($C$11="NEM",SUMIFS(ConsolidatedUnits2[Aggregated Upper Nameplate Capacity (MW)],ConsolidatedUnits2[StatusBucketSummary],$C44,ConsolidatedUnits2[FuelBucketSummary],F$39),SUMIFS(ConsolidatedUnits2[Aggregated Upper Nameplate Capacity (MW)],ConsolidatedUnits2[StatusBucketSummary],$C44,ConsolidatedUnits2[FuelBucketSummary],F$39,ConsolidatedUnits2[Region],$C$11))-IF($C$11="NEM",SUMIFS(ConsolidatedUnits2[Aggregated Upper Nameplate Capacity (MW)],ConsolidatedUnits2[StatusBucketSummary],$C44,ConsolidatedUnits2[FuelBucketSummary],F$39,ConsolidatedUnits2[Dispatch Type],"NS"),SUMIFS(ConsolidatedUnits2[Aggregated Upper Nameplate Capacity (MW)],ConsolidatedUnits2[StatusBucketSummary],$C44,ConsolidatedUnits2[FuelBucketSummary],F$39,ConsolidatedUnits2[Region],$C$11,ConsolidatedUnits2[Dispatch Type],"NS")),IF($C$11="NEM",SUMIFS(ConsolidatedUnits2[Aggregated Upper Nameplate Capacity (MW)],ConsolidatedUnits2[StatusBucketSummary],$C44,ConsolidatedUnits2[FuelBucketSummary],F$39,ConsolidatedUnits2[Dispatch Type],_xlfn.IFS($C$13="NS","NS",$C$13="SS","SS",$C$13="S","S")),SUMIFS(ConsolidatedUnits2[Aggregated Upper Nameplate Capacity (MW)],ConsolidatedUnits2[StatusBucketSummary],$C44,ConsolidatedUnits2[FuelBucketSummary],F$39,ConsolidatedUnits2[Region],$C$11,ConsolidatedUnits2[Dispatch Type],_xlfn.IFS($C$13="NS","NS",$C$13="SS","SS",$C$13="S","S")))))</f>
        <v>0</v>
      </c>
      <c r="G44" s="169">
        <f>IF($C$13="S"&amp;CHAR(130)&amp;" SS &amp; NS",IF($C$11="NEM",SUMIFS(ConsolidatedUnits2[Aggregated Upper Nameplate Capacity (MW)],ConsolidatedUnits2[StatusBucketSummary],$C44,ConsolidatedUnits2[FuelBucketSummary],G$39),SUMIFS(ConsolidatedUnits2[Aggregated Upper Nameplate Capacity (MW)],ConsolidatedUnits2[StatusBucketSummary],$C44,ConsolidatedUnits2[FuelBucketSummary],G$39,ConsolidatedUnits2[Region],$C$11)),IF($C$13="S &amp; SS",IF($C$11="NEM",SUMIFS(ConsolidatedUnits2[Aggregated Upper Nameplate Capacity (MW)],ConsolidatedUnits2[StatusBucketSummary],$C44,ConsolidatedUnits2[FuelBucketSummary],G$39),SUMIFS(ConsolidatedUnits2[Aggregated Upper Nameplate Capacity (MW)],ConsolidatedUnits2[StatusBucketSummary],$C44,ConsolidatedUnits2[FuelBucketSummary],G$39,ConsolidatedUnits2[Region],$C$11))-IF($C$11="NEM",SUMIFS(ConsolidatedUnits2[Aggregated Upper Nameplate Capacity (MW)],ConsolidatedUnits2[StatusBucketSummary],$C44,ConsolidatedUnits2[FuelBucketSummary],G$39,ConsolidatedUnits2[Dispatch Type],"NS"),SUMIFS(ConsolidatedUnits2[Aggregated Upper Nameplate Capacity (MW)],ConsolidatedUnits2[StatusBucketSummary],$C44,ConsolidatedUnits2[FuelBucketSummary],G$39,ConsolidatedUnits2[Region],$C$11,ConsolidatedUnits2[Dispatch Type],"NS")),IF($C$11="NEM",SUMIFS(ConsolidatedUnits2[Aggregated Upper Nameplate Capacity (MW)],ConsolidatedUnits2[StatusBucketSummary],$C44,ConsolidatedUnits2[FuelBucketSummary],G$39,ConsolidatedUnits2[Dispatch Type],_xlfn.IFS($C$13="NS","NS",$C$13="SS","SS",$C$13="S","S")),SUMIFS(ConsolidatedUnits2[Aggregated Upper Nameplate Capacity (MW)],ConsolidatedUnits2[StatusBucketSummary],$C44,ConsolidatedUnits2[FuelBucketSummary],G$39,ConsolidatedUnits2[Region],$C$11,ConsolidatedUnits2[Dispatch Type],_xlfn.IFS($C$13="NS","NS",$C$13="SS","SS",$C$13="S","S")))))</f>
        <v>210</v>
      </c>
      <c r="H44" s="168">
        <f>IF($C$13="S"&amp;CHAR(130)&amp;" SS &amp; NS",IF($C$11="NEM",SUMIFS(ConsolidatedUnits2[Aggregated Upper Nameplate Capacity (MW)],ConsolidatedUnits2[StatusBucketSummary],$C44,ConsolidatedUnits2[FuelBucketSummary],H$39),SUMIFS(ConsolidatedUnits2[Aggregated Upper Nameplate Capacity (MW)],ConsolidatedUnits2[StatusBucketSummary],$C44,ConsolidatedUnits2[FuelBucketSummary],H$39,ConsolidatedUnits2[Region],$C$11)),IF($C$13="S &amp; SS",IF($C$11="NEM",SUMIFS(ConsolidatedUnits2[Aggregated Upper Nameplate Capacity (MW)],ConsolidatedUnits2[StatusBucketSummary],$C44,ConsolidatedUnits2[FuelBucketSummary],H$39),SUMIFS(ConsolidatedUnits2[Aggregated Upper Nameplate Capacity (MW)],ConsolidatedUnits2[StatusBucketSummary],$C44,ConsolidatedUnits2[FuelBucketSummary],H$39,ConsolidatedUnits2[Region],$C$11))-IF($C$11="NEM",SUMIFS(ConsolidatedUnits2[Aggregated Upper Nameplate Capacity (MW)],ConsolidatedUnits2[StatusBucketSummary],$C44,ConsolidatedUnits2[FuelBucketSummary],H$39,ConsolidatedUnits2[Dispatch Type],"NS"),SUMIFS(ConsolidatedUnits2[Aggregated Upper Nameplate Capacity (MW)],ConsolidatedUnits2[StatusBucketSummary],$C44,ConsolidatedUnits2[FuelBucketSummary],H$39,ConsolidatedUnits2[Region],$C$11,ConsolidatedUnits2[Dispatch Type],"NS")),IF($C$11="NEM",SUMIFS(ConsolidatedUnits2[Aggregated Upper Nameplate Capacity (MW)],ConsolidatedUnits2[StatusBucketSummary],$C44,ConsolidatedUnits2[FuelBucketSummary],H$39,ConsolidatedUnits2[Dispatch Type],_xlfn.IFS($C$13="NS","NS",$C$13="SS","SS",$C$13="S","S")),SUMIFS(ConsolidatedUnits2[Aggregated Upper Nameplate Capacity (MW)],ConsolidatedUnits2[StatusBucketSummary],$C44,ConsolidatedUnits2[FuelBucketSummary],H$39,ConsolidatedUnits2[Region],$C$11,ConsolidatedUnits2[Dispatch Type],_xlfn.IFS($C$13="NS","NS",$C$13="SS","SS",$C$13="S","S")))))</f>
        <v>2243.5540000000001</v>
      </c>
      <c r="I44" s="169">
        <f>IF($C$13="S"&amp;CHAR(130)&amp;" SS &amp; NS",IF($C$11="NEM",SUMIFS(ConsolidatedUnits2[Aggregated Upper Nameplate Capacity (MW)],ConsolidatedUnits2[StatusBucketSummary],$C44,ConsolidatedUnits2[FuelBucketSummary],I$39),SUMIFS(ConsolidatedUnits2[Aggregated Upper Nameplate Capacity (MW)],ConsolidatedUnits2[StatusBucketSummary],$C44,ConsolidatedUnits2[FuelBucketSummary],I$39,ConsolidatedUnits2[Region],$C$11)),IF($C$13="S &amp; SS",IF($C$11="NEM",SUMIFS(ConsolidatedUnits2[Aggregated Upper Nameplate Capacity (MW)],ConsolidatedUnits2[StatusBucketSummary],$C44,ConsolidatedUnits2[FuelBucketSummary],I$39),SUMIFS(ConsolidatedUnits2[Aggregated Upper Nameplate Capacity (MW)],ConsolidatedUnits2[StatusBucketSummary],$C44,ConsolidatedUnits2[FuelBucketSummary],I$39,ConsolidatedUnits2[Region],$C$11))-IF($C$11="NEM",SUMIFS(ConsolidatedUnits2[Aggregated Upper Nameplate Capacity (MW)],ConsolidatedUnits2[StatusBucketSummary],$C44,ConsolidatedUnits2[FuelBucketSummary],I$39,ConsolidatedUnits2[Dispatch Type],"NS"),SUMIFS(ConsolidatedUnits2[Aggregated Upper Nameplate Capacity (MW)],ConsolidatedUnits2[StatusBucketSummary],$C44,ConsolidatedUnits2[FuelBucketSummary],I$39,ConsolidatedUnits2[Region],$C$11,ConsolidatedUnits2[Dispatch Type],"NS")),IF($C$11="NEM",SUMIFS(ConsolidatedUnits2[Aggregated Upper Nameplate Capacity (MW)],ConsolidatedUnits2[StatusBucketSummary],$C44,ConsolidatedUnits2[FuelBucketSummary],I$39,ConsolidatedUnits2[Dispatch Type],_xlfn.IFS($C$13="NS","NS",$C$13="SS","SS",$C$13="S","S")),SUMIFS(ConsolidatedUnits2[Aggregated Upper Nameplate Capacity (MW)],ConsolidatedUnits2[StatusBucketSummary],$C44,ConsolidatedUnits2[FuelBucketSummary],I$39,ConsolidatedUnits2[Region],$C$11,ConsolidatedUnits2[Dispatch Type],_xlfn.IFS($C$13="NS","NS",$C$13="SS","SS",$C$13="S","S")))))</f>
        <v>2525.94</v>
      </c>
      <c r="J44" s="168">
        <f>IF($C$13="S"&amp;CHAR(130)&amp;" SS &amp; NS",IF($C$11="NEM",SUMIFS(ConsolidatedUnits2[Aggregated Upper Nameplate Capacity (MW)],ConsolidatedUnits2[StatusBucketSummary],$C44,ConsolidatedUnits2[FuelBucketSummary],J$39),SUMIFS(ConsolidatedUnits2[Aggregated Upper Nameplate Capacity (MW)],ConsolidatedUnits2[StatusBucketSummary],$C44,ConsolidatedUnits2[FuelBucketSummary],J$39,ConsolidatedUnits2[Region],$C$11)),IF($C$13="S &amp; SS",IF($C$11="NEM",SUMIFS(ConsolidatedUnits2[Aggregated Upper Nameplate Capacity (MW)],ConsolidatedUnits2[StatusBucketSummary],$C44,ConsolidatedUnits2[FuelBucketSummary],J$39),SUMIFS(ConsolidatedUnits2[Aggregated Upper Nameplate Capacity (MW)],ConsolidatedUnits2[StatusBucketSummary],$C44,ConsolidatedUnits2[FuelBucketSummary],J$39,ConsolidatedUnits2[Region],$C$11))-IF($C$11="NEM",SUMIFS(ConsolidatedUnits2[Aggregated Upper Nameplate Capacity (MW)],ConsolidatedUnits2[StatusBucketSummary],$C44,ConsolidatedUnits2[FuelBucketSummary],J$39,ConsolidatedUnits2[Dispatch Type],"NS"),SUMIFS(ConsolidatedUnits2[Aggregated Upper Nameplate Capacity (MW)],ConsolidatedUnits2[StatusBucketSummary],$C44,ConsolidatedUnits2[FuelBucketSummary],J$39,ConsolidatedUnits2[Region],$C$11,ConsolidatedUnits2[Dispatch Type],"NS")),IF($C$11="NEM",SUMIFS(ConsolidatedUnits2[Aggregated Upper Nameplate Capacity (MW)],ConsolidatedUnits2[StatusBucketSummary],$C44,ConsolidatedUnits2[FuelBucketSummary],J$39,ConsolidatedUnits2[Dispatch Type],_xlfn.IFS($C$13="NS","NS",$C$13="SS","SS",$C$13="S","S")),SUMIFS(ConsolidatedUnits2[Aggregated Upper Nameplate Capacity (MW)],ConsolidatedUnits2[StatusBucketSummary],$C44,ConsolidatedUnits2[FuelBucketSummary],J$39,ConsolidatedUnits2[Region],$C$11,ConsolidatedUnits2[Dispatch Type],_xlfn.IFS($C$13="NS","NS",$C$13="SS","SS",$C$13="S","S")))))</f>
        <v>2040</v>
      </c>
      <c r="K44" s="169">
        <f>IF($C$13="S"&amp;CHAR(130)&amp;" SS &amp; NS",IF($C$11="NEM",SUMIFS(ConsolidatedUnits2[Aggregated Upper Nameplate Capacity (MW)],ConsolidatedUnits2[StatusBucketSummary],$C44,ConsolidatedUnits2[FuelBucketSummary],K$39),SUMIFS(ConsolidatedUnits2[Aggregated Upper Nameplate Capacity (MW)],ConsolidatedUnits2[StatusBucketSummary],$C44,ConsolidatedUnits2[FuelBucketSummary],K$39,ConsolidatedUnits2[Region],$C$11)),IF($C$13="S &amp; SS",IF($C$11="NEM",SUMIFS(ConsolidatedUnits2[Aggregated Upper Nameplate Capacity (MW)],ConsolidatedUnits2[StatusBucketSummary],$C44,ConsolidatedUnits2[FuelBucketSummary],K$39),SUMIFS(ConsolidatedUnits2[Aggregated Upper Nameplate Capacity (MW)],ConsolidatedUnits2[StatusBucketSummary],$C44,ConsolidatedUnits2[FuelBucketSummary],K$39,ConsolidatedUnits2[Region],$C$11))-IF($C$11="NEM",SUMIFS(ConsolidatedUnits2[Aggregated Upper Nameplate Capacity (MW)],ConsolidatedUnits2[StatusBucketSummary],$C44,ConsolidatedUnits2[FuelBucketSummary],K$39,ConsolidatedUnits2[Dispatch Type],"NS"),SUMIFS(ConsolidatedUnits2[Aggregated Upper Nameplate Capacity (MW)],ConsolidatedUnits2[StatusBucketSummary],$C44,ConsolidatedUnits2[FuelBucketSummary],K$39,ConsolidatedUnits2[Region],$C$11,ConsolidatedUnits2[Dispatch Type],"NS")),IF($C$11="NEM",SUMIFS(ConsolidatedUnits2[Aggregated Upper Nameplate Capacity (MW)],ConsolidatedUnits2[StatusBucketSummary],$C44,ConsolidatedUnits2[FuelBucketSummary],K$39,ConsolidatedUnits2[Dispatch Type],_xlfn.IFS($C$13="NS","NS",$C$13="SS","SS",$C$13="S","S")),SUMIFS(ConsolidatedUnits2[Aggregated Upper Nameplate Capacity (MW)],ConsolidatedUnits2[StatusBucketSummary],$C44,ConsolidatedUnits2[FuelBucketSummary],K$39,ConsolidatedUnits2[Region],$C$11,ConsolidatedUnits2[Dispatch Type],_xlfn.IFS($C$13="NS","NS",$C$13="SS","SS",$C$13="S","S")))))</f>
        <v>24</v>
      </c>
      <c r="L44" s="168">
        <f>IF($C$13="S"&amp;CHAR(130)&amp;" SS &amp; NS",IF($C$11="NEM",SUMIFS(ConsolidatedUnits2[Aggregated Upper Nameplate Capacity (MW)],ConsolidatedUnits2[StatusBucketSummary],$C44,ConsolidatedUnits2[FuelBucketSummary],L$39),SUMIFS(ConsolidatedUnits2[Aggregated Upper Nameplate Capacity (MW)],ConsolidatedUnits2[StatusBucketSummary],$C44,ConsolidatedUnits2[FuelBucketSummary],L$39,ConsolidatedUnits2[Region],$C$11)),IF($C$13="S &amp; SS",IF($C$11="NEM",SUMIFS(ConsolidatedUnits2[Aggregated Upper Nameplate Capacity (MW)],ConsolidatedUnits2[StatusBucketSummary],$C44,ConsolidatedUnits2[FuelBucketSummary],L$39),SUMIFS(ConsolidatedUnits2[Aggregated Upper Nameplate Capacity (MW)],ConsolidatedUnits2[StatusBucketSummary],$C44,ConsolidatedUnits2[FuelBucketSummary],L$39,ConsolidatedUnits2[Region],$C$11))-IF($C$11="NEM",SUMIFS(ConsolidatedUnits2[Aggregated Upper Nameplate Capacity (MW)],ConsolidatedUnits2[StatusBucketSummary],$C44,ConsolidatedUnits2[FuelBucketSummary],L$39,ConsolidatedUnits2[Dispatch Type],"NS"),SUMIFS(ConsolidatedUnits2[Aggregated Upper Nameplate Capacity (MW)],ConsolidatedUnits2[StatusBucketSummary],$C44,ConsolidatedUnits2[FuelBucketSummary],L$39,ConsolidatedUnits2[Region],$C$11,ConsolidatedUnits2[Dispatch Type],"NS")),IF($C$11="NEM",SUMIFS(ConsolidatedUnits2[Aggregated Upper Nameplate Capacity (MW)],ConsolidatedUnits2[StatusBucketSummary],$C44,ConsolidatedUnits2[FuelBucketSummary],L$39,ConsolidatedUnits2[Dispatch Type],_xlfn.IFS($C$13="NS","NS",$C$13="SS","SS",$C$13="S","S")),SUMIFS(ConsolidatedUnits2[Aggregated Upper Nameplate Capacity (MW)],ConsolidatedUnits2[StatusBucketSummary],$C44,ConsolidatedUnits2[FuelBucketSummary],L$39,ConsolidatedUnits2[Region],$C$11,ConsolidatedUnits2[Dispatch Type],_xlfn.IFS($C$13="NS","NS",$C$13="SS","SS",$C$13="S","S")))))</f>
        <v>43</v>
      </c>
      <c r="M44" s="169">
        <f>IF($C$13="S"&amp;CHAR(130)&amp;" SS &amp; NS",IF($C$11="NEM",SUMIFS(ConsolidatedUnits2[Aggregated Upper Nameplate Capacity (MW)],ConsolidatedUnits2[StatusBucketSummary],$C44,ConsolidatedUnits2[FuelBucketSummary],M$39),SUMIFS(ConsolidatedUnits2[Aggregated Upper Nameplate Capacity (MW)],ConsolidatedUnits2[StatusBucketSummary],$C44,ConsolidatedUnits2[FuelBucketSummary],M$39,ConsolidatedUnits2[Region],$C$11)),IF($C$13="S &amp; SS",IF($C$11="NEM",SUMIFS(ConsolidatedUnits2[Aggregated Upper Nameplate Capacity (MW)],ConsolidatedUnits2[StatusBucketSummary],$C44,ConsolidatedUnits2[FuelBucketSummary],M$39),SUMIFS(ConsolidatedUnits2[Aggregated Upper Nameplate Capacity (MW)],ConsolidatedUnits2[StatusBucketSummary],$C44,ConsolidatedUnits2[FuelBucketSummary],M$39,ConsolidatedUnits2[Region],$C$11))-IF($C$11="NEM",SUMIFS(ConsolidatedUnits2[Aggregated Upper Nameplate Capacity (MW)],ConsolidatedUnits2[StatusBucketSummary],$C44,ConsolidatedUnits2[FuelBucketSummary],M$39,ConsolidatedUnits2[Dispatch Type],"NS"),SUMIFS(ConsolidatedUnits2[Aggregated Upper Nameplate Capacity (MW)],ConsolidatedUnits2[StatusBucketSummary],$C44,ConsolidatedUnits2[FuelBucketSummary],M$39,ConsolidatedUnits2[Region],$C$11,ConsolidatedUnits2[Dispatch Type],"NS")),IF($C$11="NEM",SUMIFS(ConsolidatedUnits2[Aggregated Upper Nameplate Capacity (MW)],ConsolidatedUnits2[StatusBucketSummary],$C44,ConsolidatedUnits2[FuelBucketSummary],M$39,ConsolidatedUnits2[Dispatch Type],_xlfn.IFS($C$13="NS","NS",$C$13="SS","SS",$C$13="S","S")),SUMIFS(ConsolidatedUnits2[Aggregated Upper Nameplate Capacity (MW)],ConsolidatedUnits2[StatusBucketSummary],$C44,ConsolidatedUnits2[FuelBucketSummary],M$39,ConsolidatedUnits2[Region],$C$11,ConsolidatedUnits2[Dispatch Type],_xlfn.IFS($C$13="NS","NS",$C$13="SS","SS",$C$13="S","S")))))</f>
        <v>0</v>
      </c>
      <c r="N44" s="168">
        <f t="shared" si="1"/>
        <v>7086.4940000000006</v>
      </c>
      <c r="O44" s="140"/>
    </row>
    <row r="45" spans="1:15" ht="15.75" thickBot="1">
      <c r="A45" s="147"/>
      <c r="B45" s="175"/>
      <c r="C45" s="171" t="s">
        <v>287</v>
      </c>
      <c r="D45" s="168">
        <f>IF($C$13="S"&amp;CHAR(130)&amp;" SS &amp; NS",IF($C$11="NEM",SUMIFS(ConsolidatedUnits2[Aggregated Upper Nameplate Capacity (MW)],ConsolidatedUnits2[StatusBucketSummary],$C45,ConsolidatedUnits2[FuelBucketSummary],D$39),SUMIFS(ConsolidatedUnits2[Aggregated Upper Nameplate Capacity (MW)],ConsolidatedUnits2[StatusBucketSummary],$C45,ConsolidatedUnits2[FuelBucketSummary],D$39,ConsolidatedUnits2[Region],$C$11)),IF($C$13="S &amp; SS",IF($C$11="NEM",SUMIFS(ConsolidatedUnits2[Aggregated Upper Nameplate Capacity (MW)],ConsolidatedUnits2[StatusBucketSummary],$C45,ConsolidatedUnits2[FuelBucketSummary],D$39),SUMIFS(ConsolidatedUnits2[Aggregated Upper Nameplate Capacity (MW)],ConsolidatedUnits2[StatusBucketSummary],$C45,ConsolidatedUnits2[FuelBucketSummary],D$39,ConsolidatedUnits2[Region],$C$11))-IF($C$11="NEM",SUMIFS(ConsolidatedUnits2[Aggregated Upper Nameplate Capacity (MW)],ConsolidatedUnits2[StatusBucketSummary],$C45,ConsolidatedUnits2[FuelBucketSummary],D$39,ConsolidatedUnits2[Dispatch Type],"NS"),SUMIFS(ConsolidatedUnits2[Aggregated Upper Nameplate Capacity (MW)],ConsolidatedUnits2[StatusBucketSummary],$C45,ConsolidatedUnits2[FuelBucketSummary],D$39,ConsolidatedUnits2[Region],$C$11,ConsolidatedUnits2[Dispatch Type],"NS")),IF($C$11="NEM",SUMIFS(ConsolidatedUnits2[Aggregated Upper Nameplate Capacity (MW)],ConsolidatedUnits2[StatusBucketSummary],$C45,ConsolidatedUnits2[FuelBucketSummary],D$39,ConsolidatedUnits2[Dispatch Type],_xlfn.IFS($C$13="NS","NS",$C$13="SS","SS",$C$13="S","S")),SUMIFS(ConsolidatedUnits2[Aggregated Upper Nameplate Capacity (MW)],ConsolidatedUnits2[StatusBucketSummary],$C45,ConsolidatedUnits2[FuelBucketSummary],D$39,ConsolidatedUnits2[Region],$C$11,ConsolidatedUnits2[Dispatch Type],_xlfn.IFS($C$13="NS","NS",$C$13="SS","SS",$C$13="S","S")))))</f>
        <v>151</v>
      </c>
      <c r="E45" s="169">
        <f>IF($C$13="S"&amp;CHAR(130)&amp;" SS &amp; NS",IF($C$11="NEM",SUMIFS(ConsolidatedUnits2[Aggregated Upper Nameplate Capacity (MW)],ConsolidatedUnits2[StatusBucketSummary],$C45,ConsolidatedUnits2[FuelBucketSummary],E$39),SUMIFS(ConsolidatedUnits2[Aggregated Upper Nameplate Capacity (MW)],ConsolidatedUnits2[StatusBucketSummary],$C45,ConsolidatedUnits2[FuelBucketSummary],E$39,ConsolidatedUnits2[Region],$C$11)),IF($C$13="S &amp; SS",IF($C$11="NEM",SUMIFS(ConsolidatedUnits2[Aggregated Upper Nameplate Capacity (MW)],ConsolidatedUnits2[StatusBucketSummary],$C45,ConsolidatedUnits2[FuelBucketSummary],E$39),SUMIFS(ConsolidatedUnits2[Aggregated Upper Nameplate Capacity (MW)],ConsolidatedUnits2[StatusBucketSummary],$C45,ConsolidatedUnits2[FuelBucketSummary],E$39,ConsolidatedUnits2[Region],$C$11))-IF($C$11="NEM",SUMIFS(ConsolidatedUnits2[Aggregated Upper Nameplate Capacity (MW)],ConsolidatedUnits2[StatusBucketSummary],$C45,ConsolidatedUnits2[FuelBucketSummary],E$39,ConsolidatedUnits2[Dispatch Type],"NS"),SUMIFS(ConsolidatedUnits2[Aggregated Upper Nameplate Capacity (MW)],ConsolidatedUnits2[StatusBucketSummary],$C45,ConsolidatedUnits2[FuelBucketSummary],E$39,ConsolidatedUnits2[Region],$C$11,ConsolidatedUnits2[Dispatch Type],"NS")),IF($C$11="NEM",SUMIFS(ConsolidatedUnits2[Aggregated Upper Nameplate Capacity (MW)],ConsolidatedUnits2[StatusBucketSummary],$C45,ConsolidatedUnits2[FuelBucketSummary],E$39,ConsolidatedUnits2[Dispatch Type],_xlfn.IFS($C$13="NS","NS",$C$13="SS","SS",$C$13="S","S")),SUMIFS(ConsolidatedUnits2[Aggregated Upper Nameplate Capacity (MW)],ConsolidatedUnits2[StatusBucketSummary],$C45,ConsolidatedUnits2[FuelBucketSummary],E$39,ConsolidatedUnits2[Region],$C$11,ConsolidatedUnits2[Dispatch Type],_xlfn.IFS($C$13="NS","NS",$C$13="SS","SS",$C$13="S","S")))))</f>
        <v>45</v>
      </c>
      <c r="F45" s="168">
        <f>IF($C$13="S"&amp;CHAR(130)&amp;" SS &amp; NS",IF($C$11="NEM",SUMIFS(ConsolidatedUnits2[Aggregated Upper Nameplate Capacity (MW)],ConsolidatedUnits2[StatusBucketSummary],$C45,ConsolidatedUnits2[FuelBucketSummary],F$39),SUMIFS(ConsolidatedUnits2[Aggregated Upper Nameplate Capacity (MW)],ConsolidatedUnits2[StatusBucketSummary],$C45,ConsolidatedUnits2[FuelBucketSummary],F$39,ConsolidatedUnits2[Region],$C$11)),IF($C$13="S &amp; SS",IF($C$11="NEM",SUMIFS(ConsolidatedUnits2[Aggregated Upper Nameplate Capacity (MW)],ConsolidatedUnits2[StatusBucketSummary],$C45,ConsolidatedUnits2[FuelBucketSummary],F$39),SUMIFS(ConsolidatedUnits2[Aggregated Upper Nameplate Capacity (MW)],ConsolidatedUnits2[StatusBucketSummary],$C45,ConsolidatedUnits2[FuelBucketSummary],F$39,ConsolidatedUnits2[Region],$C$11))-IF($C$11="NEM",SUMIFS(ConsolidatedUnits2[Aggregated Upper Nameplate Capacity (MW)],ConsolidatedUnits2[StatusBucketSummary],$C45,ConsolidatedUnits2[FuelBucketSummary],F$39,ConsolidatedUnits2[Dispatch Type],"NS"),SUMIFS(ConsolidatedUnits2[Aggregated Upper Nameplate Capacity (MW)],ConsolidatedUnits2[StatusBucketSummary],$C45,ConsolidatedUnits2[FuelBucketSummary],F$39,ConsolidatedUnits2[Region],$C$11,ConsolidatedUnits2[Dispatch Type],"NS")),IF($C$11="NEM",SUMIFS(ConsolidatedUnits2[Aggregated Upper Nameplate Capacity (MW)],ConsolidatedUnits2[StatusBucketSummary],$C45,ConsolidatedUnits2[FuelBucketSummary],F$39,ConsolidatedUnits2[Dispatch Type],_xlfn.IFS($C$13="NS","NS",$C$13="SS","SS",$C$13="S","S")),SUMIFS(ConsolidatedUnits2[Aggregated Upper Nameplate Capacity (MW)],ConsolidatedUnits2[StatusBucketSummary],$C45,ConsolidatedUnits2[FuelBucketSummary],F$39,ConsolidatedUnits2[Region],$C$11,ConsolidatedUnits2[Dispatch Type],_xlfn.IFS($C$13="NS","NS",$C$13="SS","SS",$C$13="S","S")))))</f>
        <v>1602</v>
      </c>
      <c r="G45" s="169">
        <f>IF($C$13="S"&amp;CHAR(130)&amp;" SS &amp; NS",IF($C$11="NEM",SUMIFS(ConsolidatedUnits2[Aggregated Upper Nameplate Capacity (MW)],ConsolidatedUnits2[StatusBucketSummary],$C45,ConsolidatedUnits2[FuelBucketSummary],G$39),SUMIFS(ConsolidatedUnits2[Aggregated Upper Nameplate Capacity (MW)],ConsolidatedUnits2[StatusBucketSummary],$C45,ConsolidatedUnits2[FuelBucketSummary],G$39,ConsolidatedUnits2[Region],$C$11)),IF($C$13="S &amp; SS",IF($C$11="NEM",SUMIFS(ConsolidatedUnits2[Aggregated Upper Nameplate Capacity (MW)],ConsolidatedUnits2[StatusBucketSummary],$C45,ConsolidatedUnits2[FuelBucketSummary],G$39),SUMIFS(ConsolidatedUnits2[Aggregated Upper Nameplate Capacity (MW)],ConsolidatedUnits2[StatusBucketSummary],$C45,ConsolidatedUnits2[FuelBucketSummary],G$39,ConsolidatedUnits2[Region],$C$11))-IF($C$11="NEM",SUMIFS(ConsolidatedUnits2[Aggregated Upper Nameplate Capacity (MW)],ConsolidatedUnits2[StatusBucketSummary],$C45,ConsolidatedUnits2[FuelBucketSummary],G$39,ConsolidatedUnits2[Dispatch Type],"NS"),SUMIFS(ConsolidatedUnits2[Aggregated Upper Nameplate Capacity (MW)],ConsolidatedUnits2[StatusBucketSummary],$C45,ConsolidatedUnits2[FuelBucketSummary],G$39,ConsolidatedUnits2[Region],$C$11,ConsolidatedUnits2[Dispatch Type],"NS")),IF($C$11="NEM",SUMIFS(ConsolidatedUnits2[Aggregated Upper Nameplate Capacity (MW)],ConsolidatedUnits2[StatusBucketSummary],$C45,ConsolidatedUnits2[FuelBucketSummary],G$39,ConsolidatedUnits2[Dispatch Type],_xlfn.IFS($C$13="NS","NS",$C$13="SS","SS",$C$13="S","S")),SUMIFS(ConsolidatedUnits2[Aggregated Upper Nameplate Capacity (MW)],ConsolidatedUnits2[StatusBucketSummary],$C45,ConsolidatedUnits2[FuelBucketSummary],G$39,ConsolidatedUnits2[Region],$C$11,ConsolidatedUnits2[Dispatch Type],_xlfn.IFS($C$13="NS","NS",$C$13="SS","SS",$C$13="S","S")))))</f>
        <v>765.20499999999993</v>
      </c>
      <c r="H45" s="168">
        <f>IF($C$13="S"&amp;CHAR(130)&amp;" SS &amp; NS",IF($C$11="NEM",SUMIFS(ConsolidatedUnits2[Aggregated Upper Nameplate Capacity (MW)],ConsolidatedUnits2[StatusBucketSummary],$C45,ConsolidatedUnits2[FuelBucketSummary],H$39),SUMIFS(ConsolidatedUnits2[Aggregated Upper Nameplate Capacity (MW)],ConsolidatedUnits2[StatusBucketSummary],$C45,ConsolidatedUnits2[FuelBucketSummary],H$39,ConsolidatedUnits2[Region],$C$11)),IF($C$13="S &amp; SS",IF($C$11="NEM",SUMIFS(ConsolidatedUnits2[Aggregated Upper Nameplate Capacity (MW)],ConsolidatedUnits2[StatusBucketSummary],$C45,ConsolidatedUnits2[FuelBucketSummary],H$39),SUMIFS(ConsolidatedUnits2[Aggregated Upper Nameplate Capacity (MW)],ConsolidatedUnits2[StatusBucketSummary],$C45,ConsolidatedUnits2[FuelBucketSummary],H$39,ConsolidatedUnits2[Region],$C$11))-IF($C$11="NEM",SUMIFS(ConsolidatedUnits2[Aggregated Upper Nameplate Capacity (MW)],ConsolidatedUnits2[StatusBucketSummary],$C45,ConsolidatedUnits2[FuelBucketSummary],H$39,ConsolidatedUnits2[Dispatch Type],"NS"),SUMIFS(ConsolidatedUnits2[Aggregated Upper Nameplate Capacity (MW)],ConsolidatedUnits2[StatusBucketSummary],$C45,ConsolidatedUnits2[FuelBucketSummary],H$39,ConsolidatedUnits2[Region],$C$11,ConsolidatedUnits2[Dispatch Type],"NS")),IF($C$11="NEM",SUMIFS(ConsolidatedUnits2[Aggregated Upper Nameplate Capacity (MW)],ConsolidatedUnits2[StatusBucketSummary],$C45,ConsolidatedUnits2[FuelBucketSummary],H$39,ConsolidatedUnits2[Dispatch Type],_xlfn.IFS($C$13="NS","NS",$C$13="SS","SS",$C$13="S","S")),SUMIFS(ConsolidatedUnits2[Aggregated Upper Nameplate Capacity (MW)],ConsolidatedUnits2[StatusBucketSummary],$C45,ConsolidatedUnits2[FuelBucketSummary],H$39,ConsolidatedUnits2[Region],$C$11,ConsolidatedUnits2[Dispatch Type],_xlfn.IFS($C$13="NS","NS",$C$13="SS","SS",$C$13="S","S")))))</f>
        <v>24610.286999999997</v>
      </c>
      <c r="I45" s="169">
        <f>IF($C$13="S"&amp;CHAR(130)&amp;" SS &amp; NS",IF($C$11="NEM",SUMIFS(ConsolidatedUnits2[Aggregated Upper Nameplate Capacity (MW)],ConsolidatedUnits2[StatusBucketSummary],$C45,ConsolidatedUnits2[FuelBucketSummary],I$39),SUMIFS(ConsolidatedUnits2[Aggregated Upper Nameplate Capacity (MW)],ConsolidatedUnits2[StatusBucketSummary],$C45,ConsolidatedUnits2[FuelBucketSummary],I$39,ConsolidatedUnits2[Region],$C$11)),IF($C$13="S &amp; SS",IF($C$11="NEM",SUMIFS(ConsolidatedUnits2[Aggregated Upper Nameplate Capacity (MW)],ConsolidatedUnits2[StatusBucketSummary],$C45,ConsolidatedUnits2[FuelBucketSummary],I$39),SUMIFS(ConsolidatedUnits2[Aggregated Upper Nameplate Capacity (MW)],ConsolidatedUnits2[StatusBucketSummary],$C45,ConsolidatedUnits2[FuelBucketSummary],I$39,ConsolidatedUnits2[Region],$C$11))-IF($C$11="NEM",SUMIFS(ConsolidatedUnits2[Aggregated Upper Nameplate Capacity (MW)],ConsolidatedUnits2[StatusBucketSummary],$C45,ConsolidatedUnits2[FuelBucketSummary],I$39,ConsolidatedUnits2[Dispatch Type],"NS"),SUMIFS(ConsolidatedUnits2[Aggregated Upper Nameplate Capacity (MW)],ConsolidatedUnits2[StatusBucketSummary],$C45,ConsolidatedUnits2[FuelBucketSummary],I$39,ConsolidatedUnits2[Region],$C$11,ConsolidatedUnits2[Dispatch Type],"NS")),IF($C$11="NEM",SUMIFS(ConsolidatedUnits2[Aggregated Upper Nameplate Capacity (MW)],ConsolidatedUnits2[StatusBucketSummary],$C45,ConsolidatedUnits2[FuelBucketSummary],I$39,ConsolidatedUnits2[Dispatch Type],_xlfn.IFS($C$13="NS","NS",$C$13="SS","SS",$C$13="S","S")),SUMIFS(ConsolidatedUnits2[Aggregated Upper Nameplate Capacity (MW)],ConsolidatedUnits2[StatusBucketSummary],$C45,ConsolidatedUnits2[FuelBucketSummary],I$39,ConsolidatedUnits2[Region],$C$11,ConsolidatedUnits2[Dispatch Type],_xlfn.IFS($C$13="NS","NS",$C$13="SS","SS",$C$13="S","S")))))</f>
        <v>16650.605999999996</v>
      </c>
      <c r="J45" s="168">
        <f>IF($C$13="S"&amp;CHAR(130)&amp;" SS &amp; NS",IF($C$11="NEM",SUMIFS(ConsolidatedUnits2[Aggregated Upper Nameplate Capacity (MW)],ConsolidatedUnits2[StatusBucketSummary],$C45,ConsolidatedUnits2[FuelBucketSummary],J$39),SUMIFS(ConsolidatedUnits2[Aggregated Upper Nameplate Capacity (MW)],ConsolidatedUnits2[StatusBucketSummary],$C45,ConsolidatedUnits2[FuelBucketSummary],J$39,ConsolidatedUnits2[Region],$C$11)),IF($C$13="S &amp; SS",IF($C$11="NEM",SUMIFS(ConsolidatedUnits2[Aggregated Upper Nameplate Capacity (MW)],ConsolidatedUnits2[StatusBucketSummary],$C45,ConsolidatedUnits2[FuelBucketSummary],J$39),SUMIFS(ConsolidatedUnits2[Aggregated Upper Nameplate Capacity (MW)],ConsolidatedUnits2[StatusBucketSummary],$C45,ConsolidatedUnits2[FuelBucketSummary],J$39,ConsolidatedUnits2[Region],$C$11))-IF($C$11="NEM",SUMIFS(ConsolidatedUnits2[Aggregated Upper Nameplate Capacity (MW)],ConsolidatedUnits2[StatusBucketSummary],$C45,ConsolidatedUnits2[FuelBucketSummary],J$39,ConsolidatedUnits2[Dispatch Type],"NS"),SUMIFS(ConsolidatedUnits2[Aggregated Upper Nameplate Capacity (MW)],ConsolidatedUnits2[StatusBucketSummary],$C45,ConsolidatedUnits2[FuelBucketSummary],J$39,ConsolidatedUnits2[Region],$C$11,ConsolidatedUnits2[Dispatch Type],"NS")),IF($C$11="NEM",SUMIFS(ConsolidatedUnits2[Aggregated Upper Nameplate Capacity (MW)],ConsolidatedUnits2[StatusBucketSummary],$C45,ConsolidatedUnits2[FuelBucketSummary],J$39,ConsolidatedUnits2[Dispatch Type],_xlfn.IFS($C$13="NS","NS",$C$13="SS","SS",$C$13="S","S")),SUMIFS(ConsolidatedUnits2[Aggregated Upper Nameplate Capacity (MW)],ConsolidatedUnits2[StatusBucketSummary],$C45,ConsolidatedUnits2[FuelBucketSummary],J$39,ConsolidatedUnits2[Region],$C$11,ConsolidatedUnits2[Dispatch Type],_xlfn.IFS($C$13="NS","NS",$C$13="SS","SS",$C$13="S","S")))))</f>
        <v>5389</v>
      </c>
      <c r="K45" s="169">
        <f>IF($C$13="S"&amp;CHAR(130)&amp;" SS &amp; NS",IF($C$11="NEM",SUMIFS(ConsolidatedUnits2[Aggregated Upper Nameplate Capacity (MW)],ConsolidatedUnits2[StatusBucketSummary],$C45,ConsolidatedUnits2[FuelBucketSummary],K$39),SUMIFS(ConsolidatedUnits2[Aggregated Upper Nameplate Capacity (MW)],ConsolidatedUnits2[StatusBucketSummary],$C45,ConsolidatedUnits2[FuelBucketSummary],K$39,ConsolidatedUnits2[Region],$C$11)),IF($C$13="S &amp; SS",IF($C$11="NEM",SUMIFS(ConsolidatedUnits2[Aggregated Upper Nameplate Capacity (MW)],ConsolidatedUnits2[StatusBucketSummary],$C45,ConsolidatedUnits2[FuelBucketSummary],K$39),SUMIFS(ConsolidatedUnits2[Aggregated Upper Nameplate Capacity (MW)],ConsolidatedUnits2[StatusBucketSummary],$C45,ConsolidatedUnits2[FuelBucketSummary],K$39,ConsolidatedUnits2[Region],$C$11))-IF($C$11="NEM",SUMIFS(ConsolidatedUnits2[Aggregated Upper Nameplate Capacity (MW)],ConsolidatedUnits2[StatusBucketSummary],$C45,ConsolidatedUnits2[FuelBucketSummary],K$39,ConsolidatedUnits2[Dispatch Type],"NS"),SUMIFS(ConsolidatedUnits2[Aggregated Upper Nameplate Capacity (MW)],ConsolidatedUnits2[StatusBucketSummary],$C45,ConsolidatedUnits2[FuelBucketSummary],K$39,ConsolidatedUnits2[Region],$C$11,ConsolidatedUnits2[Dispatch Type],"NS")),IF($C$11="NEM",SUMIFS(ConsolidatedUnits2[Aggregated Upper Nameplate Capacity (MW)],ConsolidatedUnits2[StatusBucketSummary],$C45,ConsolidatedUnits2[FuelBucketSummary],K$39,ConsolidatedUnits2[Dispatch Type],_xlfn.IFS($C$13="NS","NS",$C$13="SS","SS",$C$13="S","S")),SUMIFS(ConsolidatedUnits2[Aggregated Upper Nameplate Capacity (MW)],ConsolidatedUnits2[StatusBucketSummary],$C45,ConsolidatedUnits2[FuelBucketSummary],K$39,ConsolidatedUnits2[Region],$C$11,ConsolidatedUnits2[Dispatch Type],_xlfn.IFS($C$13="NS","NS",$C$13="SS","SS",$C$13="S","S")))))</f>
        <v>191.2</v>
      </c>
      <c r="L45" s="168">
        <f>IF($C$13="S"&amp;CHAR(130)&amp;" SS &amp; NS",IF($C$11="NEM",SUMIFS(ConsolidatedUnits2[Aggregated Upper Nameplate Capacity (MW)],ConsolidatedUnits2[StatusBucketSummary],$C45,ConsolidatedUnits2[FuelBucketSummary],L$39),SUMIFS(ConsolidatedUnits2[Aggregated Upper Nameplate Capacity (MW)],ConsolidatedUnits2[StatusBucketSummary],$C45,ConsolidatedUnits2[FuelBucketSummary],L$39,ConsolidatedUnits2[Region],$C$11)),IF($C$13="S &amp; SS",IF($C$11="NEM",SUMIFS(ConsolidatedUnits2[Aggregated Upper Nameplate Capacity (MW)],ConsolidatedUnits2[StatusBucketSummary],$C45,ConsolidatedUnits2[FuelBucketSummary],L$39),SUMIFS(ConsolidatedUnits2[Aggregated Upper Nameplate Capacity (MW)],ConsolidatedUnits2[StatusBucketSummary],$C45,ConsolidatedUnits2[FuelBucketSummary],L$39,ConsolidatedUnits2[Region],$C$11))-IF($C$11="NEM",SUMIFS(ConsolidatedUnits2[Aggregated Upper Nameplate Capacity (MW)],ConsolidatedUnits2[StatusBucketSummary],$C45,ConsolidatedUnits2[FuelBucketSummary],L$39,ConsolidatedUnits2[Dispatch Type],"NS"),SUMIFS(ConsolidatedUnits2[Aggregated Upper Nameplate Capacity (MW)],ConsolidatedUnits2[StatusBucketSummary],$C45,ConsolidatedUnits2[FuelBucketSummary],L$39,ConsolidatedUnits2[Region],$C$11,ConsolidatedUnits2[Dispatch Type],"NS")),IF($C$11="NEM",SUMIFS(ConsolidatedUnits2[Aggregated Upper Nameplate Capacity (MW)],ConsolidatedUnits2[StatusBucketSummary],$C45,ConsolidatedUnits2[FuelBucketSummary],L$39,ConsolidatedUnits2[Dispatch Type],_xlfn.IFS($C$13="NS","NS",$C$13="SS","SS",$C$13="S","S")),SUMIFS(ConsolidatedUnits2[Aggregated Upper Nameplate Capacity (MW)],ConsolidatedUnits2[StatusBucketSummary],$C45,ConsolidatedUnits2[FuelBucketSummary],L$39,ConsolidatedUnits2[Region],$C$11,ConsolidatedUnits2[Dispatch Type],_xlfn.IFS($C$13="NS","NS",$C$13="SS","SS",$C$13="S","S")))))</f>
        <v>3801.0079999999998</v>
      </c>
      <c r="M45" s="169">
        <f>IF($C$13="S"&amp;CHAR(130)&amp;" SS &amp; NS",IF($C$11="NEM",SUMIFS(ConsolidatedUnits2[Aggregated Upper Nameplate Capacity (MW)],ConsolidatedUnits2[StatusBucketSummary],$C45,ConsolidatedUnits2[FuelBucketSummary],M$39),SUMIFS(ConsolidatedUnits2[Aggregated Upper Nameplate Capacity (MW)],ConsolidatedUnits2[StatusBucketSummary],$C45,ConsolidatedUnits2[FuelBucketSummary],M$39,ConsolidatedUnits2[Region],$C$11)),IF($C$13="S &amp; SS",IF($C$11="NEM",SUMIFS(ConsolidatedUnits2[Aggregated Upper Nameplate Capacity (MW)],ConsolidatedUnits2[StatusBucketSummary],$C45,ConsolidatedUnits2[FuelBucketSummary],M$39),SUMIFS(ConsolidatedUnits2[Aggregated Upper Nameplate Capacity (MW)],ConsolidatedUnits2[StatusBucketSummary],$C45,ConsolidatedUnits2[FuelBucketSummary],M$39,ConsolidatedUnits2[Region],$C$11))-IF($C$11="NEM",SUMIFS(ConsolidatedUnits2[Aggregated Upper Nameplate Capacity (MW)],ConsolidatedUnits2[StatusBucketSummary],$C45,ConsolidatedUnits2[FuelBucketSummary],M$39,ConsolidatedUnits2[Dispatch Type],"NS"),SUMIFS(ConsolidatedUnits2[Aggregated Upper Nameplate Capacity (MW)],ConsolidatedUnits2[StatusBucketSummary],$C45,ConsolidatedUnits2[FuelBucketSummary],M$39,ConsolidatedUnits2[Region],$C$11,ConsolidatedUnits2[Dispatch Type],"NS")),IF($C$11="NEM",SUMIFS(ConsolidatedUnits2[Aggregated Upper Nameplate Capacity (MW)],ConsolidatedUnits2[StatusBucketSummary],$C45,ConsolidatedUnits2[FuelBucketSummary],M$39,ConsolidatedUnits2[Dispatch Type],_xlfn.IFS($C$13="NS","NS",$C$13="SS","SS",$C$13="S","S")),SUMIFS(ConsolidatedUnits2[Aggregated Upper Nameplate Capacity (MW)],ConsolidatedUnits2[StatusBucketSummary],$C45,ConsolidatedUnits2[FuelBucketSummary],M$39,ConsolidatedUnits2[Region],$C$11,ConsolidatedUnits2[Dispatch Type],_xlfn.IFS($C$13="NS","NS",$C$13="SS","SS",$C$13="S","S")))))</f>
        <v>107.8</v>
      </c>
      <c r="N45" s="168">
        <f t="shared" si="1"/>
        <v>53313.106</v>
      </c>
      <c r="O45" s="140"/>
    </row>
    <row r="46" spans="1:15" ht="15.75" thickBot="1">
      <c r="A46" s="147"/>
      <c r="B46" s="176"/>
      <c r="C46" s="171" t="s">
        <v>275</v>
      </c>
      <c r="D46" s="168">
        <f>IF($C$13="S"&amp;CHAR(130)&amp;" SS &amp; NS",IF($C$11="NEM",SUMIFS(ConsolidatedUnits2[Aggregated Upper Nameplate Capacity (MW)],ConsolidatedUnits2[StatusBucketSummary],$C46,ConsolidatedUnits2[FuelBucketSummary],D$39),SUMIFS(ConsolidatedUnits2[Aggregated Upper Nameplate Capacity (MW)],ConsolidatedUnits2[StatusBucketSummary],$C46,ConsolidatedUnits2[FuelBucketSummary],D$39,ConsolidatedUnits2[Region],$C$11)),IF($C$13="S &amp; SS",IF($C$11="NEM",SUMIFS(ConsolidatedUnits2[Aggregated Upper Nameplate Capacity (MW)],ConsolidatedUnits2[StatusBucketSummary],$C46,ConsolidatedUnits2[FuelBucketSummary],D$39),SUMIFS(ConsolidatedUnits2[Aggregated Upper Nameplate Capacity (MW)],ConsolidatedUnits2[StatusBucketSummary],$C46,ConsolidatedUnits2[FuelBucketSummary],D$39,ConsolidatedUnits2[Region],$C$11))-IF($C$11="NEM",SUMIFS(ConsolidatedUnits2[Aggregated Upper Nameplate Capacity (MW)],ConsolidatedUnits2[StatusBucketSummary],$C46,ConsolidatedUnits2[FuelBucketSummary],D$39,ConsolidatedUnits2[Dispatch Type],"NS"),SUMIFS(ConsolidatedUnits2[Aggregated Upper Nameplate Capacity (MW)],ConsolidatedUnits2[StatusBucketSummary],$C46,ConsolidatedUnits2[FuelBucketSummary],D$39,ConsolidatedUnits2[Region],$C$11,ConsolidatedUnits2[Dispatch Type],"NS")),IF($C$11="NEM",SUMIFS(ConsolidatedUnits2[Aggregated Upper Nameplate Capacity (MW)],ConsolidatedUnits2[StatusBucketSummary],$C46,ConsolidatedUnits2[FuelBucketSummary],D$39,ConsolidatedUnits2[Dispatch Type],_xlfn.IFS($C$13="NS","NS",$C$13="SS","SS",$C$13="S","S")),SUMIFS(ConsolidatedUnits2[Aggregated Upper Nameplate Capacity (MW)],ConsolidatedUnits2[StatusBucketSummary],$C46,ConsolidatedUnits2[FuelBucketSummary],D$39,ConsolidatedUnits2[Region],$C$11,ConsolidatedUnits2[Dispatch Type],_xlfn.IFS($C$13="NS","NS",$C$13="SS","SS",$C$13="S","S")))))</f>
        <v>0</v>
      </c>
      <c r="E46" s="169">
        <f>IF($C$13="S"&amp;CHAR(130)&amp;" SS &amp; NS",IF($C$11="NEM",SUMIFS(ConsolidatedUnits2[Aggregated Upper Nameplate Capacity (MW)],ConsolidatedUnits2[StatusBucketSummary],$C46,ConsolidatedUnits2[FuelBucketSummary],E$39),SUMIFS(ConsolidatedUnits2[Aggregated Upper Nameplate Capacity (MW)],ConsolidatedUnits2[StatusBucketSummary],$C46,ConsolidatedUnits2[FuelBucketSummary],E$39,ConsolidatedUnits2[Region],$C$11)),IF($C$13="S &amp; SS",IF($C$11="NEM",SUMIFS(ConsolidatedUnits2[Aggregated Upper Nameplate Capacity (MW)],ConsolidatedUnits2[StatusBucketSummary],$C46,ConsolidatedUnits2[FuelBucketSummary],E$39),SUMIFS(ConsolidatedUnits2[Aggregated Upper Nameplate Capacity (MW)],ConsolidatedUnits2[StatusBucketSummary],$C46,ConsolidatedUnits2[FuelBucketSummary],E$39,ConsolidatedUnits2[Region],$C$11))-IF($C$11="NEM",SUMIFS(ConsolidatedUnits2[Aggregated Upper Nameplate Capacity (MW)],ConsolidatedUnits2[StatusBucketSummary],$C46,ConsolidatedUnits2[FuelBucketSummary],E$39,ConsolidatedUnits2[Dispatch Type],"NS"),SUMIFS(ConsolidatedUnits2[Aggregated Upper Nameplate Capacity (MW)],ConsolidatedUnits2[StatusBucketSummary],$C46,ConsolidatedUnits2[FuelBucketSummary],E$39,ConsolidatedUnits2[Region],$C$11,ConsolidatedUnits2[Dispatch Type],"NS")),IF($C$11="NEM",SUMIFS(ConsolidatedUnits2[Aggregated Upper Nameplate Capacity (MW)],ConsolidatedUnits2[StatusBucketSummary],$C46,ConsolidatedUnits2[FuelBucketSummary],E$39,ConsolidatedUnits2[Dispatch Type],_xlfn.IFS($C$13="NS","NS",$C$13="SS","SS",$C$13="S","S")),SUMIFS(ConsolidatedUnits2[Aggregated Upper Nameplate Capacity (MW)],ConsolidatedUnits2[StatusBucketSummary],$C46,ConsolidatedUnits2[FuelBucketSummary],E$39,ConsolidatedUnits2[Region],$C$11,ConsolidatedUnits2[Dispatch Type],_xlfn.IFS($C$13="NS","NS",$C$13="SS","SS",$C$13="S","S")))))</f>
        <v>0</v>
      </c>
      <c r="F46" s="168">
        <f>IF($C$13="S"&amp;CHAR(130)&amp;" SS &amp; NS",IF($C$11="NEM",SUMIFS(ConsolidatedUnits2[Aggregated Upper Nameplate Capacity (MW)],ConsolidatedUnits2[StatusBucketSummary],$C46,ConsolidatedUnits2[FuelBucketSummary],F$39),SUMIFS(ConsolidatedUnits2[Aggregated Upper Nameplate Capacity (MW)],ConsolidatedUnits2[StatusBucketSummary],$C46,ConsolidatedUnits2[FuelBucketSummary],F$39,ConsolidatedUnits2[Region],$C$11)),IF($C$13="S &amp; SS",IF($C$11="NEM",SUMIFS(ConsolidatedUnits2[Aggregated Upper Nameplate Capacity (MW)],ConsolidatedUnits2[StatusBucketSummary],$C46,ConsolidatedUnits2[FuelBucketSummary],F$39),SUMIFS(ConsolidatedUnits2[Aggregated Upper Nameplate Capacity (MW)],ConsolidatedUnits2[StatusBucketSummary],$C46,ConsolidatedUnits2[FuelBucketSummary],F$39,ConsolidatedUnits2[Region],$C$11))-IF($C$11="NEM",SUMIFS(ConsolidatedUnits2[Aggregated Upper Nameplate Capacity (MW)],ConsolidatedUnits2[StatusBucketSummary],$C46,ConsolidatedUnits2[FuelBucketSummary],F$39,ConsolidatedUnits2[Dispatch Type],"NS"),SUMIFS(ConsolidatedUnits2[Aggregated Upper Nameplate Capacity (MW)],ConsolidatedUnits2[StatusBucketSummary],$C46,ConsolidatedUnits2[FuelBucketSummary],F$39,ConsolidatedUnits2[Region],$C$11,ConsolidatedUnits2[Dispatch Type],"NS")),IF($C$11="NEM",SUMIFS(ConsolidatedUnits2[Aggregated Upper Nameplate Capacity (MW)],ConsolidatedUnits2[StatusBucketSummary],$C46,ConsolidatedUnits2[FuelBucketSummary],F$39,ConsolidatedUnits2[Dispatch Type],_xlfn.IFS($C$13="NS","NS",$C$13="SS","SS",$C$13="S","S")),SUMIFS(ConsolidatedUnits2[Aggregated Upper Nameplate Capacity (MW)],ConsolidatedUnits2[StatusBucketSummary],$C46,ConsolidatedUnits2[FuelBucketSummary],F$39,ConsolidatedUnits2[Region],$C$11,ConsolidatedUnits2[Dispatch Type],_xlfn.IFS($C$13="NS","NS",$C$13="SS","SS",$C$13="S","S")))))</f>
        <v>0</v>
      </c>
      <c r="G46" s="169">
        <f>IF($C$13="S"&amp;CHAR(130)&amp;" SS &amp; NS",IF($C$11="NEM",SUMIFS(ConsolidatedUnits2[Aggregated Upper Nameplate Capacity (MW)],ConsolidatedUnits2[StatusBucketSummary],$C46,ConsolidatedUnits2[FuelBucketSummary],G$39),SUMIFS(ConsolidatedUnits2[Aggregated Upper Nameplate Capacity (MW)],ConsolidatedUnits2[StatusBucketSummary],$C46,ConsolidatedUnits2[FuelBucketSummary],G$39,ConsolidatedUnits2[Region],$C$11)),IF($C$13="S &amp; SS",IF($C$11="NEM",SUMIFS(ConsolidatedUnits2[Aggregated Upper Nameplate Capacity (MW)],ConsolidatedUnits2[StatusBucketSummary],$C46,ConsolidatedUnits2[FuelBucketSummary],G$39),SUMIFS(ConsolidatedUnits2[Aggregated Upper Nameplate Capacity (MW)],ConsolidatedUnits2[StatusBucketSummary],$C46,ConsolidatedUnits2[FuelBucketSummary],G$39,ConsolidatedUnits2[Region],$C$11))-IF($C$11="NEM",SUMIFS(ConsolidatedUnits2[Aggregated Upper Nameplate Capacity (MW)],ConsolidatedUnits2[StatusBucketSummary],$C46,ConsolidatedUnits2[FuelBucketSummary],G$39,ConsolidatedUnits2[Dispatch Type],"NS"),SUMIFS(ConsolidatedUnits2[Aggregated Upper Nameplate Capacity (MW)],ConsolidatedUnits2[StatusBucketSummary],$C46,ConsolidatedUnits2[FuelBucketSummary],G$39,ConsolidatedUnits2[Region],$C$11,ConsolidatedUnits2[Dispatch Type],"NS")),IF($C$11="NEM",SUMIFS(ConsolidatedUnits2[Aggregated Upper Nameplate Capacity (MW)],ConsolidatedUnits2[StatusBucketSummary],$C46,ConsolidatedUnits2[FuelBucketSummary],G$39,ConsolidatedUnits2[Dispatch Type],_xlfn.IFS($C$13="NS","NS",$C$13="SS","SS",$C$13="S","S")),SUMIFS(ConsolidatedUnits2[Aggregated Upper Nameplate Capacity (MW)],ConsolidatedUnits2[StatusBucketSummary],$C46,ConsolidatedUnits2[FuelBucketSummary],G$39,ConsolidatedUnits2[Region],$C$11,ConsolidatedUnits2[Dispatch Type],_xlfn.IFS($C$13="NS","NS",$C$13="SS","SS",$C$13="S","S")))))</f>
        <v>0</v>
      </c>
      <c r="H46" s="168">
        <f>IF($C$13="S"&amp;CHAR(130)&amp;" SS &amp; NS",IF($C$11="NEM",SUMIFS(ConsolidatedUnits2[Aggregated Upper Nameplate Capacity (MW)],ConsolidatedUnits2[StatusBucketSummary],$C46,ConsolidatedUnits2[FuelBucketSummary],H$39),SUMIFS(ConsolidatedUnits2[Aggregated Upper Nameplate Capacity (MW)],ConsolidatedUnits2[StatusBucketSummary],$C46,ConsolidatedUnits2[FuelBucketSummary],H$39,ConsolidatedUnits2[Region],$C$11)),IF($C$13="S &amp; SS",IF($C$11="NEM",SUMIFS(ConsolidatedUnits2[Aggregated Upper Nameplate Capacity (MW)],ConsolidatedUnits2[StatusBucketSummary],$C46,ConsolidatedUnits2[FuelBucketSummary],H$39),SUMIFS(ConsolidatedUnits2[Aggregated Upper Nameplate Capacity (MW)],ConsolidatedUnits2[StatusBucketSummary],$C46,ConsolidatedUnits2[FuelBucketSummary],H$39,ConsolidatedUnits2[Region],$C$11))-IF($C$11="NEM",SUMIFS(ConsolidatedUnits2[Aggregated Upper Nameplate Capacity (MW)],ConsolidatedUnits2[StatusBucketSummary],$C46,ConsolidatedUnits2[FuelBucketSummary],H$39,ConsolidatedUnits2[Dispatch Type],"NS"),SUMIFS(ConsolidatedUnits2[Aggregated Upper Nameplate Capacity (MW)],ConsolidatedUnits2[StatusBucketSummary],$C46,ConsolidatedUnits2[FuelBucketSummary],H$39,ConsolidatedUnits2[Region],$C$11,ConsolidatedUnits2[Dispatch Type],"NS")),IF($C$11="NEM",SUMIFS(ConsolidatedUnits2[Aggregated Upper Nameplate Capacity (MW)],ConsolidatedUnits2[StatusBucketSummary],$C46,ConsolidatedUnits2[FuelBucketSummary],H$39,ConsolidatedUnits2[Dispatch Type],_xlfn.IFS($C$13="NS","NS",$C$13="SS","SS",$C$13="S","S")),SUMIFS(ConsolidatedUnits2[Aggregated Upper Nameplate Capacity (MW)],ConsolidatedUnits2[StatusBucketSummary],$C46,ConsolidatedUnits2[FuelBucketSummary],H$39,ConsolidatedUnits2[Region],$C$11,ConsolidatedUnits2[Dispatch Type],_xlfn.IFS($C$13="NS","NS",$C$13="SS","SS",$C$13="S","S")))))</f>
        <v>0</v>
      </c>
      <c r="I46" s="169">
        <f>IF($C$13="S"&amp;CHAR(130)&amp;" SS &amp; NS",IF($C$11="NEM",SUMIFS(ConsolidatedUnits2[Aggregated Upper Nameplate Capacity (MW)],ConsolidatedUnits2[StatusBucketSummary],$C46,ConsolidatedUnits2[FuelBucketSummary],I$39),SUMIFS(ConsolidatedUnits2[Aggregated Upper Nameplate Capacity (MW)],ConsolidatedUnits2[StatusBucketSummary],$C46,ConsolidatedUnits2[FuelBucketSummary],I$39,ConsolidatedUnits2[Region],$C$11)),IF($C$13="S &amp; SS",IF($C$11="NEM",SUMIFS(ConsolidatedUnits2[Aggregated Upper Nameplate Capacity (MW)],ConsolidatedUnits2[StatusBucketSummary],$C46,ConsolidatedUnits2[FuelBucketSummary],I$39),SUMIFS(ConsolidatedUnits2[Aggregated Upper Nameplate Capacity (MW)],ConsolidatedUnits2[StatusBucketSummary],$C46,ConsolidatedUnits2[FuelBucketSummary],I$39,ConsolidatedUnits2[Region],$C$11))-IF($C$11="NEM",SUMIFS(ConsolidatedUnits2[Aggregated Upper Nameplate Capacity (MW)],ConsolidatedUnits2[StatusBucketSummary],$C46,ConsolidatedUnits2[FuelBucketSummary],I$39,ConsolidatedUnits2[Dispatch Type],"NS"),SUMIFS(ConsolidatedUnits2[Aggregated Upper Nameplate Capacity (MW)],ConsolidatedUnits2[StatusBucketSummary],$C46,ConsolidatedUnits2[FuelBucketSummary],I$39,ConsolidatedUnits2[Region],$C$11,ConsolidatedUnits2[Dispatch Type],"NS")),IF($C$11="NEM",SUMIFS(ConsolidatedUnits2[Aggregated Upper Nameplate Capacity (MW)],ConsolidatedUnits2[StatusBucketSummary],$C46,ConsolidatedUnits2[FuelBucketSummary],I$39,ConsolidatedUnits2[Dispatch Type],_xlfn.IFS($C$13="NS","NS",$C$13="SS","SS",$C$13="S","S")),SUMIFS(ConsolidatedUnits2[Aggregated Upper Nameplate Capacity (MW)],ConsolidatedUnits2[StatusBucketSummary],$C46,ConsolidatedUnits2[FuelBucketSummary],I$39,ConsolidatedUnits2[Region],$C$11,ConsolidatedUnits2[Dispatch Type],_xlfn.IFS($C$13="NS","NS",$C$13="SS","SS",$C$13="S","S")))))</f>
        <v>0</v>
      </c>
      <c r="J46" s="168">
        <f>IF($C$13="S"&amp;CHAR(130)&amp;" SS &amp; NS",IF($C$11="NEM",SUMIFS(ConsolidatedUnits2[Aggregated Upper Nameplate Capacity (MW)],ConsolidatedUnits2[StatusBucketSummary],$C46,ConsolidatedUnits2[FuelBucketSummary],J$39),SUMIFS(ConsolidatedUnits2[Aggregated Upper Nameplate Capacity (MW)],ConsolidatedUnits2[StatusBucketSummary],$C46,ConsolidatedUnits2[FuelBucketSummary],J$39,ConsolidatedUnits2[Region],$C$11)),IF($C$13="S &amp; SS",IF($C$11="NEM",SUMIFS(ConsolidatedUnits2[Aggregated Upper Nameplate Capacity (MW)],ConsolidatedUnits2[StatusBucketSummary],$C46,ConsolidatedUnits2[FuelBucketSummary],J$39),SUMIFS(ConsolidatedUnits2[Aggregated Upper Nameplate Capacity (MW)],ConsolidatedUnits2[StatusBucketSummary],$C46,ConsolidatedUnits2[FuelBucketSummary],J$39,ConsolidatedUnits2[Region],$C$11))-IF($C$11="NEM",SUMIFS(ConsolidatedUnits2[Aggregated Upper Nameplate Capacity (MW)],ConsolidatedUnits2[StatusBucketSummary],$C46,ConsolidatedUnits2[FuelBucketSummary],J$39,ConsolidatedUnits2[Dispatch Type],"NS"),SUMIFS(ConsolidatedUnits2[Aggregated Upper Nameplate Capacity (MW)],ConsolidatedUnits2[StatusBucketSummary],$C46,ConsolidatedUnits2[FuelBucketSummary],J$39,ConsolidatedUnits2[Region],$C$11,ConsolidatedUnits2[Dispatch Type],"NS")),IF($C$11="NEM",SUMIFS(ConsolidatedUnits2[Aggregated Upper Nameplate Capacity (MW)],ConsolidatedUnits2[StatusBucketSummary],$C46,ConsolidatedUnits2[FuelBucketSummary],J$39,ConsolidatedUnits2[Dispatch Type],_xlfn.IFS($C$13="NS","NS",$C$13="SS","SS",$C$13="S","S")),SUMIFS(ConsolidatedUnits2[Aggregated Upper Nameplate Capacity (MW)],ConsolidatedUnits2[StatusBucketSummary],$C46,ConsolidatedUnits2[FuelBucketSummary],J$39,ConsolidatedUnits2[Region],$C$11,ConsolidatedUnits2[Dispatch Type],_xlfn.IFS($C$13="NS","NS",$C$13="SS","SS",$C$13="S","S")))))</f>
        <v>0</v>
      </c>
      <c r="K46" s="169">
        <f>IF($C$13="S"&amp;CHAR(130)&amp;" SS &amp; NS",IF($C$11="NEM",SUMIFS(ConsolidatedUnits2[Aggregated Upper Nameplate Capacity (MW)],ConsolidatedUnits2[StatusBucketSummary],$C46,ConsolidatedUnits2[FuelBucketSummary],K$39),SUMIFS(ConsolidatedUnits2[Aggregated Upper Nameplate Capacity (MW)],ConsolidatedUnits2[StatusBucketSummary],$C46,ConsolidatedUnits2[FuelBucketSummary],K$39,ConsolidatedUnits2[Region],$C$11)),IF($C$13="S &amp; SS",IF($C$11="NEM",SUMIFS(ConsolidatedUnits2[Aggregated Upper Nameplate Capacity (MW)],ConsolidatedUnits2[StatusBucketSummary],$C46,ConsolidatedUnits2[FuelBucketSummary],K$39),SUMIFS(ConsolidatedUnits2[Aggregated Upper Nameplate Capacity (MW)],ConsolidatedUnits2[StatusBucketSummary],$C46,ConsolidatedUnits2[FuelBucketSummary],K$39,ConsolidatedUnits2[Region],$C$11))-IF($C$11="NEM",SUMIFS(ConsolidatedUnits2[Aggregated Upper Nameplate Capacity (MW)],ConsolidatedUnits2[StatusBucketSummary],$C46,ConsolidatedUnits2[FuelBucketSummary],K$39,ConsolidatedUnits2[Dispatch Type],"NS"),SUMIFS(ConsolidatedUnits2[Aggregated Upper Nameplate Capacity (MW)],ConsolidatedUnits2[StatusBucketSummary],$C46,ConsolidatedUnits2[FuelBucketSummary],K$39,ConsolidatedUnits2[Region],$C$11,ConsolidatedUnits2[Dispatch Type],"NS")),IF($C$11="NEM",SUMIFS(ConsolidatedUnits2[Aggregated Upper Nameplate Capacity (MW)],ConsolidatedUnits2[StatusBucketSummary],$C46,ConsolidatedUnits2[FuelBucketSummary],K$39,ConsolidatedUnits2[Dispatch Type],_xlfn.IFS($C$13="NS","NS",$C$13="SS","SS",$C$13="S","S")),SUMIFS(ConsolidatedUnits2[Aggregated Upper Nameplate Capacity (MW)],ConsolidatedUnits2[StatusBucketSummary],$C46,ConsolidatedUnits2[FuelBucketSummary],K$39,ConsolidatedUnits2[Region],$C$11,ConsolidatedUnits2[Dispatch Type],_xlfn.IFS($C$13="NS","NS",$C$13="SS","SS",$C$13="S","S")))))</f>
        <v>0</v>
      </c>
      <c r="L46" s="168">
        <f>IF($C$13="S"&amp;CHAR(130)&amp;" SS &amp; NS",IF($C$11="NEM",SUMIFS(ConsolidatedUnits2[Aggregated Upper Nameplate Capacity (MW)],ConsolidatedUnits2[StatusBucketSummary],$C46,ConsolidatedUnits2[FuelBucketSummary],L$39),SUMIFS(ConsolidatedUnits2[Aggregated Upper Nameplate Capacity (MW)],ConsolidatedUnits2[StatusBucketSummary],$C46,ConsolidatedUnits2[FuelBucketSummary],L$39,ConsolidatedUnits2[Region],$C$11)),IF($C$13="S &amp; SS",IF($C$11="NEM",SUMIFS(ConsolidatedUnits2[Aggregated Upper Nameplate Capacity (MW)],ConsolidatedUnits2[StatusBucketSummary],$C46,ConsolidatedUnits2[FuelBucketSummary],L$39),SUMIFS(ConsolidatedUnits2[Aggregated Upper Nameplate Capacity (MW)],ConsolidatedUnits2[StatusBucketSummary],$C46,ConsolidatedUnits2[FuelBucketSummary],L$39,ConsolidatedUnits2[Region],$C$11))-IF($C$11="NEM",SUMIFS(ConsolidatedUnits2[Aggregated Upper Nameplate Capacity (MW)],ConsolidatedUnits2[StatusBucketSummary],$C46,ConsolidatedUnits2[FuelBucketSummary],L$39,ConsolidatedUnits2[Dispatch Type],"NS"),SUMIFS(ConsolidatedUnits2[Aggregated Upper Nameplate Capacity (MW)],ConsolidatedUnits2[StatusBucketSummary],$C46,ConsolidatedUnits2[FuelBucketSummary],L$39,ConsolidatedUnits2[Region],$C$11,ConsolidatedUnits2[Dispatch Type],"NS")),IF($C$11="NEM",SUMIFS(ConsolidatedUnits2[Aggregated Upper Nameplate Capacity (MW)],ConsolidatedUnits2[StatusBucketSummary],$C46,ConsolidatedUnits2[FuelBucketSummary],L$39,ConsolidatedUnits2[Dispatch Type],_xlfn.IFS($C$13="NS","NS",$C$13="SS","SS",$C$13="S","S")),SUMIFS(ConsolidatedUnits2[Aggregated Upper Nameplate Capacity (MW)],ConsolidatedUnits2[StatusBucketSummary],$C46,ConsolidatedUnits2[FuelBucketSummary],L$39,ConsolidatedUnits2[Region],$C$11,ConsolidatedUnits2[Dispatch Type],_xlfn.IFS($C$13="NS","NS",$C$13="SS","SS",$C$13="S","S")))))</f>
        <v>0</v>
      </c>
      <c r="M46" s="169">
        <f>IF($C$13="S"&amp;CHAR(130)&amp;" SS &amp; NS",IF($C$11="NEM",SUMIFS(ConsolidatedUnits2[Aggregated Upper Nameplate Capacity (MW)],ConsolidatedUnits2[StatusBucketSummary],$C46,ConsolidatedUnits2[FuelBucketSummary],M$39),SUMIFS(ConsolidatedUnits2[Aggregated Upper Nameplate Capacity (MW)],ConsolidatedUnits2[StatusBucketSummary],$C46,ConsolidatedUnits2[FuelBucketSummary],M$39,ConsolidatedUnits2[Region],$C$11)),IF($C$13="S &amp; SS",IF($C$11="NEM",SUMIFS(ConsolidatedUnits2[Aggregated Upper Nameplate Capacity (MW)],ConsolidatedUnits2[StatusBucketSummary],$C46,ConsolidatedUnits2[FuelBucketSummary],M$39),SUMIFS(ConsolidatedUnits2[Aggregated Upper Nameplate Capacity (MW)],ConsolidatedUnits2[StatusBucketSummary],$C46,ConsolidatedUnits2[FuelBucketSummary],M$39,ConsolidatedUnits2[Region],$C$11))-IF($C$11="NEM",SUMIFS(ConsolidatedUnits2[Aggregated Upper Nameplate Capacity (MW)],ConsolidatedUnits2[StatusBucketSummary],$C46,ConsolidatedUnits2[FuelBucketSummary],M$39,ConsolidatedUnits2[Dispatch Type],"NS"),SUMIFS(ConsolidatedUnits2[Aggregated Upper Nameplate Capacity (MW)],ConsolidatedUnits2[StatusBucketSummary],$C46,ConsolidatedUnits2[FuelBucketSummary],M$39,ConsolidatedUnits2[Region],$C$11,ConsolidatedUnits2[Dispatch Type],"NS")),IF($C$11="NEM",SUMIFS(ConsolidatedUnits2[Aggregated Upper Nameplate Capacity (MW)],ConsolidatedUnits2[StatusBucketSummary],$C46,ConsolidatedUnits2[FuelBucketSummary],M$39,ConsolidatedUnits2[Dispatch Type],_xlfn.IFS($C$13="NS","NS",$C$13="SS","SS",$C$13="S","S")),SUMIFS(ConsolidatedUnits2[Aggregated Upper Nameplate Capacity (MW)],ConsolidatedUnits2[StatusBucketSummary],$C46,ConsolidatedUnits2[FuelBucketSummary],M$39,ConsolidatedUnits2[Region],$C$11,ConsolidatedUnits2[Dispatch Type],_xlfn.IFS($C$13="NS","NS",$C$13="SS","SS",$C$13="S","S")))))</f>
        <v>0</v>
      </c>
      <c r="N46" s="168">
        <f t="shared" si="1"/>
        <v>0</v>
      </c>
      <c r="O46" s="140"/>
    </row>
    <row r="47" spans="1:15" ht="18.75" customHeight="1">
      <c r="A47" s="147"/>
      <c r="B47" s="161"/>
      <c r="C47" s="177" t="s">
        <v>2896</v>
      </c>
      <c r="D47" s="178"/>
      <c r="E47" s="178"/>
      <c r="F47" s="178"/>
      <c r="G47" s="178"/>
      <c r="H47" s="178"/>
      <c r="I47" s="178"/>
      <c r="J47" s="178"/>
      <c r="K47" s="178"/>
      <c r="L47" s="178"/>
      <c r="M47" s="178"/>
      <c r="N47" s="147"/>
      <c r="O47" s="140"/>
    </row>
    <row r="48" spans="1:15" ht="12.75" customHeight="1">
      <c r="A48" s="147"/>
      <c r="B48" s="161"/>
      <c r="C48" s="179" t="s">
        <v>2898</v>
      </c>
      <c r="D48" s="180"/>
      <c r="E48" s="180"/>
      <c r="F48" s="180"/>
      <c r="G48" s="180"/>
      <c r="H48" s="180"/>
      <c r="I48" s="180"/>
      <c r="J48" s="180"/>
      <c r="K48" s="180"/>
      <c r="L48" s="180"/>
      <c r="M48" s="147"/>
      <c r="N48" s="147"/>
      <c r="O48" s="140"/>
    </row>
    <row r="49" spans="1:15" ht="12.75" customHeight="1">
      <c r="A49" s="147"/>
      <c r="B49" s="161"/>
      <c r="C49" s="181" t="s">
        <v>2897</v>
      </c>
      <c r="D49" s="147"/>
      <c r="E49" s="147"/>
      <c r="F49" s="147"/>
      <c r="G49" s="147"/>
      <c r="H49" s="147"/>
      <c r="I49" s="147"/>
      <c r="J49" s="147"/>
      <c r="K49" s="147"/>
      <c r="L49" s="147"/>
      <c r="M49" s="147"/>
      <c r="N49" s="147"/>
      <c r="O49" s="140"/>
    </row>
    <row r="50" spans="1:15" ht="12.75" customHeight="1">
      <c r="A50" s="147"/>
      <c r="B50" s="161"/>
      <c r="C50" s="181" t="s">
        <v>2899</v>
      </c>
      <c r="D50" s="147"/>
      <c r="E50" s="147"/>
      <c r="F50" s="147"/>
      <c r="G50" s="147"/>
      <c r="H50" s="147"/>
      <c r="I50" s="147"/>
      <c r="J50" s="147"/>
      <c r="K50" s="147"/>
      <c r="L50" s="147"/>
      <c r="M50" s="147"/>
      <c r="N50" s="147"/>
      <c r="O50" s="140"/>
    </row>
    <row r="51" spans="1:15">
      <c r="A51" s="147"/>
      <c r="B51" s="161"/>
      <c r="C51" s="147"/>
      <c r="D51" s="147"/>
      <c r="E51" s="147"/>
      <c r="F51" s="147"/>
      <c r="G51" s="147"/>
      <c r="H51" s="147"/>
      <c r="I51" s="147"/>
      <c r="J51" s="147"/>
      <c r="K51" s="147"/>
      <c r="L51" s="147"/>
      <c r="M51" s="147"/>
      <c r="N51" s="147"/>
      <c r="O51" s="140"/>
    </row>
  </sheetData>
  <sheetProtection algorithmName="SHA-512" hashValue="0Q3VzYoFokmnpC3HRMnT7hWqut9g+S2uJR940vbcq3+9kYWEFt1b1EpnCuFckhTbwtq6tywxCn9V1tSoMd+1fg==" saltValue="BXCrP6lUcIUgOQ7IqP1rSw==" spinCount="100000" sheet="1" objects="1" scenarios="1" formatColumns="0" formatRows="0" sort="0" autoFilter="0" pivotTables="0"/>
  <mergeCells count="1">
    <mergeCell ref="D38:N38"/>
  </mergeCells>
  <dataValidations count="2">
    <dataValidation type="list" allowBlank="1" showInputMessage="1" showErrorMessage="1" errorTitle="Invalid entry" error="Please select a value from the drop-down list." promptTitle="NEM Demand Region" prompt="Select from the drop-down list to display the associated NEM Demand Region(s) in the Chart and Table below._x000a_NEM = all Regions." sqref="C11" xr:uid="{29449302-4BD9-44C3-B643-61970E7F6F83}">
      <formula1>"NEM,NSW1,QLD1,SA1,TAS1,VIC1"</formula1>
    </dataValidation>
    <dataValidation type="list" allowBlank="1" showInputMessage="1" showErrorMessage="1" errorTitle="Invalid entry" error="Please select a value from the drop-down list." promptTitle="Dispatch Schedule Classification" prompt="Select from the drop-down list to display the associated Dispatch Schedule classification(s) in the Chart and Table below._x000a_S = Scheduled_x000a_SS = Semi-scheduled_x000a_NS = Non-scheduled" sqref="C13" xr:uid="{70D2A7A2-4943-432E-8785-EFF246F7758A}">
      <formula1>"S,SS,NS,S &amp; SS,S‚ SS &amp; NS"</formula1>
    </dataValidation>
  </dataValidations>
  <hyperlinks>
    <hyperlink ref="B7" r:id="rId1" xr:uid="{9C3FCA25-B00E-49E4-9408-76DB1E22DA1D}"/>
  </hyperlinks>
  <pageMargins left="0.7" right="0.7" top="0.75" bottom="0.75" header="0.3" footer="0.3"/>
  <pageSetup paperSize="9" orientation="portrait" verticalDpi="9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90B4C-46F7-433C-AC48-84521E81CB99}">
  <sheetPr codeName="Sheet14"/>
  <dimension ref="A1:A2"/>
  <sheetViews>
    <sheetView workbookViewId="0">
      <selection sqref="A1:A2"/>
    </sheetView>
  </sheetViews>
  <sheetFormatPr defaultRowHeight="15"/>
  <cols>
    <col min="1" max="1" width="20.140625" bestFit="1" customWidth="1"/>
  </cols>
  <sheetData>
    <row r="1" spans="1:1">
      <c r="A1" t="s">
        <v>206</v>
      </c>
    </row>
    <row r="2" spans="1:1">
      <c r="A2">
        <v>50</v>
      </c>
    </row>
  </sheetData>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B8C5-6ACB-4F4F-9313-CC9C88FD8A4E}">
  <sheetPr codeName="Sheet3">
    <pageSetUpPr fitToPage="1"/>
  </sheetPr>
  <dimension ref="A1:H425"/>
  <sheetViews>
    <sheetView showGridLines="0" zoomScaleNormal="100" workbookViewId="0">
      <pane ySplit="5" topLeftCell="A6" activePane="bottomLeft" state="frozen"/>
      <selection pane="bottomLeft"/>
    </sheetView>
  </sheetViews>
  <sheetFormatPr defaultColWidth="9.140625" defaultRowHeight="15"/>
  <cols>
    <col min="1" max="1" width="10.28515625" style="5" customWidth="1"/>
    <col min="2" max="2" width="6.5703125" style="5" customWidth="1"/>
    <col min="3" max="3" width="18" style="5" customWidth="1"/>
    <col min="4" max="4" width="36.85546875" style="5" bestFit="1" customWidth="1"/>
    <col min="5" max="5" width="31.5703125" style="5" bestFit="1" customWidth="1"/>
    <col min="6" max="6" width="17.28515625" style="5" bestFit="1" customWidth="1"/>
    <col min="7" max="7" width="84.28515625" style="5" customWidth="1"/>
    <col min="8" max="8" width="10.42578125" style="5" customWidth="1"/>
    <col min="9" max="13" width="9.140625" style="5" customWidth="1"/>
    <col min="14" max="18" width="9.140625" style="5"/>
    <col min="19" max="19" width="9.140625" style="5" customWidth="1"/>
    <col min="20" max="16384" width="9.140625" style="5"/>
  </cols>
  <sheetData>
    <row r="1" spans="1:8" ht="19.5">
      <c r="A1" s="52" t="str">
        <f>" Change Log"</f>
        <v xml:space="preserve"> Change Log</v>
      </c>
      <c r="B1" s="51"/>
      <c r="C1" s="51"/>
      <c r="D1" s="51"/>
      <c r="E1" s="51"/>
      <c r="F1" s="116"/>
      <c r="G1" s="51"/>
      <c r="H1" s="51"/>
    </row>
    <row r="2" spans="1:8">
      <c r="A2" s="182" t="s">
        <v>2903</v>
      </c>
      <c r="B2" s="51"/>
      <c r="C2" s="51"/>
      <c r="D2" s="51"/>
      <c r="E2" s="51"/>
      <c r="F2" s="116"/>
      <c r="G2" s="51"/>
      <c r="H2" s="51"/>
    </row>
    <row r="3" spans="1:8">
      <c r="A3" s="182" t="s">
        <v>2904</v>
      </c>
      <c r="B3" s="51"/>
      <c r="C3" s="51"/>
      <c r="D3" s="51"/>
      <c r="E3" s="51"/>
      <c r="F3" s="116"/>
      <c r="G3" s="51"/>
      <c r="H3" s="51"/>
    </row>
    <row r="4" spans="1:8">
      <c r="A4" s="182" t="s">
        <v>2905</v>
      </c>
      <c r="B4" s="51"/>
      <c r="C4" s="51"/>
      <c r="D4" s="51"/>
      <c r="E4" s="51"/>
      <c r="F4" s="116"/>
      <c r="G4" s="51"/>
      <c r="H4" s="51"/>
    </row>
    <row r="5" spans="1:8" ht="28.5" customHeight="1" thickBot="1">
      <c r="A5" s="133" t="s">
        <v>1558</v>
      </c>
      <c r="B5" s="134" t="s">
        <v>5</v>
      </c>
      <c r="C5" s="134" t="s">
        <v>2049</v>
      </c>
      <c r="D5" s="134" t="s">
        <v>251</v>
      </c>
      <c r="E5" s="134" t="s">
        <v>0</v>
      </c>
      <c r="F5" s="134" t="s">
        <v>1361</v>
      </c>
      <c r="G5" s="134" t="s">
        <v>274</v>
      </c>
      <c r="H5" s="135" t="s">
        <v>1559</v>
      </c>
    </row>
    <row r="6" spans="1:8">
      <c r="A6" s="223">
        <v>43684</v>
      </c>
      <c r="B6" s="122" t="s">
        <v>63</v>
      </c>
      <c r="C6" s="120" t="s">
        <v>790</v>
      </c>
      <c r="D6" s="137" t="s">
        <v>135</v>
      </c>
      <c r="E6" s="121" t="s">
        <v>79</v>
      </c>
      <c r="F6" s="122"/>
      <c r="G6" s="121" t="s">
        <v>2987</v>
      </c>
      <c r="H6" s="222">
        <v>43679</v>
      </c>
    </row>
    <row r="7" spans="1:8">
      <c r="A7" s="223">
        <v>43684</v>
      </c>
      <c r="B7" s="122" t="s">
        <v>63</v>
      </c>
      <c r="C7" s="120" t="s">
        <v>2981</v>
      </c>
      <c r="D7" s="137" t="s">
        <v>135</v>
      </c>
      <c r="E7" s="121" t="s">
        <v>79</v>
      </c>
      <c r="F7" s="122"/>
      <c r="G7" s="121" t="s">
        <v>2988</v>
      </c>
      <c r="H7" s="222">
        <v>43679</v>
      </c>
    </row>
    <row r="8" spans="1:8">
      <c r="A8" s="223">
        <v>43684</v>
      </c>
      <c r="B8" s="122" t="s">
        <v>14</v>
      </c>
      <c r="C8" s="120" t="s">
        <v>790</v>
      </c>
      <c r="D8" s="137" t="s">
        <v>58</v>
      </c>
      <c r="E8" s="121" t="s">
        <v>59</v>
      </c>
      <c r="F8" s="122"/>
      <c r="G8" s="121" t="s">
        <v>2987</v>
      </c>
      <c r="H8" s="222">
        <v>43682</v>
      </c>
    </row>
    <row r="9" spans="1:8">
      <c r="A9" s="119">
        <v>43675</v>
      </c>
      <c r="B9" s="129" t="s">
        <v>66</v>
      </c>
      <c r="C9" s="130" t="s">
        <v>2981</v>
      </c>
      <c r="D9" s="136" t="s">
        <v>84</v>
      </c>
      <c r="E9" s="131" t="s">
        <v>205</v>
      </c>
      <c r="F9" s="129" t="s">
        <v>2553</v>
      </c>
      <c r="G9" s="131" t="s">
        <v>2984</v>
      </c>
      <c r="H9" s="132">
        <v>43150</v>
      </c>
    </row>
    <row r="10" spans="1:8">
      <c r="A10" s="119">
        <v>43675</v>
      </c>
      <c r="B10" s="129" t="s">
        <v>73</v>
      </c>
      <c r="C10" s="130" t="s">
        <v>2525</v>
      </c>
      <c r="D10" s="136" t="s">
        <v>633</v>
      </c>
      <c r="E10" s="131" t="s">
        <v>1319</v>
      </c>
      <c r="F10" s="129"/>
      <c r="G10" s="131" t="s">
        <v>2982</v>
      </c>
      <c r="H10" s="132">
        <v>43591</v>
      </c>
    </row>
    <row r="11" spans="1:8">
      <c r="A11" s="119">
        <v>43675</v>
      </c>
      <c r="B11" s="129" t="s">
        <v>14</v>
      </c>
      <c r="C11" s="130" t="s">
        <v>208</v>
      </c>
      <c r="D11" s="136" t="s">
        <v>688</v>
      </c>
      <c r="E11" s="131" t="s">
        <v>689</v>
      </c>
      <c r="F11" s="129" t="s">
        <v>2807</v>
      </c>
      <c r="G11" s="131" t="s">
        <v>2983</v>
      </c>
      <c r="H11" s="132">
        <v>43647</v>
      </c>
    </row>
    <row r="12" spans="1:8">
      <c r="A12" s="119">
        <v>43675</v>
      </c>
      <c r="B12" s="122" t="s">
        <v>14</v>
      </c>
      <c r="C12" s="120" t="s">
        <v>2050</v>
      </c>
      <c r="D12" s="137" t="s">
        <v>1468</v>
      </c>
      <c r="E12" s="121" t="s">
        <v>2985</v>
      </c>
      <c r="F12" s="122" t="s">
        <v>2625</v>
      </c>
      <c r="G12" s="121" t="s">
        <v>2986</v>
      </c>
      <c r="H12" s="222">
        <v>43312</v>
      </c>
    </row>
    <row r="13" spans="1:8">
      <c r="A13" s="119">
        <v>43675</v>
      </c>
      <c r="B13" s="122" t="s">
        <v>73</v>
      </c>
      <c r="C13" s="120" t="s">
        <v>2050</v>
      </c>
      <c r="D13" s="137" t="s">
        <v>837</v>
      </c>
      <c r="E13" s="121" t="s">
        <v>828</v>
      </c>
      <c r="F13" s="122"/>
      <c r="G13" s="121" t="s">
        <v>2986</v>
      </c>
      <c r="H13" s="222">
        <v>43312</v>
      </c>
    </row>
    <row r="14" spans="1:8">
      <c r="A14" s="119">
        <v>43664</v>
      </c>
      <c r="B14" s="129" t="s">
        <v>66</v>
      </c>
      <c r="C14" s="130" t="s">
        <v>2513</v>
      </c>
      <c r="D14" s="136" t="s">
        <v>210</v>
      </c>
      <c r="E14" s="131" t="s">
        <v>211</v>
      </c>
      <c r="F14" s="129" t="s">
        <v>2379</v>
      </c>
      <c r="G14" s="131" t="s">
        <v>2385</v>
      </c>
      <c r="H14" s="132">
        <v>43617</v>
      </c>
    </row>
    <row r="15" spans="1:8" ht="22.5">
      <c r="A15" s="119">
        <v>43664</v>
      </c>
      <c r="B15" s="122" t="s">
        <v>63</v>
      </c>
      <c r="C15" s="120" t="s">
        <v>2513</v>
      </c>
      <c r="D15" s="137" t="s">
        <v>213</v>
      </c>
      <c r="E15" s="121" t="s">
        <v>1242</v>
      </c>
      <c r="F15" s="122" t="s">
        <v>1430</v>
      </c>
      <c r="G15" s="121" t="s">
        <v>2385</v>
      </c>
      <c r="H15" s="123">
        <v>43591</v>
      </c>
    </row>
    <row r="16" spans="1:8">
      <c r="A16" s="119">
        <v>43664</v>
      </c>
      <c r="B16" s="122" t="s">
        <v>63</v>
      </c>
      <c r="C16" s="120" t="s">
        <v>2513</v>
      </c>
      <c r="D16" s="137" t="s">
        <v>214</v>
      </c>
      <c r="E16" s="121" t="s">
        <v>215</v>
      </c>
      <c r="F16" s="122" t="s">
        <v>1431</v>
      </c>
      <c r="G16" s="121" t="s">
        <v>2385</v>
      </c>
      <c r="H16" s="123">
        <v>43602</v>
      </c>
    </row>
    <row r="17" spans="1:8">
      <c r="A17" s="119">
        <v>43664</v>
      </c>
      <c r="B17" s="122" t="s">
        <v>73</v>
      </c>
      <c r="C17" s="120" t="s">
        <v>2528</v>
      </c>
      <c r="D17" s="137" t="s">
        <v>907</v>
      </c>
      <c r="E17" s="121" t="s">
        <v>908</v>
      </c>
      <c r="F17" s="122"/>
      <c r="G17" s="121" t="s">
        <v>2875</v>
      </c>
      <c r="H17" s="123">
        <v>43663</v>
      </c>
    </row>
    <row r="18" spans="1:8">
      <c r="A18" s="119">
        <v>43664</v>
      </c>
      <c r="B18" s="122" t="s">
        <v>66</v>
      </c>
      <c r="C18" s="120" t="s">
        <v>2528</v>
      </c>
      <c r="D18" s="137" t="s">
        <v>707</v>
      </c>
      <c r="E18" s="121" t="s">
        <v>708</v>
      </c>
      <c r="F18" s="122" t="s">
        <v>476</v>
      </c>
      <c r="G18" s="121" t="s">
        <v>2874</v>
      </c>
      <c r="H18" s="123">
        <v>43607</v>
      </c>
    </row>
    <row r="19" spans="1:8">
      <c r="A19" s="119">
        <v>43664</v>
      </c>
      <c r="B19" s="122" t="s">
        <v>66</v>
      </c>
      <c r="C19" s="120" t="s">
        <v>2526</v>
      </c>
      <c r="D19" s="137" t="s">
        <v>709</v>
      </c>
      <c r="E19" s="121" t="s">
        <v>708</v>
      </c>
      <c r="F19" s="122" t="s">
        <v>476</v>
      </c>
      <c r="G19" s="121" t="s">
        <v>2393</v>
      </c>
      <c r="H19" s="123">
        <v>43607</v>
      </c>
    </row>
    <row r="20" spans="1:8">
      <c r="A20" s="119">
        <v>43664</v>
      </c>
      <c r="B20" s="122" t="s">
        <v>14</v>
      </c>
      <c r="C20" s="120" t="s">
        <v>2526</v>
      </c>
      <c r="D20" s="137" t="s">
        <v>16</v>
      </c>
      <c r="E20" s="121" t="s">
        <v>17</v>
      </c>
      <c r="F20" s="122" t="s">
        <v>957</v>
      </c>
      <c r="G20" s="121" t="s">
        <v>2390</v>
      </c>
      <c r="H20" s="123">
        <v>43308.013749999998</v>
      </c>
    </row>
    <row r="21" spans="1:8">
      <c r="A21" s="119">
        <v>43664</v>
      </c>
      <c r="B21" s="122" t="s">
        <v>14</v>
      </c>
      <c r="C21" s="120" t="s">
        <v>2526</v>
      </c>
      <c r="D21" s="137" t="s">
        <v>660</v>
      </c>
      <c r="E21" s="121" t="s">
        <v>17</v>
      </c>
      <c r="F21" s="122" t="s">
        <v>956</v>
      </c>
      <c r="G21" s="121" t="s">
        <v>2390</v>
      </c>
      <c r="H21" s="123">
        <v>43473.160243055558</v>
      </c>
    </row>
    <row r="22" spans="1:8">
      <c r="A22" s="119">
        <v>43664</v>
      </c>
      <c r="B22" s="122" t="s">
        <v>77</v>
      </c>
      <c r="C22" s="120" t="s">
        <v>2526</v>
      </c>
      <c r="D22" s="137" t="s">
        <v>694</v>
      </c>
      <c r="E22" s="121" t="s">
        <v>695</v>
      </c>
      <c r="F22" s="122" t="s">
        <v>476</v>
      </c>
      <c r="G22" s="121" t="s">
        <v>2392</v>
      </c>
      <c r="H22" s="123">
        <v>43600</v>
      </c>
    </row>
    <row r="23" spans="1:8">
      <c r="A23" s="119">
        <v>43664</v>
      </c>
      <c r="B23" s="122" t="s">
        <v>73</v>
      </c>
      <c r="C23" s="120" t="s">
        <v>2513</v>
      </c>
      <c r="D23" s="137" t="s">
        <v>1098</v>
      </c>
      <c r="E23" s="121" t="s">
        <v>1099</v>
      </c>
      <c r="F23" s="122" t="s">
        <v>1432</v>
      </c>
      <c r="G23" s="121" t="s">
        <v>2385</v>
      </c>
      <c r="H23" s="123">
        <v>43621</v>
      </c>
    </row>
    <row r="24" spans="1:8" ht="22.5">
      <c r="A24" s="119">
        <v>43664</v>
      </c>
      <c r="B24" s="122" t="s">
        <v>73</v>
      </c>
      <c r="C24" s="120" t="s">
        <v>2526</v>
      </c>
      <c r="D24" s="137" t="s">
        <v>97</v>
      </c>
      <c r="E24" s="121" t="s">
        <v>98</v>
      </c>
      <c r="F24" s="122" t="s">
        <v>1433</v>
      </c>
      <c r="G24" s="121" t="s">
        <v>2386</v>
      </c>
      <c r="H24" s="123">
        <v>43602</v>
      </c>
    </row>
    <row r="25" spans="1:8" ht="22.5">
      <c r="A25" s="119">
        <v>43664</v>
      </c>
      <c r="B25" s="122" t="s">
        <v>73</v>
      </c>
      <c r="C25" s="120" t="s">
        <v>2513</v>
      </c>
      <c r="D25" s="137" t="s">
        <v>590</v>
      </c>
      <c r="E25" s="121" t="s">
        <v>1243</v>
      </c>
      <c r="F25" s="122" t="s">
        <v>955</v>
      </c>
      <c r="G25" s="121" t="s">
        <v>2385</v>
      </c>
      <c r="H25" s="123">
        <v>43640</v>
      </c>
    </row>
    <row r="26" spans="1:8">
      <c r="A26" s="119">
        <v>43664</v>
      </c>
      <c r="B26" s="122" t="s">
        <v>66</v>
      </c>
      <c r="C26" s="120" t="s">
        <v>2528</v>
      </c>
      <c r="D26" s="137" t="s">
        <v>784</v>
      </c>
      <c r="E26" s="121" t="s">
        <v>785</v>
      </c>
      <c r="F26" s="122"/>
      <c r="G26" s="121" t="s">
        <v>2882</v>
      </c>
      <c r="H26" s="123">
        <v>43473</v>
      </c>
    </row>
    <row r="27" spans="1:8">
      <c r="A27" s="119">
        <v>43664</v>
      </c>
      <c r="B27" s="122" t="s">
        <v>63</v>
      </c>
      <c r="C27" s="120" t="s">
        <v>2526</v>
      </c>
      <c r="D27" s="137" t="s">
        <v>100</v>
      </c>
      <c r="E27" s="121" t="s">
        <v>231</v>
      </c>
      <c r="F27" s="122" t="s">
        <v>1434</v>
      </c>
      <c r="G27" s="121" t="s">
        <v>2383</v>
      </c>
      <c r="H27" s="123">
        <v>43204</v>
      </c>
    </row>
    <row r="28" spans="1:8">
      <c r="A28" s="119">
        <v>43664</v>
      </c>
      <c r="B28" s="122" t="s">
        <v>73</v>
      </c>
      <c r="C28" s="120" t="s">
        <v>2513</v>
      </c>
      <c r="D28" s="137" t="s">
        <v>216</v>
      </c>
      <c r="E28" s="121" t="s">
        <v>182</v>
      </c>
      <c r="F28" s="122" t="s">
        <v>1435</v>
      </c>
      <c r="G28" s="121" t="s">
        <v>2385</v>
      </c>
      <c r="H28" s="123">
        <v>43558</v>
      </c>
    </row>
    <row r="29" spans="1:8">
      <c r="A29" s="119">
        <v>43664</v>
      </c>
      <c r="B29" s="122" t="s">
        <v>63</v>
      </c>
      <c r="C29" s="120" t="s">
        <v>2526</v>
      </c>
      <c r="D29" s="137" t="s">
        <v>1100</v>
      </c>
      <c r="E29" s="121" t="s">
        <v>217</v>
      </c>
      <c r="F29" s="122" t="s">
        <v>1436</v>
      </c>
      <c r="G29" s="121" t="s">
        <v>2380</v>
      </c>
      <c r="H29" s="123">
        <v>43600</v>
      </c>
    </row>
    <row r="30" spans="1:8">
      <c r="A30" s="119">
        <v>43664</v>
      </c>
      <c r="B30" s="122" t="s">
        <v>73</v>
      </c>
      <c r="C30" s="120" t="s">
        <v>2526</v>
      </c>
      <c r="D30" s="137" t="s">
        <v>262</v>
      </c>
      <c r="E30" s="121" t="s">
        <v>103</v>
      </c>
      <c r="F30" s="122" t="s">
        <v>1437</v>
      </c>
      <c r="G30" s="121" t="s">
        <v>2387</v>
      </c>
      <c r="H30" s="123">
        <v>43602</v>
      </c>
    </row>
    <row r="31" spans="1:8">
      <c r="A31" s="119">
        <v>43664</v>
      </c>
      <c r="B31" s="122" t="s">
        <v>73</v>
      </c>
      <c r="C31" s="120" t="s">
        <v>2513</v>
      </c>
      <c r="D31" s="137" t="s">
        <v>218</v>
      </c>
      <c r="E31" s="121" t="s">
        <v>238</v>
      </c>
      <c r="F31" s="122" t="s">
        <v>1438</v>
      </c>
      <c r="G31" s="121" t="s">
        <v>2385</v>
      </c>
      <c r="H31" s="123">
        <v>43585</v>
      </c>
    </row>
    <row r="32" spans="1:8">
      <c r="A32" s="119">
        <v>43664</v>
      </c>
      <c r="B32" s="122" t="s">
        <v>63</v>
      </c>
      <c r="C32" s="120" t="s">
        <v>2528</v>
      </c>
      <c r="D32" s="137" t="s">
        <v>1531</v>
      </c>
      <c r="E32" s="121" t="s">
        <v>1532</v>
      </c>
      <c r="F32" s="122"/>
      <c r="G32" s="121" t="s">
        <v>2875</v>
      </c>
      <c r="H32" s="123">
        <v>43663</v>
      </c>
    </row>
    <row r="33" spans="1:8" ht="22.5">
      <c r="A33" s="119">
        <v>43664</v>
      </c>
      <c r="B33" s="122" t="s">
        <v>73</v>
      </c>
      <c r="C33" s="120" t="s">
        <v>2513</v>
      </c>
      <c r="D33" s="137" t="s">
        <v>219</v>
      </c>
      <c r="E33" s="121" t="s">
        <v>1244</v>
      </c>
      <c r="F33" s="122" t="s">
        <v>1439</v>
      </c>
      <c r="G33" s="121" t="s">
        <v>2385</v>
      </c>
      <c r="H33" s="123">
        <v>43209.352256944447</v>
      </c>
    </row>
    <row r="34" spans="1:8" ht="22.5">
      <c r="A34" s="119">
        <v>43664</v>
      </c>
      <c r="B34" s="122" t="s">
        <v>63</v>
      </c>
      <c r="C34" s="120" t="s">
        <v>2526</v>
      </c>
      <c r="D34" s="137" t="s">
        <v>757</v>
      </c>
      <c r="E34" s="121" t="s">
        <v>1140</v>
      </c>
      <c r="F34" s="122" t="s">
        <v>1355</v>
      </c>
      <c r="G34" s="121" t="s">
        <v>2527</v>
      </c>
      <c r="H34" s="123">
        <v>43629</v>
      </c>
    </row>
    <row r="35" spans="1:8">
      <c r="A35" s="119">
        <v>43664</v>
      </c>
      <c r="B35" s="122" t="s">
        <v>77</v>
      </c>
      <c r="C35" s="120" t="s">
        <v>2528</v>
      </c>
      <c r="D35" s="137" t="s">
        <v>1533</v>
      </c>
      <c r="E35" s="121" t="s">
        <v>1533</v>
      </c>
      <c r="F35" s="122"/>
      <c r="G35" s="121" t="s">
        <v>2875</v>
      </c>
      <c r="H35" s="123">
        <v>43663</v>
      </c>
    </row>
    <row r="36" spans="1:8">
      <c r="A36" s="119">
        <v>43664</v>
      </c>
      <c r="B36" s="122" t="s">
        <v>63</v>
      </c>
      <c r="C36" s="120" t="s">
        <v>2528</v>
      </c>
      <c r="D36" s="137" t="s">
        <v>1534</v>
      </c>
      <c r="E36" s="121" t="s">
        <v>123</v>
      </c>
      <c r="F36" s="122"/>
      <c r="G36" s="121" t="s">
        <v>2875</v>
      </c>
      <c r="H36" s="123">
        <v>43663</v>
      </c>
    </row>
    <row r="37" spans="1:8">
      <c r="A37" s="119">
        <v>43664</v>
      </c>
      <c r="B37" s="122" t="s">
        <v>73</v>
      </c>
      <c r="C37" s="120" t="s">
        <v>2528</v>
      </c>
      <c r="D37" s="137" t="s">
        <v>2878</v>
      </c>
      <c r="E37" s="121" t="s">
        <v>609</v>
      </c>
      <c r="F37" s="122"/>
      <c r="G37" s="121" t="s">
        <v>2875</v>
      </c>
      <c r="H37" s="123">
        <v>43663</v>
      </c>
    </row>
    <row r="38" spans="1:8">
      <c r="A38" s="119">
        <v>43664</v>
      </c>
      <c r="B38" s="122" t="s">
        <v>73</v>
      </c>
      <c r="C38" s="120" t="s">
        <v>2526</v>
      </c>
      <c r="D38" s="137" t="s">
        <v>611</v>
      </c>
      <c r="E38" s="121" t="s">
        <v>1305</v>
      </c>
      <c r="F38" s="122" t="s">
        <v>612</v>
      </c>
      <c r="G38" s="121" t="s">
        <v>2388</v>
      </c>
      <c r="H38" s="123">
        <v>43622</v>
      </c>
    </row>
    <row r="39" spans="1:8">
      <c r="A39" s="119">
        <v>43664</v>
      </c>
      <c r="B39" s="122" t="s">
        <v>73</v>
      </c>
      <c r="C39" s="120" t="s">
        <v>2513</v>
      </c>
      <c r="D39" s="137" t="s">
        <v>220</v>
      </c>
      <c r="E39" s="121" t="s">
        <v>239</v>
      </c>
      <c r="F39" s="122" t="s">
        <v>963</v>
      </c>
      <c r="G39" s="121" t="s">
        <v>2385</v>
      </c>
      <c r="H39" s="123">
        <v>43585</v>
      </c>
    </row>
    <row r="40" spans="1:8">
      <c r="A40" s="119">
        <v>43664</v>
      </c>
      <c r="B40" s="122" t="s">
        <v>63</v>
      </c>
      <c r="C40" s="120" t="s">
        <v>2528</v>
      </c>
      <c r="D40" s="137" t="s">
        <v>1535</v>
      </c>
      <c r="E40" s="121" t="s">
        <v>1536</v>
      </c>
      <c r="F40" s="122"/>
      <c r="G40" s="121" t="s">
        <v>2875</v>
      </c>
      <c r="H40" s="123">
        <v>43663</v>
      </c>
    </row>
    <row r="41" spans="1:8">
      <c r="A41" s="119">
        <v>43664</v>
      </c>
      <c r="B41" s="122" t="s">
        <v>14</v>
      </c>
      <c r="C41" s="120" t="s">
        <v>2528</v>
      </c>
      <c r="D41" s="137" t="s">
        <v>671</v>
      </c>
      <c r="E41" s="121" t="s">
        <v>672</v>
      </c>
      <c r="F41" s="122"/>
      <c r="G41" s="121" t="s">
        <v>2879</v>
      </c>
      <c r="H41" s="123">
        <v>43602</v>
      </c>
    </row>
    <row r="42" spans="1:8">
      <c r="A42" s="119">
        <v>43664</v>
      </c>
      <c r="B42" s="122" t="s">
        <v>14</v>
      </c>
      <c r="C42" s="120" t="s">
        <v>2528</v>
      </c>
      <c r="D42" s="137" t="s">
        <v>673</v>
      </c>
      <c r="E42" s="121" t="s">
        <v>2054</v>
      </c>
      <c r="F42" s="122" t="s">
        <v>952</v>
      </c>
      <c r="G42" s="121" t="s">
        <v>2874</v>
      </c>
      <c r="H42" s="123">
        <v>43585</v>
      </c>
    </row>
    <row r="43" spans="1:8">
      <c r="A43" s="119">
        <v>43664</v>
      </c>
      <c r="B43" s="122" t="s">
        <v>14</v>
      </c>
      <c r="C43" s="120" t="s">
        <v>2513</v>
      </c>
      <c r="D43" s="137" t="s">
        <v>798</v>
      </c>
      <c r="E43" s="121" t="s">
        <v>222</v>
      </c>
      <c r="F43" s="122" t="s">
        <v>1440</v>
      </c>
      <c r="G43" s="121" t="s">
        <v>2385</v>
      </c>
      <c r="H43" s="123">
        <v>43150.159699074073</v>
      </c>
    </row>
    <row r="44" spans="1:8">
      <c r="A44" s="119">
        <v>43664</v>
      </c>
      <c r="B44" s="122" t="s">
        <v>14</v>
      </c>
      <c r="C44" s="120" t="s">
        <v>2528</v>
      </c>
      <c r="D44" s="137" t="s">
        <v>763</v>
      </c>
      <c r="E44" s="121" t="s">
        <v>222</v>
      </c>
      <c r="F44" s="122" t="s">
        <v>1440</v>
      </c>
      <c r="G44" s="121" t="s">
        <v>2874</v>
      </c>
      <c r="H44" s="123">
        <v>43311.25167824074</v>
      </c>
    </row>
    <row r="45" spans="1:8" ht="22.5">
      <c r="A45" s="119">
        <v>43664</v>
      </c>
      <c r="B45" s="122" t="s">
        <v>73</v>
      </c>
      <c r="C45" s="120" t="s">
        <v>2528</v>
      </c>
      <c r="D45" s="137" t="s">
        <v>633</v>
      </c>
      <c r="E45" s="121" t="s">
        <v>2052</v>
      </c>
      <c r="F45" s="122"/>
      <c r="G45" s="121" t="s">
        <v>2874</v>
      </c>
      <c r="H45" s="123">
        <v>43591</v>
      </c>
    </row>
    <row r="46" spans="1:8">
      <c r="A46" s="119">
        <v>43664</v>
      </c>
      <c r="B46" s="122" t="s">
        <v>63</v>
      </c>
      <c r="C46" s="120" t="s">
        <v>2528</v>
      </c>
      <c r="D46" s="137" t="s">
        <v>535</v>
      </c>
      <c r="E46" s="121" t="s">
        <v>536</v>
      </c>
      <c r="F46" s="122"/>
      <c r="G46" s="121" t="s">
        <v>2874</v>
      </c>
      <c r="H46" s="123">
        <v>43641</v>
      </c>
    </row>
    <row r="47" spans="1:8">
      <c r="A47" s="119">
        <v>43664</v>
      </c>
      <c r="B47" s="122" t="s">
        <v>73</v>
      </c>
      <c r="C47" s="120" t="s">
        <v>2513</v>
      </c>
      <c r="D47" s="137" t="s">
        <v>271</v>
      </c>
      <c r="E47" s="121" t="s">
        <v>182</v>
      </c>
      <c r="F47" s="122" t="s">
        <v>1443</v>
      </c>
      <c r="G47" s="121" t="s">
        <v>2385</v>
      </c>
      <c r="H47" s="123">
        <v>43204</v>
      </c>
    </row>
    <row r="48" spans="1:8">
      <c r="A48" s="119">
        <v>43664</v>
      </c>
      <c r="B48" s="122" t="s">
        <v>66</v>
      </c>
      <c r="C48" s="120" t="s">
        <v>2513</v>
      </c>
      <c r="D48" s="137" t="s">
        <v>758</v>
      </c>
      <c r="E48" s="121" t="s">
        <v>732</v>
      </c>
      <c r="F48" s="122" t="s">
        <v>960</v>
      </c>
      <c r="G48" s="121" t="s">
        <v>2385</v>
      </c>
      <c r="H48" s="123">
        <v>43150</v>
      </c>
    </row>
    <row r="49" spans="1:8">
      <c r="A49" s="119">
        <v>43664</v>
      </c>
      <c r="B49" s="122" t="s">
        <v>66</v>
      </c>
      <c r="C49" s="120" t="s">
        <v>2526</v>
      </c>
      <c r="D49" s="137" t="s">
        <v>158</v>
      </c>
      <c r="E49" s="121" t="s">
        <v>234</v>
      </c>
      <c r="F49" s="122" t="s">
        <v>1444</v>
      </c>
      <c r="G49" s="121" t="s">
        <v>2394</v>
      </c>
      <c r="H49" s="123">
        <v>43150</v>
      </c>
    </row>
    <row r="50" spans="1:8">
      <c r="A50" s="119">
        <v>43664</v>
      </c>
      <c r="B50" s="122" t="s">
        <v>66</v>
      </c>
      <c r="C50" s="120" t="s">
        <v>2526</v>
      </c>
      <c r="D50" s="137" t="s">
        <v>737</v>
      </c>
      <c r="E50" s="121" t="s">
        <v>738</v>
      </c>
      <c r="F50" s="122" t="s">
        <v>1445</v>
      </c>
      <c r="G50" s="121" t="s">
        <v>2398</v>
      </c>
      <c r="H50" s="123">
        <v>43614</v>
      </c>
    </row>
    <row r="51" spans="1:8">
      <c r="A51" s="119">
        <v>43664</v>
      </c>
      <c r="B51" s="122" t="s">
        <v>14</v>
      </c>
      <c r="C51" s="120" t="s">
        <v>2528</v>
      </c>
      <c r="D51" s="137" t="s">
        <v>1508</v>
      </c>
      <c r="E51" s="121" t="s">
        <v>1509</v>
      </c>
      <c r="F51" s="122"/>
      <c r="G51" s="121" t="s">
        <v>2880</v>
      </c>
      <c r="H51" s="123">
        <v>43663</v>
      </c>
    </row>
    <row r="52" spans="1:8">
      <c r="A52" s="119">
        <v>43664</v>
      </c>
      <c r="B52" s="122" t="s">
        <v>14</v>
      </c>
      <c r="C52" s="120" t="s">
        <v>2528</v>
      </c>
      <c r="D52" s="137" t="s">
        <v>1510</v>
      </c>
      <c r="E52" s="121" t="s">
        <v>1509</v>
      </c>
      <c r="F52" s="122"/>
      <c r="G52" s="121" t="s">
        <v>2880</v>
      </c>
      <c r="H52" s="123">
        <v>43663</v>
      </c>
    </row>
    <row r="53" spans="1:8">
      <c r="A53" s="119">
        <v>43664</v>
      </c>
      <c r="B53" s="122" t="s">
        <v>14</v>
      </c>
      <c r="C53" s="120" t="s">
        <v>2526</v>
      </c>
      <c r="D53" s="137" t="s">
        <v>53</v>
      </c>
      <c r="E53" s="121" t="s">
        <v>19</v>
      </c>
      <c r="F53" s="122" t="s">
        <v>1446</v>
      </c>
      <c r="G53" s="121" t="s">
        <v>2389</v>
      </c>
      <c r="H53" s="123">
        <v>43150</v>
      </c>
    </row>
    <row r="54" spans="1:8">
      <c r="A54" s="119">
        <v>43664</v>
      </c>
      <c r="B54" s="122" t="s">
        <v>14</v>
      </c>
      <c r="C54" s="120" t="s">
        <v>2528</v>
      </c>
      <c r="D54" s="137" t="s">
        <v>931</v>
      </c>
      <c r="E54" s="121" t="s">
        <v>930</v>
      </c>
      <c r="F54" s="122"/>
      <c r="G54" s="121" t="s">
        <v>2874</v>
      </c>
      <c r="H54" s="123">
        <v>43663</v>
      </c>
    </row>
    <row r="55" spans="1:8">
      <c r="A55" s="119">
        <v>43664</v>
      </c>
      <c r="B55" s="122" t="s">
        <v>14</v>
      </c>
      <c r="C55" s="120" t="s">
        <v>2528</v>
      </c>
      <c r="D55" s="137" t="s">
        <v>1498</v>
      </c>
      <c r="E55" s="121" t="s">
        <v>680</v>
      </c>
      <c r="F55" s="122"/>
      <c r="G55" s="121" t="s">
        <v>2874</v>
      </c>
      <c r="H55" s="123">
        <v>43663</v>
      </c>
    </row>
    <row r="56" spans="1:8">
      <c r="A56" s="119">
        <v>43664</v>
      </c>
      <c r="B56" s="122" t="s">
        <v>63</v>
      </c>
      <c r="C56" s="120" t="s">
        <v>2526</v>
      </c>
      <c r="D56" s="137" t="s">
        <v>173</v>
      </c>
      <c r="E56" s="121" t="s">
        <v>288</v>
      </c>
      <c r="F56" s="122" t="s">
        <v>1448</v>
      </c>
      <c r="G56" s="121" t="s">
        <v>2381</v>
      </c>
      <c r="H56" s="123">
        <v>43623</v>
      </c>
    </row>
    <row r="57" spans="1:8">
      <c r="A57" s="119">
        <v>43664</v>
      </c>
      <c r="B57" s="122" t="s">
        <v>63</v>
      </c>
      <c r="C57" s="120" t="s">
        <v>2528</v>
      </c>
      <c r="D57" s="137" t="s">
        <v>896</v>
      </c>
      <c r="E57" s="121" t="s">
        <v>11</v>
      </c>
      <c r="F57" s="122" t="s">
        <v>476</v>
      </c>
      <c r="G57" s="121" t="s">
        <v>2874</v>
      </c>
      <c r="H57" s="123">
        <v>43637</v>
      </c>
    </row>
    <row r="58" spans="1:8">
      <c r="A58" s="119">
        <v>43664</v>
      </c>
      <c r="B58" s="122" t="s">
        <v>66</v>
      </c>
      <c r="C58" s="120" t="s">
        <v>2526</v>
      </c>
      <c r="D58" s="137" t="s">
        <v>174</v>
      </c>
      <c r="E58" s="121" t="s">
        <v>175</v>
      </c>
      <c r="F58" s="122" t="s">
        <v>1449</v>
      </c>
      <c r="G58" s="121" t="s">
        <v>2396</v>
      </c>
      <c r="H58" s="123">
        <v>43556</v>
      </c>
    </row>
    <row r="59" spans="1:8">
      <c r="A59" s="119">
        <v>43664</v>
      </c>
      <c r="B59" s="122" t="s">
        <v>66</v>
      </c>
      <c r="C59" s="120" t="s">
        <v>2528</v>
      </c>
      <c r="D59" s="137" t="s">
        <v>1541</v>
      </c>
      <c r="E59" s="121" t="s">
        <v>914</v>
      </c>
      <c r="F59" s="122"/>
      <c r="G59" s="121" t="s">
        <v>2875</v>
      </c>
      <c r="H59" s="123">
        <v>43663</v>
      </c>
    </row>
    <row r="60" spans="1:8">
      <c r="A60" s="119">
        <v>43664</v>
      </c>
      <c r="B60" s="122" t="s">
        <v>63</v>
      </c>
      <c r="C60" s="120" t="s">
        <v>2526</v>
      </c>
      <c r="D60" s="137" t="s">
        <v>560</v>
      </c>
      <c r="E60" s="121" t="s">
        <v>1343</v>
      </c>
      <c r="F60" s="122" t="s">
        <v>476</v>
      </c>
      <c r="G60" s="121" t="s">
        <v>2384</v>
      </c>
      <c r="H60" s="123">
        <v>43605</v>
      </c>
    </row>
    <row r="61" spans="1:8">
      <c r="A61" s="119">
        <v>43664</v>
      </c>
      <c r="B61" s="122" t="s">
        <v>73</v>
      </c>
      <c r="C61" s="120" t="s">
        <v>2513</v>
      </c>
      <c r="D61" s="137" t="s">
        <v>1103</v>
      </c>
      <c r="E61" s="121" t="s">
        <v>1104</v>
      </c>
      <c r="F61" s="122" t="s">
        <v>1131</v>
      </c>
      <c r="G61" s="121" t="s">
        <v>2385</v>
      </c>
      <c r="H61" s="123">
        <v>43621</v>
      </c>
    </row>
    <row r="62" spans="1:8">
      <c r="A62" s="119">
        <v>43664</v>
      </c>
      <c r="B62" s="122" t="s">
        <v>63</v>
      </c>
      <c r="C62" s="120" t="s">
        <v>2526</v>
      </c>
      <c r="D62" s="137" t="s">
        <v>178</v>
      </c>
      <c r="E62" s="121" t="s">
        <v>236</v>
      </c>
      <c r="F62" s="122" t="s">
        <v>1450</v>
      </c>
      <c r="G62" s="121" t="s">
        <v>2382</v>
      </c>
      <c r="H62" s="123">
        <v>43202</v>
      </c>
    </row>
    <row r="63" spans="1:8" ht="22.5">
      <c r="A63" s="119">
        <v>43664</v>
      </c>
      <c r="B63" s="122" t="s">
        <v>77</v>
      </c>
      <c r="C63" s="120" t="s">
        <v>2881</v>
      </c>
      <c r="D63" s="137" t="s">
        <v>1686</v>
      </c>
      <c r="E63" s="121" t="s">
        <v>82</v>
      </c>
      <c r="F63" s="122" t="s">
        <v>2053</v>
      </c>
      <c r="G63" s="121" t="s">
        <v>2391</v>
      </c>
      <c r="H63" s="123">
        <v>43602</v>
      </c>
    </row>
    <row r="64" spans="1:8">
      <c r="A64" s="119">
        <v>43664</v>
      </c>
      <c r="B64" s="122" t="s">
        <v>73</v>
      </c>
      <c r="C64" s="120" t="s">
        <v>2528</v>
      </c>
      <c r="D64" s="137" t="s">
        <v>642</v>
      </c>
      <c r="E64" s="121" t="s">
        <v>643</v>
      </c>
      <c r="F64" s="122"/>
      <c r="G64" s="121" t="s">
        <v>2877</v>
      </c>
      <c r="H64" s="123">
        <v>42549</v>
      </c>
    </row>
    <row r="65" spans="1:8" ht="22.5">
      <c r="A65" s="119">
        <v>43664</v>
      </c>
      <c r="B65" s="122" t="s">
        <v>66</v>
      </c>
      <c r="C65" s="120" t="s">
        <v>2513</v>
      </c>
      <c r="D65" s="137" t="s">
        <v>223</v>
      </c>
      <c r="E65" s="121" t="s">
        <v>1251</v>
      </c>
      <c r="F65" s="122" t="s">
        <v>1451</v>
      </c>
      <c r="G65" s="121" t="s">
        <v>2385</v>
      </c>
      <c r="H65" s="123">
        <v>43629</v>
      </c>
    </row>
    <row r="66" spans="1:8">
      <c r="A66" s="119">
        <v>43664</v>
      </c>
      <c r="B66" s="122" t="s">
        <v>66</v>
      </c>
      <c r="C66" s="120" t="s">
        <v>2526</v>
      </c>
      <c r="D66" s="137" t="s">
        <v>193</v>
      </c>
      <c r="E66" s="121" t="s">
        <v>85</v>
      </c>
      <c r="F66" s="122" t="s">
        <v>1452</v>
      </c>
      <c r="G66" s="121" t="s">
        <v>2395</v>
      </c>
      <c r="H66" s="123">
        <v>43556</v>
      </c>
    </row>
    <row r="67" spans="1:8">
      <c r="A67" s="119">
        <v>43664</v>
      </c>
      <c r="B67" s="122" t="s">
        <v>63</v>
      </c>
      <c r="C67" s="120" t="s">
        <v>2528</v>
      </c>
      <c r="D67" s="137" t="s">
        <v>2876</v>
      </c>
      <c r="E67" s="121"/>
      <c r="F67" s="122"/>
      <c r="G67" s="121" t="s">
        <v>2875</v>
      </c>
      <c r="H67" s="123">
        <v>43663</v>
      </c>
    </row>
    <row r="68" spans="1:8">
      <c r="A68" s="119">
        <v>43664</v>
      </c>
      <c r="B68" s="122" t="s">
        <v>14</v>
      </c>
      <c r="C68" s="120" t="s">
        <v>2513</v>
      </c>
      <c r="D68" s="137" t="s">
        <v>688</v>
      </c>
      <c r="E68" s="121" t="s">
        <v>689</v>
      </c>
      <c r="F68" s="122" t="s">
        <v>1453</v>
      </c>
      <c r="G68" s="121" t="s">
        <v>2385</v>
      </c>
      <c r="H68" s="123">
        <v>43647</v>
      </c>
    </row>
    <row r="69" spans="1:8">
      <c r="A69" s="119">
        <v>43664</v>
      </c>
      <c r="B69" s="122" t="s">
        <v>73</v>
      </c>
      <c r="C69" s="120" t="s">
        <v>2528</v>
      </c>
      <c r="D69" s="137" t="s">
        <v>1542</v>
      </c>
      <c r="E69" s="121" t="s">
        <v>182</v>
      </c>
      <c r="F69" s="122"/>
      <c r="G69" s="121" t="s">
        <v>2875</v>
      </c>
      <c r="H69" s="123">
        <v>43663</v>
      </c>
    </row>
    <row r="70" spans="1:8">
      <c r="A70" s="119">
        <v>43664</v>
      </c>
      <c r="B70" s="122" t="s">
        <v>63</v>
      </c>
      <c r="C70" s="120" t="s">
        <v>2528</v>
      </c>
      <c r="D70" s="137" t="s">
        <v>1543</v>
      </c>
      <c r="E70" s="121" t="s">
        <v>1544</v>
      </c>
      <c r="F70" s="122"/>
      <c r="G70" s="121" t="s">
        <v>2875</v>
      </c>
      <c r="H70" s="123">
        <v>43663</v>
      </c>
    </row>
    <row r="71" spans="1:8">
      <c r="A71" s="119">
        <v>43664</v>
      </c>
      <c r="B71" s="122" t="s">
        <v>66</v>
      </c>
      <c r="C71" s="120" t="s">
        <v>2526</v>
      </c>
      <c r="D71" s="137" t="s">
        <v>788</v>
      </c>
      <c r="E71" s="121" t="s">
        <v>789</v>
      </c>
      <c r="F71" s="122" t="s">
        <v>476</v>
      </c>
      <c r="G71" s="121" t="s">
        <v>2397</v>
      </c>
      <c r="H71" s="123">
        <v>43593</v>
      </c>
    </row>
    <row r="72" spans="1:8">
      <c r="A72" s="119">
        <v>43664</v>
      </c>
      <c r="B72" s="122" t="s">
        <v>14</v>
      </c>
      <c r="C72" s="120" t="s">
        <v>2528</v>
      </c>
      <c r="D72" s="137" t="s">
        <v>1511</v>
      </c>
      <c r="E72" s="121" t="s">
        <v>1512</v>
      </c>
      <c r="F72" s="122"/>
      <c r="G72" s="121" t="s">
        <v>2880</v>
      </c>
      <c r="H72" s="123">
        <v>43663</v>
      </c>
    </row>
    <row r="73" spans="1:8">
      <c r="A73" s="119">
        <v>43595</v>
      </c>
      <c r="B73" s="122" t="s">
        <v>66</v>
      </c>
      <c r="C73" s="120" t="s">
        <v>2051</v>
      </c>
      <c r="D73" s="137" t="s">
        <v>209</v>
      </c>
      <c r="E73" s="121" t="s">
        <v>476</v>
      </c>
      <c r="F73" s="122" t="s">
        <v>476</v>
      </c>
      <c r="G73" s="121" t="s">
        <v>2402</v>
      </c>
      <c r="H73" s="123">
        <v>43595</v>
      </c>
    </row>
    <row r="74" spans="1:8">
      <c r="A74" s="119">
        <v>43595</v>
      </c>
      <c r="B74" s="122" t="s">
        <v>66</v>
      </c>
      <c r="C74" s="120" t="s">
        <v>2050</v>
      </c>
      <c r="D74" s="137" t="s">
        <v>1985</v>
      </c>
      <c r="E74" s="121" t="s">
        <v>476</v>
      </c>
      <c r="F74" s="122" t="s">
        <v>476</v>
      </c>
      <c r="G74" s="121" t="s">
        <v>1574</v>
      </c>
      <c r="H74" s="123">
        <v>43595</v>
      </c>
    </row>
    <row r="75" spans="1:8">
      <c r="A75" s="119">
        <v>43595</v>
      </c>
      <c r="B75" s="122" t="s">
        <v>63</v>
      </c>
      <c r="C75" s="120" t="s">
        <v>2051</v>
      </c>
      <c r="D75" s="137" t="s">
        <v>1984</v>
      </c>
      <c r="E75" s="121" t="s">
        <v>476</v>
      </c>
      <c r="F75" s="122" t="s">
        <v>476</v>
      </c>
      <c r="G75" s="121" t="s">
        <v>1587</v>
      </c>
      <c r="H75" s="123">
        <v>43595</v>
      </c>
    </row>
    <row r="76" spans="1:8">
      <c r="A76" s="119">
        <v>43595</v>
      </c>
      <c r="B76" s="122" t="s">
        <v>66</v>
      </c>
      <c r="C76" s="120" t="s">
        <v>2050</v>
      </c>
      <c r="D76" s="137" t="s">
        <v>714</v>
      </c>
      <c r="E76" s="121" t="s">
        <v>476</v>
      </c>
      <c r="F76" s="122" t="s">
        <v>476</v>
      </c>
      <c r="G76" s="121" t="s">
        <v>1577</v>
      </c>
      <c r="H76" s="123">
        <v>43595</v>
      </c>
    </row>
    <row r="77" spans="1:8">
      <c r="A77" s="119">
        <v>43595</v>
      </c>
      <c r="B77" s="122" t="s">
        <v>66</v>
      </c>
      <c r="C77" s="120" t="s">
        <v>2051</v>
      </c>
      <c r="D77" s="137" t="s">
        <v>221</v>
      </c>
      <c r="E77" s="121" t="s">
        <v>476</v>
      </c>
      <c r="F77" s="122" t="s">
        <v>476</v>
      </c>
      <c r="G77" s="121" t="s">
        <v>1580</v>
      </c>
      <c r="H77" s="123">
        <v>43595</v>
      </c>
    </row>
    <row r="78" spans="1:8" ht="22.5">
      <c r="A78" s="119">
        <v>43595</v>
      </c>
      <c r="B78" s="122" t="s">
        <v>66</v>
      </c>
      <c r="C78" s="120" t="s">
        <v>2528</v>
      </c>
      <c r="D78" s="137" t="s">
        <v>1581</v>
      </c>
      <c r="E78" s="121" t="s">
        <v>476</v>
      </c>
      <c r="F78" s="122" t="s">
        <v>476</v>
      </c>
      <c r="G78" s="121" t="s">
        <v>2399</v>
      </c>
      <c r="H78" s="123">
        <v>43595</v>
      </c>
    </row>
    <row r="79" spans="1:8" ht="22.5">
      <c r="A79" s="119">
        <v>43595</v>
      </c>
      <c r="B79" s="122" t="s">
        <v>66</v>
      </c>
      <c r="C79" s="120" t="s">
        <v>2528</v>
      </c>
      <c r="D79" s="137" t="s">
        <v>1583</v>
      </c>
      <c r="E79" s="121" t="s">
        <v>476</v>
      </c>
      <c r="F79" s="122" t="s">
        <v>476</v>
      </c>
      <c r="G79" s="121" t="s">
        <v>2400</v>
      </c>
      <c r="H79" s="123">
        <v>43595</v>
      </c>
    </row>
    <row r="80" spans="1:8">
      <c r="A80" s="119">
        <v>43595</v>
      </c>
      <c r="B80" s="122" t="s">
        <v>66</v>
      </c>
      <c r="C80" s="120" t="s">
        <v>2050</v>
      </c>
      <c r="D80" s="137" t="s">
        <v>737</v>
      </c>
      <c r="E80" s="121" t="s">
        <v>476</v>
      </c>
      <c r="F80" s="122" t="s">
        <v>476</v>
      </c>
      <c r="G80" s="121" t="s">
        <v>1986</v>
      </c>
      <c r="H80" s="123">
        <v>43595</v>
      </c>
    </row>
    <row r="81" spans="1:8">
      <c r="A81" s="119">
        <v>43595</v>
      </c>
      <c r="B81" s="122" t="s">
        <v>14</v>
      </c>
      <c r="C81" s="120" t="s">
        <v>2051</v>
      </c>
      <c r="D81" s="137" t="s">
        <v>1568</v>
      </c>
      <c r="E81" s="121" t="s">
        <v>476</v>
      </c>
      <c r="F81" s="122" t="s">
        <v>476</v>
      </c>
      <c r="G81" s="121" t="s">
        <v>1569</v>
      </c>
      <c r="H81" s="123">
        <v>43595</v>
      </c>
    </row>
    <row r="82" spans="1:8">
      <c r="A82" s="119">
        <v>43595</v>
      </c>
      <c r="B82" s="122" t="s">
        <v>66</v>
      </c>
      <c r="C82" s="120" t="s">
        <v>2528</v>
      </c>
      <c r="D82" s="137" t="s">
        <v>788</v>
      </c>
      <c r="E82" s="121" t="s">
        <v>476</v>
      </c>
      <c r="F82" s="122" t="s">
        <v>476</v>
      </c>
      <c r="G82" s="121" t="s">
        <v>2401</v>
      </c>
      <c r="H82" s="123">
        <v>43595</v>
      </c>
    </row>
    <row r="83" spans="1:8" ht="33.75">
      <c r="A83" s="119">
        <v>43502</v>
      </c>
      <c r="B83" s="122" t="s">
        <v>63</v>
      </c>
      <c r="C83" s="120" t="s">
        <v>2528</v>
      </c>
      <c r="D83" s="137" t="s">
        <v>485</v>
      </c>
      <c r="E83" s="121"/>
      <c r="F83" s="122"/>
      <c r="G83" s="121" t="s">
        <v>1987</v>
      </c>
      <c r="H83" s="123">
        <v>43502</v>
      </c>
    </row>
    <row r="84" spans="1:8" ht="33.75">
      <c r="A84" s="119">
        <v>43500</v>
      </c>
      <c r="B84" s="122" t="s">
        <v>73</v>
      </c>
      <c r="C84" s="120" t="s">
        <v>2529</v>
      </c>
      <c r="D84" s="137" t="s">
        <v>1133</v>
      </c>
      <c r="E84" s="121" t="s">
        <v>476</v>
      </c>
      <c r="F84" s="122" t="s">
        <v>476</v>
      </c>
      <c r="G84" s="121" t="s">
        <v>1988</v>
      </c>
      <c r="H84" s="123">
        <v>43500</v>
      </c>
    </row>
    <row r="85" spans="1:8">
      <c r="A85" s="119">
        <v>43486</v>
      </c>
      <c r="B85" s="122" t="s">
        <v>66</v>
      </c>
      <c r="C85" s="120" t="s">
        <v>2051</v>
      </c>
      <c r="D85" s="137" t="s">
        <v>209</v>
      </c>
      <c r="E85" s="121"/>
      <c r="F85" s="122"/>
      <c r="G85" s="121" t="s">
        <v>1572</v>
      </c>
      <c r="H85" s="123">
        <v>43486</v>
      </c>
    </row>
    <row r="86" spans="1:8">
      <c r="A86" s="119">
        <v>43486</v>
      </c>
      <c r="B86" s="122" t="s">
        <v>66</v>
      </c>
      <c r="C86" s="120" t="s">
        <v>2050</v>
      </c>
      <c r="D86" s="137" t="s">
        <v>1573</v>
      </c>
      <c r="E86" s="121"/>
      <c r="F86" s="122"/>
      <c r="G86" s="121" t="s">
        <v>1574</v>
      </c>
      <c r="H86" s="123">
        <v>43486</v>
      </c>
    </row>
    <row r="87" spans="1:8" ht="22.5">
      <c r="A87" s="119">
        <v>43486</v>
      </c>
      <c r="B87" s="122" t="s">
        <v>66</v>
      </c>
      <c r="C87" s="120" t="s">
        <v>2050</v>
      </c>
      <c r="D87" s="137" t="s">
        <v>705</v>
      </c>
      <c r="E87" s="121"/>
      <c r="F87" s="122"/>
      <c r="G87" s="121" t="s">
        <v>1575</v>
      </c>
      <c r="H87" s="123">
        <v>43486</v>
      </c>
    </row>
    <row r="88" spans="1:8" ht="22.5">
      <c r="A88" s="119">
        <v>43486</v>
      </c>
      <c r="B88" s="122" t="s">
        <v>14</v>
      </c>
      <c r="C88" s="120" t="s">
        <v>2050</v>
      </c>
      <c r="D88" s="137" t="s">
        <v>1188</v>
      </c>
      <c r="E88" s="121"/>
      <c r="F88" s="122"/>
      <c r="G88" s="121" t="s">
        <v>2406</v>
      </c>
      <c r="H88" s="123">
        <v>43486</v>
      </c>
    </row>
    <row r="89" spans="1:8" ht="22.5">
      <c r="A89" s="119">
        <v>43486</v>
      </c>
      <c r="B89" s="122" t="s">
        <v>73</v>
      </c>
      <c r="C89" s="120" t="s">
        <v>2528</v>
      </c>
      <c r="D89" s="137" t="s">
        <v>1560</v>
      </c>
      <c r="E89" s="121"/>
      <c r="F89" s="122"/>
      <c r="G89" s="121" t="s">
        <v>1561</v>
      </c>
      <c r="H89" s="123">
        <v>43486</v>
      </c>
    </row>
    <row r="90" spans="1:8">
      <c r="A90" s="119">
        <v>43486</v>
      </c>
      <c r="B90" s="122" t="s">
        <v>14</v>
      </c>
      <c r="C90" s="120" t="s">
        <v>2528</v>
      </c>
      <c r="D90" s="137" t="s">
        <v>660</v>
      </c>
      <c r="E90" s="121"/>
      <c r="F90" s="122"/>
      <c r="G90" s="121" t="s">
        <v>2407</v>
      </c>
      <c r="H90" s="123">
        <v>43486</v>
      </c>
    </row>
    <row r="91" spans="1:8" ht="22.5">
      <c r="A91" s="119">
        <v>43486</v>
      </c>
      <c r="B91" s="122" t="s">
        <v>66</v>
      </c>
      <c r="C91" s="120" t="s">
        <v>2528</v>
      </c>
      <c r="D91" s="137" t="s">
        <v>712</v>
      </c>
      <c r="E91" s="121"/>
      <c r="F91" s="122"/>
      <c r="G91" s="121" t="s">
        <v>1576</v>
      </c>
      <c r="H91" s="123">
        <v>43486</v>
      </c>
    </row>
    <row r="92" spans="1:8">
      <c r="A92" s="119">
        <v>43486</v>
      </c>
      <c r="B92" s="122" t="s">
        <v>66</v>
      </c>
      <c r="C92" s="120" t="s">
        <v>2528</v>
      </c>
      <c r="D92" s="137" t="s">
        <v>784</v>
      </c>
      <c r="E92" s="121"/>
      <c r="F92" s="122"/>
      <c r="G92" s="121" t="s">
        <v>2409</v>
      </c>
      <c r="H92" s="123">
        <v>43486</v>
      </c>
    </row>
    <row r="93" spans="1:8" ht="22.5">
      <c r="A93" s="119">
        <v>43486</v>
      </c>
      <c r="B93" s="122" t="s">
        <v>73</v>
      </c>
      <c r="C93" s="120" t="s">
        <v>2529</v>
      </c>
      <c r="D93" s="137" t="s">
        <v>599</v>
      </c>
      <c r="E93" s="121"/>
      <c r="F93" s="122"/>
      <c r="G93" s="121" t="s">
        <v>1562</v>
      </c>
      <c r="H93" s="123">
        <v>43486</v>
      </c>
    </row>
    <row r="94" spans="1:8">
      <c r="A94" s="119">
        <v>43486</v>
      </c>
      <c r="B94" s="122" t="s">
        <v>66</v>
      </c>
      <c r="C94" s="120" t="s">
        <v>2050</v>
      </c>
      <c r="D94" s="137" t="s">
        <v>714</v>
      </c>
      <c r="E94" s="121"/>
      <c r="F94" s="122"/>
      <c r="G94" s="121" t="s">
        <v>1577</v>
      </c>
      <c r="H94" s="123">
        <v>43486</v>
      </c>
    </row>
    <row r="95" spans="1:8" ht="22.5">
      <c r="A95" s="119">
        <v>43486</v>
      </c>
      <c r="B95" s="122" t="s">
        <v>66</v>
      </c>
      <c r="C95" s="120" t="s">
        <v>2528</v>
      </c>
      <c r="D95" s="137" t="s">
        <v>716</v>
      </c>
      <c r="E95" s="121"/>
      <c r="F95" s="122"/>
      <c r="G95" s="121" t="s">
        <v>1578</v>
      </c>
      <c r="H95" s="123">
        <v>43486</v>
      </c>
    </row>
    <row r="96" spans="1:8">
      <c r="A96" s="119">
        <v>43486</v>
      </c>
      <c r="B96" s="122" t="s">
        <v>66</v>
      </c>
      <c r="C96" s="120" t="s">
        <v>2050</v>
      </c>
      <c r="D96" s="137" t="s">
        <v>110</v>
      </c>
      <c r="E96" s="121"/>
      <c r="F96" s="122"/>
      <c r="G96" s="121" t="s">
        <v>1579</v>
      </c>
      <c r="H96" s="123">
        <v>43486</v>
      </c>
    </row>
    <row r="97" spans="1:8" ht="22.5">
      <c r="A97" s="119">
        <v>43486</v>
      </c>
      <c r="B97" s="122" t="s">
        <v>66</v>
      </c>
      <c r="C97" s="120" t="s">
        <v>2529</v>
      </c>
      <c r="D97" s="137" t="s">
        <v>111</v>
      </c>
      <c r="E97" s="121"/>
      <c r="F97" s="122"/>
      <c r="G97" s="121" t="s">
        <v>2408</v>
      </c>
      <c r="H97" s="123">
        <v>43486</v>
      </c>
    </row>
    <row r="98" spans="1:8" ht="22.5">
      <c r="A98" s="119">
        <v>43486</v>
      </c>
      <c r="B98" s="122" t="s">
        <v>73</v>
      </c>
      <c r="C98" s="120" t="s">
        <v>2529</v>
      </c>
      <c r="D98" s="137" t="s">
        <v>220</v>
      </c>
      <c r="E98" s="121"/>
      <c r="F98" s="122"/>
      <c r="G98" s="121" t="s">
        <v>1563</v>
      </c>
      <c r="H98" s="123">
        <v>43486</v>
      </c>
    </row>
    <row r="99" spans="1:8">
      <c r="A99" s="119">
        <v>43486</v>
      </c>
      <c r="B99" s="122" t="s">
        <v>73</v>
      </c>
      <c r="C99" s="120" t="s">
        <v>2528</v>
      </c>
      <c r="D99" s="137" t="s">
        <v>615</v>
      </c>
      <c r="E99" s="121"/>
      <c r="F99" s="122"/>
      <c r="G99" s="121" t="s">
        <v>2403</v>
      </c>
      <c r="H99" s="123">
        <v>43486</v>
      </c>
    </row>
    <row r="100" spans="1:8">
      <c r="A100" s="119">
        <v>43486</v>
      </c>
      <c r="B100" s="122" t="s">
        <v>66</v>
      </c>
      <c r="C100" s="120" t="s">
        <v>2051</v>
      </c>
      <c r="D100" s="137" t="s">
        <v>221</v>
      </c>
      <c r="E100" s="121"/>
      <c r="F100" s="122"/>
      <c r="G100" s="121" t="s">
        <v>1580</v>
      </c>
      <c r="H100" s="123">
        <v>43486</v>
      </c>
    </row>
    <row r="101" spans="1:8" ht="22.5">
      <c r="A101" s="119">
        <v>43486</v>
      </c>
      <c r="B101" s="122" t="s">
        <v>14</v>
      </c>
      <c r="C101" s="120" t="s">
        <v>2528</v>
      </c>
      <c r="D101" s="137" t="s">
        <v>1565</v>
      </c>
      <c r="E101" s="121"/>
      <c r="F101" s="122"/>
      <c r="G101" s="121" t="s">
        <v>1566</v>
      </c>
      <c r="H101" s="123">
        <v>43486</v>
      </c>
    </row>
    <row r="102" spans="1:8" ht="22.5">
      <c r="A102" s="119">
        <v>43486</v>
      </c>
      <c r="B102" s="122" t="s">
        <v>66</v>
      </c>
      <c r="C102" s="120" t="s">
        <v>2528</v>
      </c>
      <c r="D102" s="137" t="s">
        <v>1581</v>
      </c>
      <c r="E102" s="121"/>
      <c r="F102" s="122"/>
      <c r="G102" s="121" t="s">
        <v>1582</v>
      </c>
      <c r="H102" s="123">
        <v>43486</v>
      </c>
    </row>
    <row r="103" spans="1:8" ht="22.5">
      <c r="A103" s="119">
        <v>43486</v>
      </c>
      <c r="B103" s="122" t="s">
        <v>66</v>
      </c>
      <c r="C103" s="120" t="s">
        <v>2528</v>
      </c>
      <c r="D103" s="137" t="s">
        <v>1583</v>
      </c>
      <c r="E103" s="121"/>
      <c r="F103" s="122"/>
      <c r="G103" s="121" t="s">
        <v>1584</v>
      </c>
      <c r="H103" s="123">
        <v>43486</v>
      </c>
    </row>
    <row r="104" spans="1:8">
      <c r="A104" s="119">
        <v>43486</v>
      </c>
      <c r="B104" s="122" t="s">
        <v>66</v>
      </c>
      <c r="C104" s="120" t="s">
        <v>2050</v>
      </c>
      <c r="D104" s="137" t="s">
        <v>737</v>
      </c>
      <c r="E104" s="121"/>
      <c r="F104" s="122"/>
      <c r="G104" s="121" t="s">
        <v>1585</v>
      </c>
      <c r="H104" s="123">
        <v>43486</v>
      </c>
    </row>
    <row r="105" spans="1:8" ht="33.75">
      <c r="A105" s="119">
        <v>43486</v>
      </c>
      <c r="B105" s="122" t="s">
        <v>14</v>
      </c>
      <c r="C105" s="120" t="s">
        <v>2529</v>
      </c>
      <c r="D105" s="137" t="s">
        <v>49</v>
      </c>
      <c r="E105" s="121"/>
      <c r="F105" s="122"/>
      <c r="G105" s="121" t="s">
        <v>1567</v>
      </c>
      <c r="H105" s="123">
        <v>43486</v>
      </c>
    </row>
    <row r="106" spans="1:8">
      <c r="A106" s="119">
        <v>43486</v>
      </c>
      <c r="B106" s="122" t="s">
        <v>14</v>
      </c>
      <c r="C106" s="120" t="s">
        <v>2051</v>
      </c>
      <c r="D106" s="137" t="s">
        <v>1568</v>
      </c>
      <c r="E106" s="121"/>
      <c r="F106" s="122"/>
      <c r="G106" s="121" t="s">
        <v>1569</v>
      </c>
      <c r="H106" s="123">
        <v>43486</v>
      </c>
    </row>
    <row r="107" spans="1:8" ht="22.5">
      <c r="A107" s="119">
        <v>43486</v>
      </c>
      <c r="B107" s="122" t="s">
        <v>14</v>
      </c>
      <c r="C107" s="120" t="s">
        <v>2050</v>
      </c>
      <c r="D107" s="137" t="s">
        <v>1570</v>
      </c>
      <c r="E107" s="121"/>
      <c r="F107" s="122"/>
      <c r="G107" s="121" t="s">
        <v>1571</v>
      </c>
      <c r="H107" s="123">
        <v>43486</v>
      </c>
    </row>
    <row r="108" spans="1:8" ht="33.75">
      <c r="A108" s="119">
        <v>43486</v>
      </c>
      <c r="B108" s="122" t="s">
        <v>73</v>
      </c>
      <c r="C108" s="120" t="s">
        <v>2529</v>
      </c>
      <c r="D108" s="137" t="s">
        <v>1133</v>
      </c>
      <c r="E108" s="121"/>
      <c r="F108" s="122"/>
      <c r="G108" s="121" t="s">
        <v>1564</v>
      </c>
      <c r="H108" s="123">
        <v>43486</v>
      </c>
    </row>
    <row r="109" spans="1:8">
      <c r="A109" s="119">
        <v>43486</v>
      </c>
      <c r="B109" s="122" t="s">
        <v>73</v>
      </c>
      <c r="C109" s="120" t="s">
        <v>2528</v>
      </c>
      <c r="D109" s="137" t="s">
        <v>649</v>
      </c>
      <c r="E109" s="121"/>
      <c r="F109" s="122"/>
      <c r="G109" s="121" t="s">
        <v>2404</v>
      </c>
      <c r="H109" s="123">
        <v>43486</v>
      </c>
    </row>
    <row r="110" spans="1:8" ht="22.5">
      <c r="A110" s="119">
        <v>43486</v>
      </c>
      <c r="B110" s="122" t="s">
        <v>14</v>
      </c>
      <c r="C110" s="120" t="s">
        <v>2529</v>
      </c>
      <c r="D110" s="137" t="s">
        <v>688</v>
      </c>
      <c r="E110" s="121"/>
      <c r="F110" s="122"/>
      <c r="G110" s="121" t="s">
        <v>2405</v>
      </c>
      <c r="H110" s="123">
        <v>43486</v>
      </c>
    </row>
    <row r="111" spans="1:8" ht="33.75">
      <c r="A111" s="119">
        <v>43482</v>
      </c>
      <c r="B111" s="122" t="s">
        <v>14</v>
      </c>
      <c r="C111" s="120" t="s">
        <v>2050</v>
      </c>
      <c r="D111" s="137" t="s">
        <v>2055</v>
      </c>
      <c r="E111" s="121" t="s">
        <v>2056</v>
      </c>
      <c r="F111" s="122" t="s">
        <v>2057</v>
      </c>
      <c r="G111" s="121" t="s">
        <v>2826</v>
      </c>
      <c r="H111" s="123">
        <v>43537</v>
      </c>
    </row>
    <row r="112" spans="1:8">
      <c r="A112" s="119">
        <v>43481</v>
      </c>
      <c r="B112" s="122" t="s">
        <v>63</v>
      </c>
      <c r="C112" s="120" t="s">
        <v>2528</v>
      </c>
      <c r="D112" s="137" t="s">
        <v>485</v>
      </c>
      <c r="E112" s="121"/>
      <c r="F112" s="122"/>
      <c r="G112" s="121" t="s">
        <v>2412</v>
      </c>
      <c r="H112" s="123">
        <v>43481</v>
      </c>
    </row>
    <row r="113" spans="1:8" ht="22.5">
      <c r="A113" s="119">
        <v>43481</v>
      </c>
      <c r="B113" s="122" t="s">
        <v>63</v>
      </c>
      <c r="C113" s="120" t="s">
        <v>2050</v>
      </c>
      <c r="D113" s="137" t="s">
        <v>1147</v>
      </c>
      <c r="E113" s="121"/>
      <c r="F113" s="122"/>
      <c r="G113" s="121" t="s">
        <v>1586</v>
      </c>
      <c r="H113" s="123">
        <v>43481</v>
      </c>
    </row>
    <row r="114" spans="1:8">
      <c r="A114" s="119">
        <v>43481</v>
      </c>
      <c r="B114" s="122" t="s">
        <v>63</v>
      </c>
      <c r="C114" s="120" t="s">
        <v>2051</v>
      </c>
      <c r="D114" s="137" t="s">
        <v>1100</v>
      </c>
      <c r="E114" s="121"/>
      <c r="F114" s="122"/>
      <c r="G114" s="121" t="s">
        <v>1587</v>
      </c>
      <c r="H114" s="123">
        <v>43481</v>
      </c>
    </row>
    <row r="115" spans="1:8">
      <c r="A115" s="119">
        <v>43481</v>
      </c>
      <c r="B115" s="122" t="s">
        <v>63</v>
      </c>
      <c r="C115" s="120" t="s">
        <v>2528</v>
      </c>
      <c r="D115" s="137" t="s">
        <v>500</v>
      </c>
      <c r="E115" s="121"/>
      <c r="F115" s="122"/>
      <c r="G115" s="121" t="s">
        <v>2410</v>
      </c>
      <c r="H115" s="123">
        <v>43481</v>
      </c>
    </row>
    <row r="116" spans="1:8" ht="22.5">
      <c r="A116" s="119">
        <v>43481</v>
      </c>
      <c r="B116" s="122" t="s">
        <v>63</v>
      </c>
      <c r="C116" s="120" t="s">
        <v>2528</v>
      </c>
      <c r="D116" s="137" t="s">
        <v>757</v>
      </c>
      <c r="E116" s="121"/>
      <c r="F116" s="122"/>
      <c r="G116" s="121" t="s">
        <v>2411</v>
      </c>
      <c r="H116" s="123">
        <v>43481</v>
      </c>
    </row>
    <row r="117" spans="1:8" ht="22.5">
      <c r="A117" s="119">
        <v>43413</v>
      </c>
      <c r="B117" s="122" t="s">
        <v>77</v>
      </c>
      <c r="C117" s="120" t="s">
        <v>2050</v>
      </c>
      <c r="D117" s="137" t="s">
        <v>1588</v>
      </c>
      <c r="E117" s="121"/>
      <c r="F117" s="122"/>
      <c r="G117" s="121" t="s">
        <v>1589</v>
      </c>
      <c r="H117" s="123">
        <v>43413</v>
      </c>
    </row>
    <row r="118" spans="1:8" ht="22.5">
      <c r="A118" s="119">
        <v>43404</v>
      </c>
      <c r="B118" s="122" t="s">
        <v>66</v>
      </c>
      <c r="C118" s="120" t="s">
        <v>2528</v>
      </c>
      <c r="D118" s="137" t="s">
        <v>709</v>
      </c>
      <c r="E118" s="121"/>
      <c r="F118" s="122"/>
      <c r="G118" s="121" t="s">
        <v>1602</v>
      </c>
      <c r="H118" s="123">
        <v>43404</v>
      </c>
    </row>
    <row r="119" spans="1:8">
      <c r="A119" s="119">
        <v>43404</v>
      </c>
      <c r="B119" s="122" t="s">
        <v>63</v>
      </c>
      <c r="C119" s="120" t="s">
        <v>2050</v>
      </c>
      <c r="D119" s="137" t="s">
        <v>100</v>
      </c>
      <c r="E119" s="121"/>
      <c r="F119" s="122"/>
      <c r="G119" s="121" t="s">
        <v>1590</v>
      </c>
      <c r="H119" s="123">
        <v>43404</v>
      </c>
    </row>
    <row r="120" spans="1:8" ht="22.5">
      <c r="A120" s="119">
        <v>43404</v>
      </c>
      <c r="B120" s="122" t="s">
        <v>73</v>
      </c>
      <c r="C120" s="120" t="s">
        <v>2050</v>
      </c>
      <c r="D120" s="137" t="s">
        <v>262</v>
      </c>
      <c r="E120" s="121"/>
      <c r="F120" s="122"/>
      <c r="G120" s="121" t="s">
        <v>1594</v>
      </c>
      <c r="H120" s="123">
        <v>43404</v>
      </c>
    </row>
    <row r="121" spans="1:8">
      <c r="A121" s="119">
        <v>43404</v>
      </c>
      <c r="B121" s="122" t="s">
        <v>14</v>
      </c>
      <c r="C121" s="120" t="s">
        <v>2051</v>
      </c>
      <c r="D121" s="137" t="s">
        <v>1600</v>
      </c>
      <c r="E121" s="121"/>
      <c r="F121" s="122"/>
      <c r="G121" s="121" t="s">
        <v>1601</v>
      </c>
      <c r="H121" s="123">
        <v>43404</v>
      </c>
    </row>
    <row r="122" spans="1:8">
      <c r="A122" s="119">
        <v>43404</v>
      </c>
      <c r="B122" s="122" t="s">
        <v>66</v>
      </c>
      <c r="C122" s="120" t="s">
        <v>2051</v>
      </c>
      <c r="D122" s="137" t="s">
        <v>111</v>
      </c>
      <c r="E122" s="121"/>
      <c r="F122" s="122"/>
      <c r="G122" s="121" t="s">
        <v>1603</v>
      </c>
      <c r="H122" s="123">
        <v>43404</v>
      </c>
    </row>
    <row r="123" spans="1:8">
      <c r="A123" s="119">
        <v>43404</v>
      </c>
      <c r="B123" s="122" t="s">
        <v>73</v>
      </c>
      <c r="C123" s="120" t="s">
        <v>2050</v>
      </c>
      <c r="D123" s="137" t="s">
        <v>119</v>
      </c>
      <c r="E123" s="121"/>
      <c r="F123" s="122"/>
      <c r="G123" s="121" t="s">
        <v>1595</v>
      </c>
      <c r="H123" s="123">
        <v>43404</v>
      </c>
    </row>
    <row r="124" spans="1:8" ht="22.5">
      <c r="A124" s="119">
        <v>43404</v>
      </c>
      <c r="B124" s="122" t="s">
        <v>73</v>
      </c>
      <c r="C124" s="120" t="s">
        <v>2528</v>
      </c>
      <c r="D124" s="137" t="s">
        <v>1596</v>
      </c>
      <c r="E124" s="121"/>
      <c r="F124" s="122"/>
      <c r="G124" s="121" t="s">
        <v>1597</v>
      </c>
      <c r="H124" s="123">
        <v>43404</v>
      </c>
    </row>
    <row r="125" spans="1:8" ht="22.5">
      <c r="A125" s="119">
        <v>43404</v>
      </c>
      <c r="B125" s="122" t="s">
        <v>66</v>
      </c>
      <c r="C125" s="120" t="s">
        <v>2528</v>
      </c>
      <c r="D125" s="137" t="s">
        <v>1252</v>
      </c>
      <c r="E125" s="121"/>
      <c r="F125" s="122"/>
      <c r="G125" s="121" t="s">
        <v>1604</v>
      </c>
      <c r="H125" s="123">
        <v>43404</v>
      </c>
    </row>
    <row r="126" spans="1:8" ht="22.5">
      <c r="A126" s="119">
        <v>43404</v>
      </c>
      <c r="B126" s="122" t="s">
        <v>66</v>
      </c>
      <c r="C126" s="120" t="s">
        <v>2528</v>
      </c>
      <c r="D126" s="137" t="s">
        <v>943</v>
      </c>
      <c r="E126" s="121"/>
      <c r="F126" s="122"/>
      <c r="G126" s="121" t="s">
        <v>1605</v>
      </c>
      <c r="H126" s="123">
        <v>43404</v>
      </c>
    </row>
    <row r="127" spans="1:8">
      <c r="A127" s="119">
        <v>43404</v>
      </c>
      <c r="B127" s="122" t="s">
        <v>63</v>
      </c>
      <c r="C127" s="120" t="s">
        <v>2528</v>
      </c>
      <c r="D127" s="137" t="s">
        <v>1591</v>
      </c>
      <c r="E127" s="121"/>
      <c r="F127" s="122"/>
      <c r="G127" s="121" t="s">
        <v>2413</v>
      </c>
      <c r="H127" s="123">
        <v>43404</v>
      </c>
    </row>
    <row r="128" spans="1:8">
      <c r="A128" s="119">
        <v>43404</v>
      </c>
      <c r="B128" s="122" t="s">
        <v>63</v>
      </c>
      <c r="C128" s="120" t="s">
        <v>2528</v>
      </c>
      <c r="D128" s="137" t="s">
        <v>1592</v>
      </c>
      <c r="E128" s="121"/>
      <c r="F128" s="122"/>
      <c r="G128" s="121" t="s">
        <v>2414</v>
      </c>
      <c r="H128" s="123">
        <v>43404</v>
      </c>
    </row>
    <row r="129" spans="1:8">
      <c r="A129" s="119">
        <v>43404</v>
      </c>
      <c r="B129" s="122" t="s">
        <v>66</v>
      </c>
      <c r="C129" s="120" t="s">
        <v>2528</v>
      </c>
      <c r="D129" s="137" t="s">
        <v>729</v>
      </c>
      <c r="E129" s="121"/>
      <c r="F129" s="122"/>
      <c r="G129" s="121" t="s">
        <v>1606</v>
      </c>
      <c r="H129" s="123">
        <v>43404</v>
      </c>
    </row>
    <row r="130" spans="1:8" ht="22.5">
      <c r="A130" s="119">
        <v>43404</v>
      </c>
      <c r="B130" s="122" t="s">
        <v>63</v>
      </c>
      <c r="C130" s="120" t="s">
        <v>2528</v>
      </c>
      <c r="D130" s="137" t="s">
        <v>540</v>
      </c>
      <c r="E130" s="121"/>
      <c r="F130" s="122"/>
      <c r="G130" s="121" t="s">
        <v>2415</v>
      </c>
      <c r="H130" s="123">
        <v>43404</v>
      </c>
    </row>
    <row r="131" spans="1:8">
      <c r="A131" s="119">
        <v>43404</v>
      </c>
      <c r="B131" s="122" t="s">
        <v>66</v>
      </c>
      <c r="C131" s="120" t="s">
        <v>2528</v>
      </c>
      <c r="D131" s="137" t="s">
        <v>737</v>
      </c>
      <c r="E131" s="121"/>
      <c r="F131" s="122"/>
      <c r="G131" s="121" t="s">
        <v>1607</v>
      </c>
      <c r="H131" s="123">
        <v>43404</v>
      </c>
    </row>
    <row r="132" spans="1:8">
      <c r="A132" s="119">
        <v>43404</v>
      </c>
      <c r="B132" s="122" t="s">
        <v>73</v>
      </c>
      <c r="C132" s="120" t="s">
        <v>2050</v>
      </c>
      <c r="D132" s="137" t="s">
        <v>168</v>
      </c>
      <c r="E132" s="121"/>
      <c r="F132" s="122"/>
      <c r="G132" s="121" t="s">
        <v>1598</v>
      </c>
      <c r="H132" s="123">
        <v>43404</v>
      </c>
    </row>
    <row r="133" spans="1:8" ht="22.5">
      <c r="A133" s="119">
        <v>43404</v>
      </c>
      <c r="B133" s="122" t="s">
        <v>73</v>
      </c>
      <c r="C133" s="120" t="s">
        <v>2528</v>
      </c>
      <c r="D133" s="137" t="s">
        <v>1109</v>
      </c>
      <c r="E133" s="121"/>
      <c r="F133" s="122"/>
      <c r="G133" s="121" t="s">
        <v>1599</v>
      </c>
      <c r="H133" s="123">
        <v>43404</v>
      </c>
    </row>
    <row r="134" spans="1:8">
      <c r="A134" s="119">
        <v>43404</v>
      </c>
      <c r="B134" s="122" t="s">
        <v>63</v>
      </c>
      <c r="C134" s="120" t="s">
        <v>2528</v>
      </c>
      <c r="D134" s="137" t="s">
        <v>560</v>
      </c>
      <c r="E134" s="121"/>
      <c r="F134" s="122"/>
      <c r="G134" s="121" t="s">
        <v>1593</v>
      </c>
      <c r="H134" s="123">
        <v>43404</v>
      </c>
    </row>
    <row r="135" spans="1:8" ht="22.5">
      <c r="A135" s="119">
        <v>43312</v>
      </c>
      <c r="B135" s="122" t="s">
        <v>66</v>
      </c>
      <c r="C135" s="120" t="s">
        <v>2528</v>
      </c>
      <c r="D135" s="137" t="s">
        <v>209</v>
      </c>
      <c r="E135" s="121"/>
      <c r="F135" s="122"/>
      <c r="G135" s="121" t="s">
        <v>2420</v>
      </c>
      <c r="H135" s="123">
        <v>43312</v>
      </c>
    </row>
    <row r="136" spans="1:8">
      <c r="A136" s="119">
        <v>43312</v>
      </c>
      <c r="B136" s="122" t="s">
        <v>63</v>
      </c>
      <c r="C136" s="120" t="s">
        <v>2528</v>
      </c>
      <c r="D136" s="137" t="s">
        <v>213</v>
      </c>
      <c r="E136" s="121"/>
      <c r="F136" s="122"/>
      <c r="G136" s="121" t="s">
        <v>1608</v>
      </c>
      <c r="H136" s="123">
        <v>43312</v>
      </c>
    </row>
    <row r="137" spans="1:8" ht="22.5">
      <c r="A137" s="119">
        <v>43312</v>
      </c>
      <c r="B137" s="122" t="s">
        <v>66</v>
      </c>
      <c r="C137" s="120" t="s">
        <v>2528</v>
      </c>
      <c r="D137" s="137" t="s">
        <v>707</v>
      </c>
      <c r="E137" s="121"/>
      <c r="F137" s="122"/>
      <c r="G137" s="121" t="s">
        <v>1624</v>
      </c>
      <c r="H137" s="123">
        <v>43312</v>
      </c>
    </row>
    <row r="138" spans="1:8" ht="22.5">
      <c r="A138" s="119">
        <v>43312</v>
      </c>
      <c r="B138" s="122" t="s">
        <v>66</v>
      </c>
      <c r="C138" s="120" t="s">
        <v>2528</v>
      </c>
      <c r="D138" s="137" t="s">
        <v>709</v>
      </c>
      <c r="E138" s="121"/>
      <c r="F138" s="122"/>
      <c r="G138" s="121" t="s">
        <v>1625</v>
      </c>
      <c r="H138" s="123">
        <v>43312</v>
      </c>
    </row>
    <row r="139" spans="1:8" ht="22.5">
      <c r="A139" s="119">
        <v>43312</v>
      </c>
      <c r="B139" s="122" t="s">
        <v>73</v>
      </c>
      <c r="C139" s="120" t="s">
        <v>2528</v>
      </c>
      <c r="D139" s="137" t="s">
        <v>1098</v>
      </c>
      <c r="E139" s="121"/>
      <c r="F139" s="122"/>
      <c r="G139" s="121" t="s">
        <v>1611</v>
      </c>
      <c r="H139" s="123">
        <v>43312</v>
      </c>
    </row>
    <row r="140" spans="1:8">
      <c r="A140" s="119">
        <v>43312</v>
      </c>
      <c r="B140" s="122" t="s">
        <v>73</v>
      </c>
      <c r="C140" s="120" t="s">
        <v>2528</v>
      </c>
      <c r="D140" s="137" t="s">
        <v>590</v>
      </c>
      <c r="E140" s="121"/>
      <c r="F140" s="122"/>
      <c r="G140" s="121" t="s">
        <v>1612</v>
      </c>
      <c r="H140" s="123">
        <v>43312</v>
      </c>
    </row>
    <row r="141" spans="1:8" ht="22.5">
      <c r="A141" s="119">
        <v>43312</v>
      </c>
      <c r="B141" s="122" t="s">
        <v>63</v>
      </c>
      <c r="C141" s="120" t="s">
        <v>2528</v>
      </c>
      <c r="D141" s="137" t="s">
        <v>100</v>
      </c>
      <c r="E141" s="121"/>
      <c r="F141" s="122"/>
      <c r="G141" s="121" t="s">
        <v>1609</v>
      </c>
      <c r="H141" s="123">
        <v>43312</v>
      </c>
    </row>
    <row r="142" spans="1:8" ht="22.5">
      <c r="A142" s="119">
        <v>43312</v>
      </c>
      <c r="B142" s="122" t="s">
        <v>63</v>
      </c>
      <c r="C142" s="120" t="s">
        <v>2528</v>
      </c>
      <c r="D142" s="137" t="s">
        <v>1296</v>
      </c>
      <c r="E142" s="121"/>
      <c r="F142" s="122"/>
      <c r="G142" s="121" t="s">
        <v>1610</v>
      </c>
      <c r="H142" s="123">
        <v>43312</v>
      </c>
    </row>
    <row r="143" spans="1:8" ht="22.5">
      <c r="A143" s="119">
        <v>43312</v>
      </c>
      <c r="B143" s="122" t="s">
        <v>73</v>
      </c>
      <c r="C143" s="120" t="s">
        <v>2528</v>
      </c>
      <c r="D143" s="137" t="s">
        <v>219</v>
      </c>
      <c r="E143" s="121"/>
      <c r="F143" s="122"/>
      <c r="G143" s="121" t="s">
        <v>1613</v>
      </c>
      <c r="H143" s="123">
        <v>43312</v>
      </c>
    </row>
    <row r="144" spans="1:8" ht="22.5">
      <c r="A144" s="119">
        <v>43312</v>
      </c>
      <c r="B144" s="122" t="s">
        <v>66</v>
      </c>
      <c r="C144" s="120" t="s">
        <v>2528</v>
      </c>
      <c r="D144" s="137" t="s">
        <v>110</v>
      </c>
      <c r="E144" s="121"/>
      <c r="F144" s="122"/>
      <c r="G144" s="121" t="s">
        <v>2419</v>
      </c>
      <c r="H144" s="123">
        <v>43312</v>
      </c>
    </row>
    <row r="145" spans="1:8">
      <c r="A145" s="119">
        <v>43312</v>
      </c>
      <c r="B145" s="122" t="s">
        <v>73</v>
      </c>
      <c r="C145" s="120" t="s">
        <v>2528</v>
      </c>
      <c r="D145" s="137" t="s">
        <v>1614</v>
      </c>
      <c r="E145" s="121"/>
      <c r="F145" s="122"/>
      <c r="G145" s="121" t="s">
        <v>1615</v>
      </c>
      <c r="H145" s="123">
        <v>43312</v>
      </c>
    </row>
    <row r="146" spans="1:8" ht="22.5">
      <c r="A146" s="119">
        <v>43312</v>
      </c>
      <c r="B146" s="122" t="s">
        <v>66</v>
      </c>
      <c r="C146" s="120" t="s">
        <v>2528</v>
      </c>
      <c r="D146" s="137" t="s">
        <v>221</v>
      </c>
      <c r="E146" s="121"/>
      <c r="F146" s="122"/>
      <c r="G146" s="121" t="s">
        <v>2417</v>
      </c>
      <c r="H146" s="123">
        <v>43312</v>
      </c>
    </row>
    <row r="147" spans="1:8" ht="22.5">
      <c r="A147" s="119">
        <v>43312</v>
      </c>
      <c r="B147" s="122" t="s">
        <v>66</v>
      </c>
      <c r="C147" s="120" t="s">
        <v>2528</v>
      </c>
      <c r="D147" s="137" t="s">
        <v>1626</v>
      </c>
      <c r="E147" s="121"/>
      <c r="F147" s="122"/>
      <c r="G147" s="121" t="s">
        <v>2416</v>
      </c>
      <c r="H147" s="123">
        <v>43312</v>
      </c>
    </row>
    <row r="148" spans="1:8" ht="22.5">
      <c r="A148" s="119">
        <v>43312</v>
      </c>
      <c r="B148" s="122" t="s">
        <v>66</v>
      </c>
      <c r="C148" s="120" t="s">
        <v>2050</v>
      </c>
      <c r="D148" s="137" t="s">
        <v>137</v>
      </c>
      <c r="E148" s="121"/>
      <c r="F148" s="122"/>
      <c r="G148" s="121" t="s">
        <v>1627</v>
      </c>
      <c r="H148" s="123">
        <v>43312</v>
      </c>
    </row>
    <row r="149" spans="1:8" ht="22.5">
      <c r="A149" s="119">
        <v>43312</v>
      </c>
      <c r="B149" s="122" t="s">
        <v>66</v>
      </c>
      <c r="C149" s="120" t="s">
        <v>2528</v>
      </c>
      <c r="D149" s="137" t="s">
        <v>729</v>
      </c>
      <c r="E149" s="121"/>
      <c r="F149" s="122"/>
      <c r="G149" s="121" t="s">
        <v>2418</v>
      </c>
      <c r="H149" s="123">
        <v>43312</v>
      </c>
    </row>
    <row r="150" spans="1:8">
      <c r="A150" s="119">
        <v>43312</v>
      </c>
      <c r="B150" s="122" t="s">
        <v>66</v>
      </c>
      <c r="C150" s="120" t="s">
        <v>2528</v>
      </c>
      <c r="D150" s="137" t="s">
        <v>1249</v>
      </c>
      <c r="E150" s="121"/>
      <c r="F150" s="122"/>
      <c r="G150" s="121" t="s">
        <v>1628</v>
      </c>
      <c r="H150" s="123">
        <v>43312</v>
      </c>
    </row>
    <row r="151" spans="1:8">
      <c r="A151" s="119">
        <v>43312</v>
      </c>
      <c r="B151" s="122" t="s">
        <v>66</v>
      </c>
      <c r="C151" s="120" t="s">
        <v>2528</v>
      </c>
      <c r="D151" s="137" t="s">
        <v>1629</v>
      </c>
      <c r="E151" s="121"/>
      <c r="F151" s="122"/>
      <c r="G151" s="121" t="s">
        <v>1630</v>
      </c>
      <c r="H151" s="123">
        <v>43312</v>
      </c>
    </row>
    <row r="152" spans="1:8" ht="22.5">
      <c r="A152" s="119">
        <v>43312</v>
      </c>
      <c r="B152" s="122" t="s">
        <v>73</v>
      </c>
      <c r="C152" s="120" t="s">
        <v>2528</v>
      </c>
      <c r="D152" s="137" t="s">
        <v>1103</v>
      </c>
      <c r="E152" s="121"/>
      <c r="F152" s="122"/>
      <c r="G152" s="121" t="s">
        <v>1616</v>
      </c>
      <c r="H152" s="123">
        <v>43312</v>
      </c>
    </row>
    <row r="153" spans="1:8">
      <c r="A153" s="119">
        <v>43312</v>
      </c>
      <c r="B153" s="122" t="s">
        <v>14</v>
      </c>
      <c r="C153" s="120" t="s">
        <v>2528</v>
      </c>
      <c r="D153" s="137" t="s">
        <v>1568</v>
      </c>
      <c r="E153" s="121"/>
      <c r="F153" s="122"/>
      <c r="G153" s="121" t="s">
        <v>1621</v>
      </c>
      <c r="H153" s="123">
        <v>43312</v>
      </c>
    </row>
    <row r="154" spans="1:8" ht="22.5">
      <c r="A154" s="119">
        <v>43312</v>
      </c>
      <c r="B154" s="122" t="s">
        <v>73</v>
      </c>
      <c r="C154" s="120" t="s">
        <v>2528</v>
      </c>
      <c r="D154" s="137" t="s">
        <v>1617</v>
      </c>
      <c r="E154" s="121"/>
      <c r="F154" s="122"/>
      <c r="G154" s="121" t="s">
        <v>1618</v>
      </c>
      <c r="H154" s="123">
        <v>43312</v>
      </c>
    </row>
    <row r="155" spans="1:8">
      <c r="A155" s="119">
        <v>43312</v>
      </c>
      <c r="B155" s="122" t="s">
        <v>66</v>
      </c>
      <c r="C155" s="120" t="s">
        <v>2528</v>
      </c>
      <c r="D155" s="137" t="s">
        <v>223</v>
      </c>
      <c r="E155" s="121"/>
      <c r="F155" s="122"/>
      <c r="G155" s="121" t="s">
        <v>1631</v>
      </c>
      <c r="H155" s="123">
        <v>43312</v>
      </c>
    </row>
    <row r="156" spans="1:8" ht="22.5">
      <c r="A156" s="119">
        <v>43312</v>
      </c>
      <c r="B156" s="122" t="s">
        <v>77</v>
      </c>
      <c r="C156" s="120" t="s">
        <v>2528</v>
      </c>
      <c r="D156" s="137" t="s">
        <v>1622</v>
      </c>
      <c r="E156" s="121"/>
      <c r="F156" s="122"/>
      <c r="G156" s="121" t="s">
        <v>1623</v>
      </c>
      <c r="H156" s="123">
        <v>43312</v>
      </c>
    </row>
    <row r="157" spans="1:8" ht="22.5">
      <c r="A157" s="119">
        <v>43312</v>
      </c>
      <c r="B157" s="122" t="s">
        <v>73</v>
      </c>
      <c r="C157" s="120" t="s">
        <v>2528</v>
      </c>
      <c r="D157" s="137" t="s">
        <v>1619</v>
      </c>
      <c r="E157" s="121"/>
      <c r="F157" s="122"/>
      <c r="G157" s="121" t="s">
        <v>1620</v>
      </c>
      <c r="H157" s="123">
        <v>43312</v>
      </c>
    </row>
    <row r="158" spans="1:8" ht="22.5">
      <c r="A158" s="119">
        <v>43175</v>
      </c>
      <c r="B158" s="122" t="s">
        <v>14</v>
      </c>
      <c r="C158" s="120" t="s">
        <v>2528</v>
      </c>
      <c r="D158" s="137" t="s">
        <v>655</v>
      </c>
      <c r="E158" s="121"/>
      <c r="F158" s="122"/>
      <c r="G158" s="121" t="s">
        <v>1633</v>
      </c>
      <c r="H158" s="123">
        <v>43175</v>
      </c>
    </row>
    <row r="159" spans="1:8" ht="22.5">
      <c r="A159" s="119">
        <v>43175</v>
      </c>
      <c r="B159" s="122" t="s">
        <v>14</v>
      </c>
      <c r="C159" s="120" t="s">
        <v>2528</v>
      </c>
      <c r="D159" s="137" t="s">
        <v>1634</v>
      </c>
      <c r="E159" s="121"/>
      <c r="F159" s="122"/>
      <c r="G159" s="121" t="s">
        <v>1635</v>
      </c>
      <c r="H159" s="123">
        <v>43175</v>
      </c>
    </row>
    <row r="160" spans="1:8" ht="22.5">
      <c r="A160" s="119">
        <v>43175</v>
      </c>
      <c r="B160" s="122" t="s">
        <v>73</v>
      </c>
      <c r="C160" s="120" t="s">
        <v>2528</v>
      </c>
      <c r="D160" s="137" t="s">
        <v>639</v>
      </c>
      <c r="E160" s="121"/>
      <c r="F160" s="122"/>
      <c r="G160" s="121" t="s">
        <v>1632</v>
      </c>
      <c r="H160" s="123">
        <v>43175</v>
      </c>
    </row>
    <row r="161" spans="1:8">
      <c r="A161" s="119">
        <v>43175</v>
      </c>
      <c r="B161" s="122" t="s">
        <v>66</v>
      </c>
      <c r="C161" s="120" t="s">
        <v>2528</v>
      </c>
      <c r="D161" s="137" t="s">
        <v>170</v>
      </c>
      <c r="E161" s="121"/>
      <c r="F161" s="122"/>
      <c r="G161" s="121" t="s">
        <v>1638</v>
      </c>
      <c r="H161" s="123">
        <v>43175</v>
      </c>
    </row>
    <row r="162" spans="1:8" ht="33.75">
      <c r="A162" s="119">
        <v>43175</v>
      </c>
      <c r="B162" s="122" t="s">
        <v>14</v>
      </c>
      <c r="C162" s="120" t="s">
        <v>2050</v>
      </c>
      <c r="D162" s="137" t="s">
        <v>1636</v>
      </c>
      <c r="E162" s="121"/>
      <c r="F162" s="122"/>
      <c r="G162" s="121" t="s">
        <v>1637</v>
      </c>
      <c r="H162" s="123">
        <v>43175</v>
      </c>
    </row>
    <row r="163" spans="1:8">
      <c r="A163" s="119">
        <v>43091</v>
      </c>
      <c r="B163" s="122" t="s">
        <v>66</v>
      </c>
      <c r="C163" s="120" t="s">
        <v>2528</v>
      </c>
      <c r="D163" s="137" t="s">
        <v>210</v>
      </c>
      <c r="E163" s="121"/>
      <c r="F163" s="122"/>
      <c r="G163" s="121" t="s">
        <v>1688</v>
      </c>
      <c r="H163" s="123">
        <v>43091</v>
      </c>
    </row>
    <row r="164" spans="1:8">
      <c r="A164" s="119">
        <v>43091</v>
      </c>
      <c r="B164" s="122" t="s">
        <v>63</v>
      </c>
      <c r="C164" s="120" t="s">
        <v>2529</v>
      </c>
      <c r="D164" s="137" t="s">
        <v>78</v>
      </c>
      <c r="E164" s="121"/>
      <c r="F164" s="122"/>
      <c r="G164" s="121" t="s">
        <v>2421</v>
      </c>
      <c r="H164" s="123">
        <v>43091</v>
      </c>
    </row>
    <row r="165" spans="1:8" ht="22.5">
      <c r="A165" s="119">
        <v>43091</v>
      </c>
      <c r="B165" s="122" t="s">
        <v>63</v>
      </c>
      <c r="C165" s="120" t="s">
        <v>2528</v>
      </c>
      <c r="D165" s="137" t="s">
        <v>214</v>
      </c>
      <c r="E165" s="121"/>
      <c r="F165" s="122"/>
      <c r="G165" s="121" t="s">
        <v>1639</v>
      </c>
      <c r="H165" s="123">
        <v>43091</v>
      </c>
    </row>
    <row r="166" spans="1:8">
      <c r="A166" s="119">
        <v>43091</v>
      </c>
      <c r="B166" s="122" t="s">
        <v>73</v>
      </c>
      <c r="C166" s="120" t="s">
        <v>2529</v>
      </c>
      <c r="D166" s="137" t="s">
        <v>792</v>
      </c>
      <c r="E166" s="121"/>
      <c r="F166" s="122"/>
      <c r="G166" s="121" t="s">
        <v>1648</v>
      </c>
      <c r="H166" s="123">
        <v>43091</v>
      </c>
    </row>
    <row r="167" spans="1:8">
      <c r="A167" s="119">
        <v>43091</v>
      </c>
      <c r="B167" s="122" t="s">
        <v>73</v>
      </c>
      <c r="C167" s="120" t="s">
        <v>2528</v>
      </c>
      <c r="D167" s="137" t="s">
        <v>97</v>
      </c>
      <c r="E167" s="121"/>
      <c r="F167" s="122"/>
      <c r="G167" s="121" t="s">
        <v>1649</v>
      </c>
      <c r="H167" s="123">
        <v>43091</v>
      </c>
    </row>
    <row r="168" spans="1:8">
      <c r="A168" s="119">
        <v>43091</v>
      </c>
      <c r="B168" s="122" t="s">
        <v>73</v>
      </c>
      <c r="C168" s="120" t="s">
        <v>2528</v>
      </c>
      <c r="D168" s="137" t="s">
        <v>1650</v>
      </c>
      <c r="E168" s="121"/>
      <c r="F168" s="122"/>
      <c r="G168" s="121" t="s">
        <v>1651</v>
      </c>
      <c r="H168" s="123">
        <v>43091</v>
      </c>
    </row>
    <row r="169" spans="1:8" ht="22.5">
      <c r="A169" s="119">
        <v>43091</v>
      </c>
      <c r="B169" s="122" t="s">
        <v>73</v>
      </c>
      <c r="C169" s="120" t="s">
        <v>2528</v>
      </c>
      <c r="D169" s="137" t="s">
        <v>599</v>
      </c>
      <c r="E169" s="121"/>
      <c r="F169" s="122"/>
      <c r="G169" s="121" t="s">
        <v>1652</v>
      </c>
      <c r="H169" s="123">
        <v>43091</v>
      </c>
    </row>
    <row r="170" spans="1:8" ht="22.5">
      <c r="A170" s="119">
        <v>43091</v>
      </c>
      <c r="B170" s="122" t="s">
        <v>63</v>
      </c>
      <c r="C170" s="120" t="s">
        <v>2528</v>
      </c>
      <c r="D170" s="137" t="s">
        <v>1100</v>
      </c>
      <c r="E170" s="121"/>
      <c r="F170" s="122"/>
      <c r="G170" s="121" t="s">
        <v>1640</v>
      </c>
      <c r="H170" s="123">
        <v>43091</v>
      </c>
    </row>
    <row r="171" spans="1:8">
      <c r="A171" s="119">
        <v>43091</v>
      </c>
      <c r="B171" s="122" t="s">
        <v>66</v>
      </c>
      <c r="C171" s="120" t="s">
        <v>2528</v>
      </c>
      <c r="D171" s="137" t="s">
        <v>714</v>
      </c>
      <c r="E171" s="121"/>
      <c r="F171" s="122"/>
      <c r="G171" s="121" t="s">
        <v>2422</v>
      </c>
      <c r="H171" s="123">
        <v>43091</v>
      </c>
    </row>
    <row r="172" spans="1:8">
      <c r="A172" s="119">
        <v>43091</v>
      </c>
      <c r="B172" s="122" t="s">
        <v>73</v>
      </c>
      <c r="C172" s="120" t="s">
        <v>2528</v>
      </c>
      <c r="D172" s="137" t="s">
        <v>262</v>
      </c>
      <c r="E172" s="121"/>
      <c r="F172" s="122"/>
      <c r="G172" s="121" t="s">
        <v>1653</v>
      </c>
      <c r="H172" s="123">
        <v>43091</v>
      </c>
    </row>
    <row r="173" spans="1:8">
      <c r="A173" s="119">
        <v>43091</v>
      </c>
      <c r="B173" s="122" t="s">
        <v>73</v>
      </c>
      <c r="C173" s="120" t="s">
        <v>2528</v>
      </c>
      <c r="D173" s="137" t="s">
        <v>218</v>
      </c>
      <c r="E173" s="121"/>
      <c r="F173" s="122"/>
      <c r="G173" s="121" t="s">
        <v>1654</v>
      </c>
      <c r="H173" s="123">
        <v>43091</v>
      </c>
    </row>
    <row r="174" spans="1:8">
      <c r="A174" s="119">
        <v>43091</v>
      </c>
      <c r="B174" s="122" t="s">
        <v>73</v>
      </c>
      <c r="C174" s="120" t="s">
        <v>2528</v>
      </c>
      <c r="D174" s="137" t="s">
        <v>769</v>
      </c>
      <c r="E174" s="121"/>
      <c r="F174" s="122"/>
      <c r="G174" s="121" t="s">
        <v>1655</v>
      </c>
      <c r="H174" s="123">
        <v>43091</v>
      </c>
    </row>
    <row r="175" spans="1:8">
      <c r="A175" s="119">
        <v>43091</v>
      </c>
      <c r="B175" s="122" t="s">
        <v>66</v>
      </c>
      <c r="C175" s="120" t="s">
        <v>2050</v>
      </c>
      <c r="D175" s="137" t="s">
        <v>111</v>
      </c>
      <c r="E175" s="121"/>
      <c r="F175" s="122"/>
      <c r="G175" s="121" t="s">
        <v>1689</v>
      </c>
      <c r="H175" s="123">
        <v>43091</v>
      </c>
    </row>
    <row r="176" spans="1:8">
      <c r="A176" s="119">
        <v>43091</v>
      </c>
      <c r="B176" s="122" t="s">
        <v>73</v>
      </c>
      <c r="C176" s="120" t="s">
        <v>2528</v>
      </c>
      <c r="D176" s="137" t="s">
        <v>119</v>
      </c>
      <c r="E176" s="121"/>
      <c r="F176" s="122"/>
      <c r="G176" s="121" t="s">
        <v>1656</v>
      </c>
      <c r="H176" s="123">
        <v>43091</v>
      </c>
    </row>
    <row r="177" spans="1:8">
      <c r="A177" s="119">
        <v>43091</v>
      </c>
      <c r="B177" s="122" t="s">
        <v>73</v>
      </c>
      <c r="C177" s="120" t="s">
        <v>2528</v>
      </c>
      <c r="D177" s="137" t="s">
        <v>220</v>
      </c>
      <c r="E177" s="121"/>
      <c r="F177" s="122"/>
      <c r="G177" s="121" t="s">
        <v>1657</v>
      </c>
      <c r="H177" s="123">
        <v>43091</v>
      </c>
    </row>
    <row r="178" spans="1:8" ht="22.5">
      <c r="A178" s="119">
        <v>43091</v>
      </c>
      <c r="B178" s="122" t="s">
        <v>14</v>
      </c>
      <c r="C178" s="120" t="s">
        <v>2051</v>
      </c>
      <c r="D178" s="137" t="s">
        <v>1679</v>
      </c>
      <c r="E178" s="121"/>
      <c r="F178" s="122"/>
      <c r="G178" s="121" t="s">
        <v>1680</v>
      </c>
      <c r="H178" s="123">
        <v>43091</v>
      </c>
    </row>
    <row r="179" spans="1:8">
      <c r="A179" s="119">
        <v>43091</v>
      </c>
      <c r="B179" s="122" t="s">
        <v>14</v>
      </c>
      <c r="C179" s="120" t="s">
        <v>2051</v>
      </c>
      <c r="D179" s="137" t="s">
        <v>35</v>
      </c>
      <c r="E179" s="121"/>
      <c r="F179" s="122"/>
      <c r="G179" s="121" t="s">
        <v>1681</v>
      </c>
      <c r="H179" s="123">
        <v>43091</v>
      </c>
    </row>
    <row r="180" spans="1:8">
      <c r="A180" s="119">
        <v>43091</v>
      </c>
      <c r="B180" s="122" t="s">
        <v>14</v>
      </c>
      <c r="C180" s="120" t="s">
        <v>2051</v>
      </c>
      <c r="D180" s="137" t="s">
        <v>37</v>
      </c>
      <c r="E180" s="121"/>
      <c r="F180" s="122"/>
      <c r="G180" s="121" t="s">
        <v>1682</v>
      </c>
      <c r="H180" s="123">
        <v>43091</v>
      </c>
    </row>
    <row r="181" spans="1:8" ht="22.5">
      <c r="A181" s="119">
        <v>43091</v>
      </c>
      <c r="B181" s="122" t="s">
        <v>63</v>
      </c>
      <c r="C181" s="120" t="s">
        <v>2528</v>
      </c>
      <c r="D181" s="137" t="s">
        <v>1641</v>
      </c>
      <c r="E181" s="121"/>
      <c r="F181" s="122"/>
      <c r="G181" s="121" t="s">
        <v>1642</v>
      </c>
      <c r="H181" s="123">
        <v>43091</v>
      </c>
    </row>
    <row r="182" spans="1:8" ht="22.5">
      <c r="A182" s="119">
        <v>43091</v>
      </c>
      <c r="B182" s="122" t="s">
        <v>73</v>
      </c>
      <c r="C182" s="120" t="s">
        <v>2528</v>
      </c>
      <c r="D182" s="137" t="s">
        <v>1596</v>
      </c>
      <c r="E182" s="121"/>
      <c r="F182" s="122"/>
      <c r="G182" s="121" t="s">
        <v>1658</v>
      </c>
      <c r="H182" s="123">
        <v>43091</v>
      </c>
    </row>
    <row r="183" spans="1:8">
      <c r="A183" s="119">
        <v>43091</v>
      </c>
      <c r="B183" s="122" t="s">
        <v>66</v>
      </c>
      <c r="C183" s="120" t="s">
        <v>2528</v>
      </c>
      <c r="D183" s="137" t="s">
        <v>127</v>
      </c>
      <c r="E183" s="121"/>
      <c r="F183" s="122"/>
      <c r="G183" s="121" t="s">
        <v>2423</v>
      </c>
      <c r="H183" s="123">
        <v>43091</v>
      </c>
    </row>
    <row r="184" spans="1:8">
      <c r="A184" s="119">
        <v>43091</v>
      </c>
      <c r="B184" s="122" t="s">
        <v>73</v>
      </c>
      <c r="C184" s="120" t="s">
        <v>2528</v>
      </c>
      <c r="D184" s="137" t="s">
        <v>1659</v>
      </c>
      <c r="E184" s="121"/>
      <c r="F184" s="122"/>
      <c r="G184" s="121" t="s">
        <v>1660</v>
      </c>
      <c r="H184" s="123">
        <v>43091</v>
      </c>
    </row>
    <row r="185" spans="1:8">
      <c r="A185" s="119">
        <v>43091</v>
      </c>
      <c r="B185" s="122" t="s">
        <v>73</v>
      </c>
      <c r="C185" s="120" t="s">
        <v>2528</v>
      </c>
      <c r="D185" s="137" t="s">
        <v>823</v>
      </c>
      <c r="E185" s="121"/>
      <c r="F185" s="122"/>
      <c r="G185" s="121" t="s">
        <v>1661</v>
      </c>
      <c r="H185" s="123">
        <v>43091</v>
      </c>
    </row>
    <row r="186" spans="1:8">
      <c r="A186" s="119">
        <v>43091</v>
      </c>
      <c r="B186" s="122" t="s">
        <v>73</v>
      </c>
      <c r="C186" s="120" t="s">
        <v>2528</v>
      </c>
      <c r="D186" s="137" t="s">
        <v>1662</v>
      </c>
      <c r="E186" s="121"/>
      <c r="F186" s="122"/>
      <c r="G186" s="121" t="s">
        <v>1663</v>
      </c>
      <c r="H186" s="123">
        <v>43091</v>
      </c>
    </row>
    <row r="187" spans="1:8" ht="22.5">
      <c r="A187" s="119">
        <v>43091</v>
      </c>
      <c r="B187" s="122" t="s">
        <v>73</v>
      </c>
      <c r="C187" s="120" t="s">
        <v>2528</v>
      </c>
      <c r="D187" s="137" t="s">
        <v>797</v>
      </c>
      <c r="E187" s="121"/>
      <c r="F187" s="122"/>
      <c r="G187" s="121" t="s">
        <v>1664</v>
      </c>
      <c r="H187" s="123">
        <v>43091</v>
      </c>
    </row>
    <row r="188" spans="1:8">
      <c r="A188" s="119">
        <v>43091</v>
      </c>
      <c r="B188" s="122" t="s">
        <v>14</v>
      </c>
      <c r="C188" s="120" t="s">
        <v>2528</v>
      </c>
      <c r="D188" s="137" t="s">
        <v>1683</v>
      </c>
      <c r="E188" s="121"/>
      <c r="F188" s="122"/>
      <c r="G188" s="121" t="s">
        <v>1684</v>
      </c>
      <c r="H188" s="123">
        <v>43091</v>
      </c>
    </row>
    <row r="189" spans="1:8">
      <c r="A189" s="119">
        <v>43091</v>
      </c>
      <c r="B189" s="122" t="s">
        <v>73</v>
      </c>
      <c r="C189" s="120" t="s">
        <v>2528</v>
      </c>
      <c r="D189" s="137" t="s">
        <v>380</v>
      </c>
      <c r="E189" s="121"/>
      <c r="F189" s="122"/>
      <c r="G189" s="121" t="s">
        <v>1665</v>
      </c>
      <c r="H189" s="123">
        <v>43091</v>
      </c>
    </row>
    <row r="190" spans="1:8" ht="22.5">
      <c r="A190" s="119">
        <v>43091</v>
      </c>
      <c r="B190" s="122" t="s">
        <v>66</v>
      </c>
      <c r="C190" s="120" t="s">
        <v>2528</v>
      </c>
      <c r="D190" s="137" t="s">
        <v>1690</v>
      </c>
      <c r="E190" s="121"/>
      <c r="F190" s="122"/>
      <c r="G190" s="121" t="s">
        <v>2424</v>
      </c>
      <c r="H190" s="123">
        <v>43091</v>
      </c>
    </row>
    <row r="191" spans="1:8">
      <c r="A191" s="119">
        <v>43091</v>
      </c>
      <c r="B191" s="122" t="s">
        <v>73</v>
      </c>
      <c r="C191" s="120" t="s">
        <v>2528</v>
      </c>
      <c r="D191" s="137" t="s">
        <v>1666</v>
      </c>
      <c r="E191" s="121"/>
      <c r="F191" s="122"/>
      <c r="G191" s="121" t="s">
        <v>1667</v>
      </c>
      <c r="H191" s="123">
        <v>43091</v>
      </c>
    </row>
    <row r="192" spans="1:8">
      <c r="A192" s="119">
        <v>43091</v>
      </c>
      <c r="B192" s="122" t="s">
        <v>66</v>
      </c>
      <c r="C192" s="120" t="s">
        <v>2528</v>
      </c>
      <c r="D192" s="137" t="s">
        <v>758</v>
      </c>
      <c r="E192" s="121"/>
      <c r="F192" s="122"/>
      <c r="G192" s="121" t="s">
        <v>1691</v>
      </c>
      <c r="H192" s="123">
        <v>43091</v>
      </c>
    </row>
    <row r="193" spans="1:8">
      <c r="A193" s="119">
        <v>43091</v>
      </c>
      <c r="B193" s="122" t="s">
        <v>73</v>
      </c>
      <c r="C193" s="120" t="s">
        <v>2528</v>
      </c>
      <c r="D193" s="137" t="s">
        <v>1668</v>
      </c>
      <c r="E193" s="121"/>
      <c r="F193" s="122"/>
      <c r="G193" s="121" t="s">
        <v>1669</v>
      </c>
      <c r="H193" s="123">
        <v>43091</v>
      </c>
    </row>
    <row r="194" spans="1:8" ht="22.5">
      <c r="A194" s="119">
        <v>43091</v>
      </c>
      <c r="B194" s="122" t="s">
        <v>73</v>
      </c>
      <c r="C194" s="120" t="s">
        <v>2528</v>
      </c>
      <c r="D194" s="137" t="s">
        <v>168</v>
      </c>
      <c r="E194" s="121"/>
      <c r="F194" s="122"/>
      <c r="G194" s="121" t="s">
        <v>1670</v>
      </c>
      <c r="H194" s="123">
        <v>43091</v>
      </c>
    </row>
    <row r="195" spans="1:8" ht="22.5">
      <c r="A195" s="119">
        <v>43091</v>
      </c>
      <c r="B195" s="122" t="s">
        <v>73</v>
      </c>
      <c r="C195" s="120" t="s">
        <v>2528</v>
      </c>
      <c r="D195" s="137" t="s">
        <v>1109</v>
      </c>
      <c r="E195" s="121"/>
      <c r="F195" s="122"/>
      <c r="G195" s="121" t="s">
        <v>1671</v>
      </c>
      <c r="H195" s="123">
        <v>43091</v>
      </c>
    </row>
    <row r="196" spans="1:8">
      <c r="A196" s="119">
        <v>43091</v>
      </c>
      <c r="B196" s="122" t="s">
        <v>63</v>
      </c>
      <c r="C196" s="120" t="s">
        <v>2528</v>
      </c>
      <c r="D196" s="137" t="s">
        <v>1643</v>
      </c>
      <c r="E196" s="121"/>
      <c r="F196" s="122"/>
      <c r="G196" s="121" t="s">
        <v>1644</v>
      </c>
      <c r="H196" s="123">
        <v>43091</v>
      </c>
    </row>
    <row r="197" spans="1:8" ht="22.5">
      <c r="A197" s="119">
        <v>43091</v>
      </c>
      <c r="B197" s="122" t="s">
        <v>63</v>
      </c>
      <c r="C197" s="120" t="s">
        <v>2528</v>
      </c>
      <c r="D197" s="137" t="s">
        <v>269</v>
      </c>
      <c r="E197" s="121"/>
      <c r="F197" s="122"/>
      <c r="G197" s="121" t="s">
        <v>1645</v>
      </c>
      <c r="H197" s="123">
        <v>43091</v>
      </c>
    </row>
    <row r="198" spans="1:8" ht="33.75">
      <c r="A198" s="119">
        <v>43091</v>
      </c>
      <c r="B198" s="122" t="s">
        <v>63</v>
      </c>
      <c r="C198" s="120" t="s">
        <v>2529</v>
      </c>
      <c r="D198" s="137" t="s">
        <v>173</v>
      </c>
      <c r="E198" s="121"/>
      <c r="F198" s="122"/>
      <c r="G198" s="121" t="s">
        <v>1646</v>
      </c>
      <c r="H198" s="123">
        <v>43091</v>
      </c>
    </row>
    <row r="199" spans="1:8" ht="22.5">
      <c r="A199" s="119">
        <v>43091</v>
      </c>
      <c r="B199" s="122" t="s">
        <v>73</v>
      </c>
      <c r="C199" s="120" t="s">
        <v>2528</v>
      </c>
      <c r="D199" s="137" t="s">
        <v>1672</v>
      </c>
      <c r="E199" s="121"/>
      <c r="F199" s="122"/>
      <c r="G199" s="121" t="s">
        <v>1673</v>
      </c>
      <c r="H199" s="123">
        <v>43091</v>
      </c>
    </row>
    <row r="200" spans="1:8">
      <c r="A200" s="119">
        <v>43091</v>
      </c>
      <c r="B200" s="122" t="s">
        <v>73</v>
      </c>
      <c r="C200" s="120" t="s">
        <v>2528</v>
      </c>
      <c r="D200" s="137" t="s">
        <v>1262</v>
      </c>
      <c r="E200" s="121"/>
      <c r="F200" s="122"/>
      <c r="G200" s="121" t="s">
        <v>1674</v>
      </c>
      <c r="H200" s="123">
        <v>43091</v>
      </c>
    </row>
    <row r="201" spans="1:8" ht="22.5">
      <c r="A201" s="119">
        <v>43091</v>
      </c>
      <c r="B201" s="122" t="s">
        <v>66</v>
      </c>
      <c r="C201" s="120" t="s">
        <v>2528</v>
      </c>
      <c r="D201" s="137" t="s">
        <v>1692</v>
      </c>
      <c r="E201" s="121"/>
      <c r="F201" s="122"/>
      <c r="G201" s="121" t="s">
        <v>2425</v>
      </c>
      <c r="H201" s="123">
        <v>43091</v>
      </c>
    </row>
    <row r="202" spans="1:8">
      <c r="A202" s="119">
        <v>43091</v>
      </c>
      <c r="B202" s="122" t="s">
        <v>73</v>
      </c>
      <c r="C202" s="120" t="s">
        <v>2050</v>
      </c>
      <c r="D202" s="137" t="s">
        <v>1105</v>
      </c>
      <c r="E202" s="121"/>
      <c r="F202" s="122"/>
      <c r="G202" s="121" t="s">
        <v>1675</v>
      </c>
      <c r="H202" s="123">
        <v>43091</v>
      </c>
    </row>
    <row r="203" spans="1:8">
      <c r="A203" s="119">
        <v>43091</v>
      </c>
      <c r="B203" s="122" t="s">
        <v>73</v>
      </c>
      <c r="C203" s="120" t="s">
        <v>2528</v>
      </c>
      <c r="D203" s="137" t="s">
        <v>841</v>
      </c>
      <c r="E203" s="121"/>
      <c r="F203" s="122"/>
      <c r="G203" s="121" t="s">
        <v>1676</v>
      </c>
      <c r="H203" s="123">
        <v>43091</v>
      </c>
    </row>
    <row r="204" spans="1:8" ht="22.5">
      <c r="A204" s="119">
        <v>43091</v>
      </c>
      <c r="B204" s="122" t="s">
        <v>77</v>
      </c>
      <c r="C204" s="120" t="s">
        <v>2050</v>
      </c>
      <c r="D204" s="137" t="s">
        <v>1686</v>
      </c>
      <c r="E204" s="121"/>
      <c r="F204" s="122"/>
      <c r="G204" s="121" t="s">
        <v>1687</v>
      </c>
      <c r="H204" s="123">
        <v>43091</v>
      </c>
    </row>
    <row r="205" spans="1:8" ht="22.5">
      <c r="A205" s="119">
        <v>43091</v>
      </c>
      <c r="B205" s="122" t="s">
        <v>63</v>
      </c>
      <c r="C205" s="120" t="s">
        <v>2528</v>
      </c>
      <c r="D205" s="137" t="s">
        <v>194</v>
      </c>
      <c r="E205" s="121"/>
      <c r="F205" s="122"/>
      <c r="G205" s="121" t="s">
        <v>1647</v>
      </c>
      <c r="H205" s="123">
        <v>43091</v>
      </c>
    </row>
    <row r="206" spans="1:8">
      <c r="A206" s="119">
        <v>43091</v>
      </c>
      <c r="B206" s="122" t="s">
        <v>73</v>
      </c>
      <c r="C206" s="120" t="s">
        <v>2528</v>
      </c>
      <c r="D206" s="137" t="s">
        <v>1677</v>
      </c>
      <c r="E206" s="121"/>
      <c r="F206" s="122"/>
      <c r="G206" s="121" t="s">
        <v>1678</v>
      </c>
      <c r="H206" s="123">
        <v>43091</v>
      </c>
    </row>
    <row r="207" spans="1:8">
      <c r="A207" s="119">
        <v>43091</v>
      </c>
      <c r="B207" s="122" t="s">
        <v>14</v>
      </c>
      <c r="C207" s="120" t="s">
        <v>2528</v>
      </c>
      <c r="D207" s="137" t="s">
        <v>688</v>
      </c>
      <c r="E207" s="121"/>
      <c r="F207" s="122"/>
      <c r="G207" s="121" t="s">
        <v>1685</v>
      </c>
      <c r="H207" s="123">
        <v>43091</v>
      </c>
    </row>
    <row r="208" spans="1:8" ht="22.5">
      <c r="A208" s="119">
        <v>43091</v>
      </c>
      <c r="B208" s="122" t="s">
        <v>66</v>
      </c>
      <c r="C208" s="120" t="s">
        <v>2528</v>
      </c>
      <c r="D208" s="137" t="s">
        <v>788</v>
      </c>
      <c r="E208" s="121"/>
      <c r="F208" s="122"/>
      <c r="G208" s="121" t="s">
        <v>2426</v>
      </c>
      <c r="H208" s="123">
        <v>43091</v>
      </c>
    </row>
    <row r="209" spans="1:8" ht="22.5">
      <c r="A209" s="119">
        <v>42891</v>
      </c>
      <c r="B209" s="122" t="s">
        <v>66</v>
      </c>
      <c r="C209" s="120" t="s">
        <v>2050</v>
      </c>
      <c r="D209" s="137" t="s">
        <v>1718</v>
      </c>
      <c r="E209" s="121"/>
      <c r="F209" s="122"/>
      <c r="G209" s="121" t="s">
        <v>1719</v>
      </c>
      <c r="H209" s="123">
        <v>42891</v>
      </c>
    </row>
    <row r="210" spans="1:8" ht="22.5">
      <c r="A210" s="119">
        <v>42891</v>
      </c>
      <c r="B210" s="122" t="s">
        <v>73</v>
      </c>
      <c r="C210" s="120" t="s">
        <v>2050</v>
      </c>
      <c r="D210" s="137" t="s">
        <v>814</v>
      </c>
      <c r="E210" s="121"/>
      <c r="F210" s="122"/>
      <c r="G210" s="121" t="s">
        <v>1697</v>
      </c>
      <c r="H210" s="123">
        <v>42891</v>
      </c>
    </row>
    <row r="211" spans="1:8">
      <c r="A211" s="119">
        <v>42891</v>
      </c>
      <c r="B211" s="122" t="s">
        <v>77</v>
      </c>
      <c r="C211" s="120" t="s">
        <v>2529</v>
      </c>
      <c r="D211" s="137" t="s">
        <v>1708</v>
      </c>
      <c r="E211" s="121"/>
      <c r="F211" s="122"/>
      <c r="G211" s="121" t="s">
        <v>1709</v>
      </c>
      <c r="H211" s="123">
        <v>42891</v>
      </c>
    </row>
    <row r="212" spans="1:8" ht="22.5">
      <c r="A212" s="119">
        <v>42891</v>
      </c>
      <c r="B212" s="122" t="s">
        <v>73</v>
      </c>
      <c r="C212" s="120" t="s">
        <v>2050</v>
      </c>
      <c r="D212" s="137" t="s">
        <v>1698</v>
      </c>
      <c r="E212" s="121"/>
      <c r="F212" s="122"/>
      <c r="G212" s="121" t="s">
        <v>1699</v>
      </c>
      <c r="H212" s="123">
        <v>42891</v>
      </c>
    </row>
    <row r="213" spans="1:8" ht="22.5">
      <c r="A213" s="119">
        <v>42891</v>
      </c>
      <c r="B213" s="122" t="s">
        <v>73</v>
      </c>
      <c r="C213" s="120" t="s">
        <v>2528</v>
      </c>
      <c r="D213" s="137" t="s">
        <v>97</v>
      </c>
      <c r="E213" s="121"/>
      <c r="F213" s="122"/>
      <c r="G213" s="121" t="s">
        <v>1700</v>
      </c>
      <c r="H213" s="123">
        <v>42891</v>
      </c>
    </row>
    <row r="214" spans="1:8" ht="22.5">
      <c r="A214" s="119">
        <v>42891</v>
      </c>
      <c r="B214" s="122" t="s">
        <v>66</v>
      </c>
      <c r="C214" s="120" t="s">
        <v>2528</v>
      </c>
      <c r="D214" s="137" t="s">
        <v>111</v>
      </c>
      <c r="E214" s="121"/>
      <c r="F214" s="122"/>
      <c r="G214" s="121" t="s">
        <v>1720</v>
      </c>
      <c r="H214" s="123">
        <v>42891</v>
      </c>
    </row>
    <row r="215" spans="1:8" ht="22.5">
      <c r="A215" s="119">
        <v>42891</v>
      </c>
      <c r="B215" s="122" t="s">
        <v>77</v>
      </c>
      <c r="C215" s="120" t="s">
        <v>2529</v>
      </c>
      <c r="D215" s="137" t="s">
        <v>1710</v>
      </c>
      <c r="E215" s="121"/>
      <c r="F215" s="122"/>
      <c r="G215" s="121" t="s">
        <v>2427</v>
      </c>
      <c r="H215" s="123">
        <v>42891</v>
      </c>
    </row>
    <row r="216" spans="1:8" ht="22.5">
      <c r="A216" s="119">
        <v>42891</v>
      </c>
      <c r="B216" s="122" t="s">
        <v>73</v>
      </c>
      <c r="C216" s="120" t="s">
        <v>2050</v>
      </c>
      <c r="D216" s="137" t="s">
        <v>371</v>
      </c>
      <c r="E216" s="121"/>
      <c r="F216" s="122"/>
      <c r="G216" s="121" t="s">
        <v>1701</v>
      </c>
      <c r="H216" s="123">
        <v>42891</v>
      </c>
    </row>
    <row r="217" spans="1:8">
      <c r="A217" s="119">
        <v>42891</v>
      </c>
      <c r="B217" s="122" t="s">
        <v>63</v>
      </c>
      <c r="C217" s="120" t="s">
        <v>2528</v>
      </c>
      <c r="D217" s="137" t="s">
        <v>1245</v>
      </c>
      <c r="E217" s="121"/>
      <c r="F217" s="122"/>
      <c r="G217" s="121" t="s">
        <v>1693</v>
      </c>
      <c r="H217" s="123">
        <v>42891</v>
      </c>
    </row>
    <row r="218" spans="1:8" ht="22.5">
      <c r="A218" s="119">
        <v>42891</v>
      </c>
      <c r="B218" s="122" t="s">
        <v>66</v>
      </c>
      <c r="C218" s="120" t="s">
        <v>2050</v>
      </c>
      <c r="D218" s="137" t="s">
        <v>1721</v>
      </c>
      <c r="E218" s="121"/>
      <c r="F218" s="122"/>
      <c r="G218" s="121" t="s">
        <v>1722</v>
      </c>
      <c r="H218" s="123">
        <v>42891</v>
      </c>
    </row>
    <row r="219" spans="1:8">
      <c r="A219" s="119">
        <v>42891</v>
      </c>
      <c r="B219" s="122" t="s">
        <v>14</v>
      </c>
      <c r="C219" s="120" t="s">
        <v>2528</v>
      </c>
      <c r="D219" s="137" t="s">
        <v>37</v>
      </c>
      <c r="E219" s="121"/>
      <c r="F219" s="122"/>
      <c r="G219" s="121" t="s">
        <v>1706</v>
      </c>
      <c r="H219" s="123">
        <v>42891</v>
      </c>
    </row>
    <row r="220" spans="1:8" ht="22.5">
      <c r="A220" s="119">
        <v>42891</v>
      </c>
      <c r="B220" s="122" t="s">
        <v>77</v>
      </c>
      <c r="C220" s="120" t="s">
        <v>2529</v>
      </c>
      <c r="D220" s="137" t="s">
        <v>1711</v>
      </c>
      <c r="E220" s="121"/>
      <c r="F220" s="122"/>
      <c r="G220" s="121" t="s">
        <v>1712</v>
      </c>
      <c r="H220" s="123">
        <v>42891</v>
      </c>
    </row>
    <row r="221" spans="1:8" ht="22.5">
      <c r="A221" s="119">
        <v>42891</v>
      </c>
      <c r="B221" s="122" t="s">
        <v>73</v>
      </c>
      <c r="C221" s="120" t="s">
        <v>2528</v>
      </c>
      <c r="D221" s="137" t="s">
        <v>1662</v>
      </c>
      <c r="E221" s="121"/>
      <c r="F221" s="122"/>
      <c r="G221" s="121" t="s">
        <v>1702</v>
      </c>
      <c r="H221" s="123">
        <v>42891</v>
      </c>
    </row>
    <row r="222" spans="1:8" ht="22.5">
      <c r="A222" s="119">
        <v>42891</v>
      </c>
      <c r="B222" s="122" t="s">
        <v>77</v>
      </c>
      <c r="C222" s="120" t="s">
        <v>2529</v>
      </c>
      <c r="D222" s="137" t="s">
        <v>1713</v>
      </c>
      <c r="E222" s="121"/>
      <c r="F222" s="122"/>
      <c r="G222" s="121" t="s">
        <v>1714</v>
      </c>
      <c r="H222" s="123">
        <v>42891</v>
      </c>
    </row>
    <row r="223" spans="1:8" ht="22.5">
      <c r="A223" s="119">
        <v>42891</v>
      </c>
      <c r="B223" s="122" t="s">
        <v>66</v>
      </c>
      <c r="C223" s="120" t="s">
        <v>2529</v>
      </c>
      <c r="D223" s="137" t="s">
        <v>778</v>
      </c>
      <c r="E223" s="121"/>
      <c r="F223" s="122"/>
      <c r="G223" s="121" t="s">
        <v>1723</v>
      </c>
      <c r="H223" s="123">
        <v>42891</v>
      </c>
    </row>
    <row r="224" spans="1:8" ht="22.5">
      <c r="A224" s="119">
        <v>42891</v>
      </c>
      <c r="B224" s="122" t="s">
        <v>63</v>
      </c>
      <c r="C224" s="120" t="s">
        <v>2528</v>
      </c>
      <c r="D224" s="137" t="s">
        <v>1694</v>
      </c>
      <c r="E224" s="121"/>
      <c r="F224" s="122"/>
      <c r="G224" s="121" t="s">
        <v>1695</v>
      </c>
      <c r="H224" s="123">
        <v>42891</v>
      </c>
    </row>
    <row r="225" spans="1:8" ht="22.5">
      <c r="A225" s="119">
        <v>42891</v>
      </c>
      <c r="B225" s="122" t="s">
        <v>73</v>
      </c>
      <c r="C225" s="120" t="s">
        <v>2528</v>
      </c>
      <c r="D225" s="137" t="s">
        <v>271</v>
      </c>
      <c r="E225" s="121"/>
      <c r="F225" s="122"/>
      <c r="G225" s="121" t="s">
        <v>1703</v>
      </c>
      <c r="H225" s="123">
        <v>42891</v>
      </c>
    </row>
    <row r="226" spans="1:8" ht="22.5">
      <c r="A226" s="119">
        <v>42891</v>
      </c>
      <c r="B226" s="122" t="s">
        <v>63</v>
      </c>
      <c r="C226" s="120" t="s">
        <v>2050</v>
      </c>
      <c r="D226" s="137" t="s">
        <v>1256</v>
      </c>
      <c r="E226" s="121"/>
      <c r="F226" s="122"/>
      <c r="G226" s="121" t="s">
        <v>1696</v>
      </c>
      <c r="H226" s="123">
        <v>42891</v>
      </c>
    </row>
    <row r="227" spans="1:8" ht="22.5">
      <c r="A227" s="119">
        <v>42891</v>
      </c>
      <c r="B227" s="122" t="s">
        <v>14</v>
      </c>
      <c r="C227" s="120" t="s">
        <v>2529</v>
      </c>
      <c r="D227" s="137" t="s">
        <v>49</v>
      </c>
      <c r="E227" s="121"/>
      <c r="F227" s="122"/>
      <c r="G227" s="121" t="s">
        <v>1707</v>
      </c>
      <c r="H227" s="123">
        <v>42891</v>
      </c>
    </row>
    <row r="228" spans="1:8" ht="22.5">
      <c r="A228" s="119">
        <v>42891</v>
      </c>
      <c r="B228" s="122" t="s">
        <v>77</v>
      </c>
      <c r="C228" s="120" t="s">
        <v>2529</v>
      </c>
      <c r="D228" s="137" t="s">
        <v>1715</v>
      </c>
      <c r="E228" s="121"/>
      <c r="F228" s="122"/>
      <c r="G228" s="121" t="s">
        <v>1716</v>
      </c>
      <c r="H228" s="123">
        <v>42891</v>
      </c>
    </row>
    <row r="229" spans="1:8" ht="22.5">
      <c r="A229" s="119">
        <v>42891</v>
      </c>
      <c r="B229" s="122" t="s">
        <v>73</v>
      </c>
      <c r="C229" s="120" t="s">
        <v>2050</v>
      </c>
      <c r="D229" s="137" t="s">
        <v>1105</v>
      </c>
      <c r="E229" s="121"/>
      <c r="F229" s="122"/>
      <c r="G229" s="121" t="s">
        <v>1704</v>
      </c>
      <c r="H229" s="123">
        <v>42891</v>
      </c>
    </row>
    <row r="230" spans="1:8" ht="22.5">
      <c r="A230" s="119">
        <v>42891</v>
      </c>
      <c r="B230" s="122" t="s">
        <v>77</v>
      </c>
      <c r="C230" s="120" t="s">
        <v>2050</v>
      </c>
      <c r="D230" s="137" t="s">
        <v>1686</v>
      </c>
      <c r="E230" s="121"/>
      <c r="F230" s="122"/>
      <c r="G230" s="121" t="s">
        <v>1717</v>
      </c>
      <c r="H230" s="123">
        <v>42891</v>
      </c>
    </row>
    <row r="231" spans="1:8" ht="22.5">
      <c r="A231" s="119">
        <v>42891</v>
      </c>
      <c r="B231" s="122" t="s">
        <v>73</v>
      </c>
      <c r="C231" s="120" t="s">
        <v>2528</v>
      </c>
      <c r="D231" s="137" t="s">
        <v>197</v>
      </c>
      <c r="E231" s="121"/>
      <c r="F231" s="122"/>
      <c r="G231" s="121" t="s">
        <v>1705</v>
      </c>
      <c r="H231" s="123">
        <v>42891</v>
      </c>
    </row>
    <row r="232" spans="1:8">
      <c r="A232" s="119">
        <v>42891</v>
      </c>
      <c r="B232" s="122" t="s">
        <v>66</v>
      </c>
      <c r="C232" s="120" t="s">
        <v>2528</v>
      </c>
      <c r="D232" s="137" t="s">
        <v>1724</v>
      </c>
      <c r="E232" s="121"/>
      <c r="F232" s="122"/>
      <c r="G232" s="121" t="s">
        <v>1725</v>
      </c>
      <c r="H232" s="123">
        <v>42891</v>
      </c>
    </row>
    <row r="233" spans="1:8" ht="22.5">
      <c r="A233" s="119">
        <v>42810</v>
      </c>
      <c r="B233" s="122" t="s">
        <v>77</v>
      </c>
      <c r="C233" s="120" t="s">
        <v>2528</v>
      </c>
      <c r="D233" s="137" t="s">
        <v>697</v>
      </c>
      <c r="E233" s="121"/>
      <c r="F233" s="122"/>
      <c r="G233" s="121" t="s">
        <v>1726</v>
      </c>
      <c r="H233" s="123">
        <v>42810</v>
      </c>
    </row>
    <row r="234" spans="1:8">
      <c r="A234" s="119">
        <v>42793</v>
      </c>
      <c r="B234" s="122" t="s">
        <v>63</v>
      </c>
      <c r="C234" s="120" t="s">
        <v>2528</v>
      </c>
      <c r="D234" s="137" t="s">
        <v>333</v>
      </c>
      <c r="E234" s="121"/>
      <c r="F234" s="122"/>
      <c r="G234" s="121" t="s">
        <v>1727</v>
      </c>
      <c r="H234" s="123">
        <v>42793</v>
      </c>
    </row>
    <row r="235" spans="1:8" ht="33.75">
      <c r="A235" s="119">
        <v>42793</v>
      </c>
      <c r="B235" s="122" t="s">
        <v>14</v>
      </c>
      <c r="C235" s="120" t="s">
        <v>2050</v>
      </c>
      <c r="D235" s="137" t="s">
        <v>35</v>
      </c>
      <c r="E235" s="121"/>
      <c r="F235" s="122"/>
      <c r="G235" s="121" t="s">
        <v>1732</v>
      </c>
      <c r="H235" s="123">
        <v>42793</v>
      </c>
    </row>
    <row r="236" spans="1:8" ht="22.5">
      <c r="A236" s="119">
        <v>42793</v>
      </c>
      <c r="B236" s="122" t="s">
        <v>66</v>
      </c>
      <c r="C236" s="120" t="s">
        <v>2528</v>
      </c>
      <c r="D236" s="137" t="s">
        <v>127</v>
      </c>
      <c r="E236" s="121"/>
      <c r="F236" s="122"/>
      <c r="G236" s="121" t="s">
        <v>1734</v>
      </c>
      <c r="H236" s="123">
        <v>42793</v>
      </c>
    </row>
    <row r="237" spans="1:8">
      <c r="A237" s="119">
        <v>42793</v>
      </c>
      <c r="B237" s="122" t="s">
        <v>63</v>
      </c>
      <c r="C237" s="120" t="s">
        <v>2528</v>
      </c>
      <c r="D237" s="137" t="s">
        <v>163</v>
      </c>
      <c r="E237" s="121"/>
      <c r="F237" s="122"/>
      <c r="G237" s="121" t="s">
        <v>1728</v>
      </c>
      <c r="H237" s="123">
        <v>42793</v>
      </c>
    </row>
    <row r="238" spans="1:8" ht="22.5">
      <c r="A238" s="119">
        <v>42793</v>
      </c>
      <c r="B238" s="122" t="s">
        <v>77</v>
      </c>
      <c r="C238" s="120" t="s">
        <v>2050</v>
      </c>
      <c r="D238" s="137" t="s">
        <v>1686</v>
      </c>
      <c r="E238" s="121"/>
      <c r="F238" s="122"/>
      <c r="G238" s="121" t="s">
        <v>1733</v>
      </c>
      <c r="H238" s="123">
        <v>42793</v>
      </c>
    </row>
    <row r="239" spans="1:8" ht="22.5">
      <c r="A239" s="119">
        <v>42793</v>
      </c>
      <c r="B239" s="122" t="s">
        <v>63</v>
      </c>
      <c r="C239" s="120" t="s">
        <v>2050</v>
      </c>
      <c r="D239" s="137" t="s">
        <v>363</v>
      </c>
      <c r="E239" s="121"/>
      <c r="F239" s="122"/>
      <c r="G239" s="121" t="s">
        <v>1729</v>
      </c>
      <c r="H239" s="123">
        <v>42793</v>
      </c>
    </row>
    <row r="240" spans="1:8" ht="22.5">
      <c r="A240" s="119">
        <v>42793</v>
      </c>
      <c r="B240" s="122" t="s">
        <v>63</v>
      </c>
      <c r="C240" s="120" t="s">
        <v>2529</v>
      </c>
      <c r="D240" s="137" t="s">
        <v>1730</v>
      </c>
      <c r="E240" s="121"/>
      <c r="F240" s="122"/>
      <c r="G240" s="121" t="s">
        <v>1731</v>
      </c>
      <c r="H240" s="123">
        <v>42793</v>
      </c>
    </row>
    <row r="241" spans="1:8" ht="33.75">
      <c r="A241" s="119">
        <v>42692</v>
      </c>
      <c r="B241" s="122" t="s">
        <v>63</v>
      </c>
      <c r="C241" s="120" t="s">
        <v>2529</v>
      </c>
      <c r="D241" s="137" t="s">
        <v>327</v>
      </c>
      <c r="E241" s="121"/>
      <c r="F241" s="122"/>
      <c r="G241" s="121" t="s">
        <v>1735</v>
      </c>
      <c r="H241" s="123">
        <v>42692</v>
      </c>
    </row>
    <row r="242" spans="1:8">
      <c r="A242" s="119">
        <v>42692</v>
      </c>
      <c r="B242" s="122" t="s">
        <v>66</v>
      </c>
      <c r="C242" s="120" t="s">
        <v>2050</v>
      </c>
      <c r="D242" s="137" t="s">
        <v>1721</v>
      </c>
      <c r="E242" s="121"/>
      <c r="F242" s="122"/>
      <c r="G242" s="121" t="s">
        <v>1744</v>
      </c>
      <c r="H242" s="123">
        <v>42692</v>
      </c>
    </row>
    <row r="243" spans="1:8" ht="22.5">
      <c r="A243" s="119">
        <v>42692</v>
      </c>
      <c r="B243" s="122" t="s">
        <v>14</v>
      </c>
      <c r="C243" s="120" t="s">
        <v>2050</v>
      </c>
      <c r="D243" s="137" t="s">
        <v>33</v>
      </c>
      <c r="E243" s="121"/>
      <c r="F243" s="122"/>
      <c r="G243" s="121" t="s">
        <v>1740</v>
      </c>
      <c r="H243" s="123">
        <v>42692</v>
      </c>
    </row>
    <row r="244" spans="1:8">
      <c r="A244" s="119">
        <v>42692</v>
      </c>
      <c r="B244" s="122" t="s">
        <v>73</v>
      </c>
      <c r="C244" s="120" t="s">
        <v>2050</v>
      </c>
      <c r="D244" s="137" t="s">
        <v>1736</v>
      </c>
      <c r="E244" s="121"/>
      <c r="F244" s="122"/>
      <c r="G244" s="121" t="s">
        <v>1737</v>
      </c>
      <c r="H244" s="123">
        <v>42692</v>
      </c>
    </row>
    <row r="245" spans="1:8">
      <c r="A245" s="119">
        <v>42692</v>
      </c>
      <c r="B245" s="122" t="s">
        <v>73</v>
      </c>
      <c r="C245" s="120" t="s">
        <v>2050</v>
      </c>
      <c r="D245" s="137" t="s">
        <v>388</v>
      </c>
      <c r="E245" s="121"/>
      <c r="F245" s="122"/>
      <c r="G245" s="121" t="s">
        <v>1738</v>
      </c>
      <c r="H245" s="123">
        <v>42692</v>
      </c>
    </row>
    <row r="246" spans="1:8" ht="22.5">
      <c r="A246" s="119">
        <v>42692</v>
      </c>
      <c r="B246" s="122" t="s">
        <v>73</v>
      </c>
      <c r="C246" s="120" t="s">
        <v>2050</v>
      </c>
      <c r="D246" s="137" t="s">
        <v>1105</v>
      </c>
      <c r="E246" s="121"/>
      <c r="F246" s="122"/>
      <c r="G246" s="121" t="s">
        <v>1739</v>
      </c>
      <c r="H246" s="123">
        <v>42692</v>
      </c>
    </row>
    <row r="247" spans="1:8" ht="22.5">
      <c r="A247" s="119">
        <v>42692</v>
      </c>
      <c r="B247" s="122" t="s">
        <v>77</v>
      </c>
      <c r="C247" s="120" t="s">
        <v>2050</v>
      </c>
      <c r="D247" s="137" t="s">
        <v>1686</v>
      </c>
      <c r="E247" s="121"/>
      <c r="F247" s="122"/>
      <c r="G247" s="121" t="s">
        <v>1743</v>
      </c>
      <c r="H247" s="123">
        <v>42692</v>
      </c>
    </row>
    <row r="248" spans="1:8" ht="22.5">
      <c r="A248" s="119">
        <v>42692</v>
      </c>
      <c r="B248" s="122" t="s">
        <v>14</v>
      </c>
      <c r="C248" s="120" t="s">
        <v>2050</v>
      </c>
      <c r="D248" s="137" t="s">
        <v>1741</v>
      </c>
      <c r="E248" s="121"/>
      <c r="F248" s="122"/>
      <c r="G248" s="121" t="s">
        <v>1742</v>
      </c>
      <c r="H248" s="123">
        <v>42692</v>
      </c>
    </row>
    <row r="249" spans="1:8" ht="22.5">
      <c r="A249" s="119">
        <v>42593</v>
      </c>
      <c r="B249" s="122" t="s">
        <v>14</v>
      </c>
      <c r="C249" s="120" t="s">
        <v>2050</v>
      </c>
      <c r="D249" s="137" t="s">
        <v>10</v>
      </c>
      <c r="E249" s="121"/>
      <c r="F249" s="122"/>
      <c r="G249" s="121" t="s">
        <v>1760</v>
      </c>
      <c r="H249" s="123">
        <v>42593</v>
      </c>
    </row>
    <row r="250" spans="1:8" ht="22.5">
      <c r="A250" s="119">
        <v>42593</v>
      </c>
      <c r="B250" s="122" t="s">
        <v>77</v>
      </c>
      <c r="C250" s="120" t="s">
        <v>2050</v>
      </c>
      <c r="D250" s="137" t="s">
        <v>1772</v>
      </c>
      <c r="E250" s="121"/>
      <c r="F250" s="122"/>
      <c r="G250" s="121" t="s">
        <v>1773</v>
      </c>
      <c r="H250" s="123">
        <v>42593</v>
      </c>
    </row>
    <row r="251" spans="1:8">
      <c r="A251" s="119">
        <v>42593</v>
      </c>
      <c r="B251" s="122" t="s">
        <v>73</v>
      </c>
      <c r="C251" s="120" t="s">
        <v>2528</v>
      </c>
      <c r="D251" s="137" t="s">
        <v>1752</v>
      </c>
      <c r="E251" s="121"/>
      <c r="F251" s="122"/>
      <c r="G251" s="121" t="s">
        <v>1753</v>
      </c>
      <c r="H251" s="123">
        <v>42593</v>
      </c>
    </row>
    <row r="252" spans="1:8">
      <c r="A252" s="119">
        <v>42593</v>
      </c>
      <c r="B252" s="122" t="s">
        <v>14</v>
      </c>
      <c r="C252" s="120" t="s">
        <v>2528</v>
      </c>
      <c r="D252" s="137" t="s">
        <v>1761</v>
      </c>
      <c r="E252" s="121"/>
      <c r="F252" s="122"/>
      <c r="G252" s="121" t="s">
        <v>1762</v>
      </c>
      <c r="H252" s="123">
        <v>42593</v>
      </c>
    </row>
    <row r="253" spans="1:8">
      <c r="A253" s="119">
        <v>42593</v>
      </c>
      <c r="B253" s="122" t="s">
        <v>73</v>
      </c>
      <c r="C253" s="120" t="s">
        <v>2050</v>
      </c>
      <c r="D253" s="137" t="s">
        <v>1736</v>
      </c>
      <c r="E253" s="121"/>
      <c r="F253" s="122"/>
      <c r="G253" s="121" t="s">
        <v>1754</v>
      </c>
      <c r="H253" s="123">
        <v>42593</v>
      </c>
    </row>
    <row r="254" spans="1:8" ht="22.5">
      <c r="A254" s="119">
        <v>42593</v>
      </c>
      <c r="B254" s="122" t="s">
        <v>63</v>
      </c>
      <c r="C254" s="120" t="s">
        <v>2050</v>
      </c>
      <c r="D254" s="137" t="s">
        <v>145</v>
      </c>
      <c r="E254" s="121"/>
      <c r="F254" s="122"/>
      <c r="G254" s="121" t="s">
        <v>1745</v>
      </c>
      <c r="H254" s="123">
        <v>42593</v>
      </c>
    </row>
    <row r="255" spans="1:8">
      <c r="A255" s="119">
        <v>42593</v>
      </c>
      <c r="B255" s="122" t="s">
        <v>66</v>
      </c>
      <c r="C255" s="120" t="s">
        <v>2528</v>
      </c>
      <c r="D255" s="137" t="s">
        <v>758</v>
      </c>
      <c r="E255" s="121"/>
      <c r="F255" s="122"/>
      <c r="G255" s="121" t="s">
        <v>1775</v>
      </c>
      <c r="H255" s="123">
        <v>42593</v>
      </c>
    </row>
    <row r="256" spans="1:8">
      <c r="A256" s="119">
        <v>42593</v>
      </c>
      <c r="B256" s="122" t="s">
        <v>73</v>
      </c>
      <c r="C256" s="120" t="s">
        <v>2050</v>
      </c>
      <c r="D256" s="137" t="s">
        <v>1755</v>
      </c>
      <c r="E256" s="121"/>
      <c r="F256" s="122"/>
      <c r="G256" s="121" t="s">
        <v>1756</v>
      </c>
      <c r="H256" s="123">
        <v>42593</v>
      </c>
    </row>
    <row r="257" spans="1:8">
      <c r="A257" s="119">
        <v>42593</v>
      </c>
      <c r="B257" s="122" t="s">
        <v>63</v>
      </c>
      <c r="C257" s="120" t="s">
        <v>2528</v>
      </c>
      <c r="D257" s="137" t="s">
        <v>1256</v>
      </c>
      <c r="E257" s="121"/>
      <c r="F257" s="122"/>
      <c r="G257" s="121" t="s">
        <v>1746</v>
      </c>
      <c r="H257" s="123">
        <v>42593</v>
      </c>
    </row>
    <row r="258" spans="1:8" ht="22.5">
      <c r="A258" s="119">
        <v>42593</v>
      </c>
      <c r="B258" s="122" t="s">
        <v>63</v>
      </c>
      <c r="C258" s="120" t="s">
        <v>2050</v>
      </c>
      <c r="D258" s="137" t="s">
        <v>1747</v>
      </c>
      <c r="E258" s="121"/>
      <c r="F258" s="122"/>
      <c r="G258" s="121" t="s">
        <v>1748</v>
      </c>
      <c r="H258" s="123">
        <v>42593</v>
      </c>
    </row>
    <row r="259" spans="1:8">
      <c r="A259" s="119">
        <v>42593</v>
      </c>
      <c r="B259" s="122" t="s">
        <v>14</v>
      </c>
      <c r="C259" s="120" t="s">
        <v>2050</v>
      </c>
      <c r="D259" s="137" t="s">
        <v>1747</v>
      </c>
      <c r="E259" s="121"/>
      <c r="F259" s="122"/>
      <c r="G259" s="121" t="s">
        <v>1763</v>
      </c>
      <c r="H259" s="123">
        <v>42593</v>
      </c>
    </row>
    <row r="260" spans="1:8">
      <c r="A260" s="119">
        <v>42593</v>
      </c>
      <c r="B260" s="122" t="s">
        <v>66</v>
      </c>
      <c r="C260" s="120" t="s">
        <v>2050</v>
      </c>
      <c r="D260" s="137" t="s">
        <v>1747</v>
      </c>
      <c r="E260" s="121"/>
      <c r="F260" s="122"/>
      <c r="G260" s="121" t="s">
        <v>1776</v>
      </c>
      <c r="H260" s="123">
        <v>42593</v>
      </c>
    </row>
    <row r="261" spans="1:8">
      <c r="A261" s="119">
        <v>42593</v>
      </c>
      <c r="B261" s="122" t="s">
        <v>73</v>
      </c>
      <c r="C261" s="120" t="s">
        <v>2050</v>
      </c>
      <c r="D261" s="137" t="s">
        <v>1757</v>
      </c>
      <c r="E261" s="121"/>
      <c r="F261" s="122"/>
      <c r="G261" s="121" t="s">
        <v>1758</v>
      </c>
      <c r="H261" s="123">
        <v>42593</v>
      </c>
    </row>
    <row r="262" spans="1:8">
      <c r="A262" s="119">
        <v>42593</v>
      </c>
      <c r="B262" s="122" t="s">
        <v>14</v>
      </c>
      <c r="C262" s="120" t="s">
        <v>2050</v>
      </c>
      <c r="D262" s="137" t="s">
        <v>1764</v>
      </c>
      <c r="E262" s="121"/>
      <c r="F262" s="122"/>
      <c r="G262" s="121" t="s">
        <v>1765</v>
      </c>
      <c r="H262" s="123">
        <v>42593</v>
      </c>
    </row>
    <row r="263" spans="1:8">
      <c r="A263" s="119">
        <v>42593</v>
      </c>
      <c r="B263" s="122" t="s">
        <v>73</v>
      </c>
      <c r="C263" s="120" t="s">
        <v>2528</v>
      </c>
      <c r="D263" s="137" t="s">
        <v>388</v>
      </c>
      <c r="E263" s="121"/>
      <c r="F263" s="122"/>
      <c r="G263" s="121" t="s">
        <v>1759</v>
      </c>
      <c r="H263" s="123">
        <v>42593</v>
      </c>
    </row>
    <row r="264" spans="1:8">
      <c r="A264" s="119">
        <v>42593</v>
      </c>
      <c r="B264" s="122" t="s">
        <v>14</v>
      </c>
      <c r="C264" s="120" t="s">
        <v>2050</v>
      </c>
      <c r="D264" s="137" t="s">
        <v>1766</v>
      </c>
      <c r="E264" s="121"/>
      <c r="F264" s="122"/>
      <c r="G264" s="121" t="s">
        <v>1767</v>
      </c>
      <c r="H264" s="123">
        <v>42593</v>
      </c>
    </row>
    <row r="265" spans="1:8">
      <c r="A265" s="119">
        <v>42593</v>
      </c>
      <c r="B265" s="122" t="s">
        <v>77</v>
      </c>
      <c r="C265" s="120" t="s">
        <v>2050</v>
      </c>
      <c r="D265" s="137" t="s">
        <v>1686</v>
      </c>
      <c r="E265" s="121"/>
      <c r="F265" s="122"/>
      <c r="G265" s="121" t="s">
        <v>1774</v>
      </c>
      <c r="H265" s="123">
        <v>42593</v>
      </c>
    </row>
    <row r="266" spans="1:8" ht="22.5">
      <c r="A266" s="119">
        <v>42593</v>
      </c>
      <c r="B266" s="122" t="s">
        <v>14</v>
      </c>
      <c r="C266" s="120" t="s">
        <v>2050</v>
      </c>
      <c r="D266" s="137" t="s">
        <v>1768</v>
      </c>
      <c r="E266" s="121"/>
      <c r="F266" s="122"/>
      <c r="G266" s="121" t="s">
        <v>1769</v>
      </c>
      <c r="H266" s="123">
        <v>42593</v>
      </c>
    </row>
    <row r="267" spans="1:8">
      <c r="A267" s="119">
        <v>42593</v>
      </c>
      <c r="B267" s="122" t="s">
        <v>14</v>
      </c>
      <c r="C267" s="120" t="s">
        <v>2528</v>
      </c>
      <c r="D267" s="137" t="s">
        <v>1770</v>
      </c>
      <c r="E267" s="121"/>
      <c r="F267" s="122"/>
      <c r="G267" s="121" t="s">
        <v>1771</v>
      </c>
      <c r="H267" s="123">
        <v>42593</v>
      </c>
    </row>
    <row r="268" spans="1:8">
      <c r="A268" s="119">
        <v>42593</v>
      </c>
      <c r="B268" s="122" t="s">
        <v>63</v>
      </c>
      <c r="C268" s="120" t="s">
        <v>2528</v>
      </c>
      <c r="D268" s="137" t="s">
        <v>1749</v>
      </c>
      <c r="E268" s="121"/>
      <c r="F268" s="122"/>
      <c r="G268" s="121" t="s">
        <v>1750</v>
      </c>
      <c r="H268" s="123">
        <v>42593</v>
      </c>
    </row>
    <row r="269" spans="1:8">
      <c r="A269" s="119">
        <v>42593</v>
      </c>
      <c r="B269" s="122" t="s">
        <v>63</v>
      </c>
      <c r="C269" s="120" t="s">
        <v>2528</v>
      </c>
      <c r="D269" s="137" t="s">
        <v>363</v>
      </c>
      <c r="E269" s="121"/>
      <c r="F269" s="122"/>
      <c r="G269" s="121" t="s">
        <v>1751</v>
      </c>
      <c r="H269" s="123">
        <v>42593</v>
      </c>
    </row>
    <row r="270" spans="1:8" ht="22.5">
      <c r="A270" s="119">
        <v>42475</v>
      </c>
      <c r="B270" s="122" t="s">
        <v>66</v>
      </c>
      <c r="C270" s="120" t="s">
        <v>2050</v>
      </c>
      <c r="D270" s="137" t="s">
        <v>64</v>
      </c>
      <c r="E270" s="121"/>
      <c r="F270" s="122"/>
      <c r="G270" s="121" t="s">
        <v>1800</v>
      </c>
      <c r="H270" s="123">
        <v>42475</v>
      </c>
    </row>
    <row r="271" spans="1:8">
      <c r="A271" s="119">
        <v>42475</v>
      </c>
      <c r="B271" s="122" t="s">
        <v>73</v>
      </c>
      <c r="C271" s="120" t="s">
        <v>2050</v>
      </c>
      <c r="D271" s="137" t="s">
        <v>71</v>
      </c>
      <c r="E271" s="121"/>
      <c r="F271" s="122"/>
      <c r="G271" s="121" t="s">
        <v>1781</v>
      </c>
      <c r="H271" s="123">
        <v>42475</v>
      </c>
    </row>
    <row r="272" spans="1:8" ht="33.75">
      <c r="A272" s="119">
        <v>42475</v>
      </c>
      <c r="B272" s="122" t="s">
        <v>77</v>
      </c>
      <c r="C272" s="120" t="s">
        <v>2529</v>
      </c>
      <c r="D272" s="137" t="s">
        <v>1795</v>
      </c>
      <c r="E272" s="121"/>
      <c r="F272" s="122"/>
      <c r="G272" s="121" t="s">
        <v>1796</v>
      </c>
      <c r="H272" s="123">
        <v>42475</v>
      </c>
    </row>
    <row r="273" spans="1:8" ht="22.5">
      <c r="A273" s="119">
        <v>42475</v>
      </c>
      <c r="B273" s="122" t="s">
        <v>66</v>
      </c>
      <c r="C273" s="120" t="s">
        <v>2528</v>
      </c>
      <c r="D273" s="137" t="s">
        <v>448</v>
      </c>
      <c r="E273" s="121"/>
      <c r="F273" s="122"/>
      <c r="G273" s="121" t="s">
        <v>1801</v>
      </c>
      <c r="H273" s="123">
        <v>42475</v>
      </c>
    </row>
    <row r="274" spans="1:8" ht="22.5">
      <c r="A274" s="119">
        <v>42475</v>
      </c>
      <c r="B274" s="122" t="s">
        <v>14</v>
      </c>
      <c r="C274" s="120" t="s">
        <v>2528</v>
      </c>
      <c r="D274" s="137" t="s">
        <v>1790</v>
      </c>
      <c r="E274" s="121"/>
      <c r="F274" s="122"/>
      <c r="G274" s="121" t="s">
        <v>1791</v>
      </c>
      <c r="H274" s="123">
        <v>42475</v>
      </c>
    </row>
    <row r="275" spans="1:8">
      <c r="A275" s="119">
        <v>42475</v>
      </c>
      <c r="B275" s="122" t="s">
        <v>73</v>
      </c>
      <c r="C275" s="120" t="s">
        <v>2050</v>
      </c>
      <c r="D275" s="137" t="s">
        <v>1782</v>
      </c>
      <c r="E275" s="121"/>
      <c r="F275" s="122"/>
      <c r="G275" s="121" t="s">
        <v>1783</v>
      </c>
      <c r="H275" s="123">
        <v>42475</v>
      </c>
    </row>
    <row r="276" spans="1:8">
      <c r="A276" s="119">
        <v>42475</v>
      </c>
      <c r="B276" s="122" t="s">
        <v>73</v>
      </c>
      <c r="C276" s="120" t="s">
        <v>2050</v>
      </c>
      <c r="D276" s="137" t="s">
        <v>1736</v>
      </c>
      <c r="E276" s="121"/>
      <c r="F276" s="122"/>
      <c r="G276" s="121" t="s">
        <v>1784</v>
      </c>
      <c r="H276" s="123">
        <v>42475</v>
      </c>
    </row>
    <row r="277" spans="1:8" ht="22.5">
      <c r="A277" s="119">
        <v>42475</v>
      </c>
      <c r="B277" s="122" t="s">
        <v>63</v>
      </c>
      <c r="C277" s="120" t="s">
        <v>2050</v>
      </c>
      <c r="D277" s="137" t="s">
        <v>145</v>
      </c>
      <c r="E277" s="121"/>
      <c r="F277" s="122"/>
      <c r="G277" s="121" t="s">
        <v>1777</v>
      </c>
      <c r="H277" s="123">
        <v>42475</v>
      </c>
    </row>
    <row r="278" spans="1:8" ht="22.5">
      <c r="A278" s="119">
        <v>42475</v>
      </c>
      <c r="B278" s="122" t="s">
        <v>63</v>
      </c>
      <c r="C278" s="120" t="s">
        <v>2050</v>
      </c>
      <c r="D278" s="137" t="s">
        <v>1747</v>
      </c>
      <c r="E278" s="121"/>
      <c r="F278" s="122"/>
      <c r="G278" s="121" t="s">
        <v>1778</v>
      </c>
      <c r="H278" s="123">
        <v>42475</v>
      </c>
    </row>
    <row r="279" spans="1:8" ht="45">
      <c r="A279" s="119">
        <v>42475</v>
      </c>
      <c r="B279" s="122" t="s">
        <v>73</v>
      </c>
      <c r="C279" s="120" t="s">
        <v>2050</v>
      </c>
      <c r="D279" s="137" t="s">
        <v>1747</v>
      </c>
      <c r="E279" s="121"/>
      <c r="F279" s="122"/>
      <c r="G279" s="121" t="s">
        <v>1785</v>
      </c>
      <c r="H279" s="123">
        <v>42475</v>
      </c>
    </row>
    <row r="280" spans="1:8" ht="33.75">
      <c r="A280" s="119">
        <v>42475</v>
      </c>
      <c r="B280" s="122" t="s">
        <v>14</v>
      </c>
      <c r="C280" s="120" t="s">
        <v>2050</v>
      </c>
      <c r="D280" s="137" t="s">
        <v>1747</v>
      </c>
      <c r="E280" s="121"/>
      <c r="F280" s="122"/>
      <c r="G280" s="121" t="s">
        <v>1792</v>
      </c>
      <c r="H280" s="123">
        <v>42475</v>
      </c>
    </row>
    <row r="281" spans="1:8" ht="22.5">
      <c r="A281" s="119">
        <v>42475</v>
      </c>
      <c r="B281" s="122" t="s">
        <v>14</v>
      </c>
      <c r="C281" s="120" t="s">
        <v>2050</v>
      </c>
      <c r="D281" s="137" t="s">
        <v>1764</v>
      </c>
      <c r="E281" s="121"/>
      <c r="F281" s="122"/>
      <c r="G281" s="121" t="s">
        <v>1793</v>
      </c>
      <c r="H281" s="123">
        <v>42475</v>
      </c>
    </row>
    <row r="282" spans="1:8">
      <c r="A282" s="119">
        <v>42475</v>
      </c>
      <c r="B282" s="122" t="s">
        <v>14</v>
      </c>
      <c r="C282" s="120" t="s">
        <v>2050</v>
      </c>
      <c r="D282" s="137" t="s">
        <v>1766</v>
      </c>
      <c r="E282" s="121"/>
      <c r="F282" s="122"/>
      <c r="G282" s="121" t="s">
        <v>1794</v>
      </c>
      <c r="H282" s="123">
        <v>42475</v>
      </c>
    </row>
    <row r="283" spans="1:8">
      <c r="A283" s="119">
        <v>42475</v>
      </c>
      <c r="B283" s="122" t="s">
        <v>63</v>
      </c>
      <c r="C283" s="120" t="s">
        <v>2050</v>
      </c>
      <c r="D283" s="137" t="s">
        <v>1779</v>
      </c>
      <c r="E283" s="121"/>
      <c r="F283" s="122"/>
      <c r="G283" s="121" t="s">
        <v>1780</v>
      </c>
      <c r="H283" s="123">
        <v>42475</v>
      </c>
    </row>
    <row r="284" spans="1:8" ht="22.5">
      <c r="A284" s="119">
        <v>42475</v>
      </c>
      <c r="B284" s="122" t="s">
        <v>73</v>
      </c>
      <c r="C284" s="120" t="s">
        <v>2050</v>
      </c>
      <c r="D284" s="137" t="s">
        <v>1786</v>
      </c>
      <c r="E284" s="121"/>
      <c r="F284" s="122"/>
      <c r="G284" s="121" t="s">
        <v>1787</v>
      </c>
      <c r="H284" s="123">
        <v>42475</v>
      </c>
    </row>
    <row r="285" spans="1:8" ht="22.5">
      <c r="A285" s="119">
        <v>42475</v>
      </c>
      <c r="B285" s="122" t="s">
        <v>77</v>
      </c>
      <c r="C285" s="120" t="s">
        <v>2050</v>
      </c>
      <c r="D285" s="137" t="s">
        <v>1686</v>
      </c>
      <c r="E285" s="121"/>
      <c r="F285" s="122"/>
      <c r="G285" s="121" t="s">
        <v>1797</v>
      </c>
      <c r="H285" s="123">
        <v>42475</v>
      </c>
    </row>
    <row r="286" spans="1:8" ht="22.5">
      <c r="A286" s="119">
        <v>42475</v>
      </c>
      <c r="B286" s="122" t="s">
        <v>77</v>
      </c>
      <c r="C286" s="120" t="s">
        <v>2050</v>
      </c>
      <c r="D286" s="137" t="s">
        <v>1798</v>
      </c>
      <c r="E286" s="121"/>
      <c r="F286" s="122"/>
      <c r="G286" s="121" t="s">
        <v>1799</v>
      </c>
      <c r="H286" s="123">
        <v>42475</v>
      </c>
    </row>
    <row r="287" spans="1:8">
      <c r="A287" s="119">
        <v>42475</v>
      </c>
      <c r="B287" s="122" t="s">
        <v>73</v>
      </c>
      <c r="C287" s="120" t="s">
        <v>2050</v>
      </c>
      <c r="D287" s="137" t="s">
        <v>1788</v>
      </c>
      <c r="E287" s="121"/>
      <c r="F287" s="122"/>
      <c r="G287" s="121" t="s">
        <v>1789</v>
      </c>
      <c r="H287" s="123">
        <v>42475</v>
      </c>
    </row>
    <row r="288" spans="1:8" ht="45">
      <c r="A288" s="119">
        <v>42432</v>
      </c>
      <c r="B288" s="122" t="s">
        <v>14</v>
      </c>
      <c r="C288" s="120" t="s">
        <v>2050</v>
      </c>
      <c r="D288" s="137" t="s">
        <v>1747</v>
      </c>
      <c r="E288" s="121"/>
      <c r="F288" s="122"/>
      <c r="G288" s="121" t="s">
        <v>1802</v>
      </c>
      <c r="H288" s="123">
        <v>42432</v>
      </c>
    </row>
    <row r="289" spans="1:8" ht="22.5">
      <c r="A289" s="119">
        <v>42300</v>
      </c>
      <c r="B289" s="122" t="s">
        <v>63</v>
      </c>
      <c r="C289" s="120" t="s">
        <v>2050</v>
      </c>
      <c r="D289" s="137" t="s">
        <v>91</v>
      </c>
      <c r="E289" s="121"/>
      <c r="F289" s="122"/>
      <c r="G289" s="121" t="s">
        <v>1803</v>
      </c>
      <c r="H289" s="123">
        <v>42300</v>
      </c>
    </row>
    <row r="290" spans="1:8" ht="22.5">
      <c r="A290" s="119">
        <v>42300</v>
      </c>
      <c r="B290" s="122" t="s">
        <v>14</v>
      </c>
      <c r="C290" s="120" t="s">
        <v>2528</v>
      </c>
      <c r="D290" s="137" t="s">
        <v>1790</v>
      </c>
      <c r="E290" s="121"/>
      <c r="F290" s="122"/>
      <c r="G290" s="121" t="s">
        <v>1804</v>
      </c>
      <c r="H290" s="123">
        <v>42300</v>
      </c>
    </row>
    <row r="291" spans="1:8">
      <c r="A291" s="119">
        <v>42300</v>
      </c>
      <c r="B291" s="122" t="s">
        <v>14</v>
      </c>
      <c r="C291" s="120" t="s">
        <v>2050</v>
      </c>
      <c r="D291" s="137" t="s">
        <v>1764</v>
      </c>
      <c r="E291" s="121"/>
      <c r="F291" s="122"/>
      <c r="G291" s="121" t="s">
        <v>1805</v>
      </c>
      <c r="H291" s="123">
        <v>42300</v>
      </c>
    </row>
    <row r="292" spans="1:8" ht="22.5">
      <c r="A292" s="119">
        <v>42300</v>
      </c>
      <c r="B292" s="122" t="s">
        <v>14</v>
      </c>
      <c r="C292" s="120" t="s">
        <v>2529</v>
      </c>
      <c r="D292" s="137" t="s">
        <v>1806</v>
      </c>
      <c r="E292" s="121"/>
      <c r="F292" s="122"/>
      <c r="G292" s="121" t="s">
        <v>1807</v>
      </c>
      <c r="H292" s="123">
        <v>42300</v>
      </c>
    </row>
    <row r="293" spans="1:8" ht="22.5">
      <c r="A293" s="119">
        <v>42300</v>
      </c>
      <c r="B293" s="122" t="s">
        <v>14</v>
      </c>
      <c r="C293" s="120" t="s">
        <v>2050</v>
      </c>
      <c r="D293" s="137" t="s">
        <v>1766</v>
      </c>
      <c r="E293" s="121"/>
      <c r="F293" s="122"/>
      <c r="G293" s="121" t="s">
        <v>1808</v>
      </c>
      <c r="H293" s="123">
        <v>42300</v>
      </c>
    </row>
    <row r="294" spans="1:8">
      <c r="A294" s="119">
        <v>42300</v>
      </c>
      <c r="B294" s="122" t="s">
        <v>14</v>
      </c>
      <c r="C294" s="120" t="s">
        <v>2050</v>
      </c>
      <c r="D294" s="137" t="s">
        <v>1809</v>
      </c>
      <c r="E294" s="121"/>
      <c r="F294" s="122"/>
      <c r="G294" s="121" t="s">
        <v>1810</v>
      </c>
      <c r="H294" s="123">
        <v>42300</v>
      </c>
    </row>
    <row r="295" spans="1:8">
      <c r="A295" s="119">
        <v>42300</v>
      </c>
      <c r="B295" s="122" t="s">
        <v>14</v>
      </c>
      <c r="C295" s="120" t="s">
        <v>2050</v>
      </c>
      <c r="D295" s="137" t="s">
        <v>1811</v>
      </c>
      <c r="E295" s="121"/>
      <c r="F295" s="122"/>
      <c r="G295" s="121" t="s">
        <v>1812</v>
      </c>
      <c r="H295" s="123">
        <v>42300</v>
      </c>
    </row>
    <row r="296" spans="1:8" ht="22.5">
      <c r="A296" s="119">
        <v>42229</v>
      </c>
      <c r="B296" s="122" t="s">
        <v>66</v>
      </c>
      <c r="C296" s="120" t="s">
        <v>2050</v>
      </c>
      <c r="D296" s="137" t="s">
        <v>64</v>
      </c>
      <c r="E296" s="121"/>
      <c r="F296" s="122"/>
      <c r="G296" s="121" t="s">
        <v>1828</v>
      </c>
      <c r="H296" s="123">
        <v>42229</v>
      </c>
    </row>
    <row r="297" spans="1:8" ht="33.75">
      <c r="A297" s="119">
        <v>42229</v>
      </c>
      <c r="B297" s="122" t="s">
        <v>77</v>
      </c>
      <c r="C297" s="120" t="s">
        <v>2529</v>
      </c>
      <c r="D297" s="137" t="s">
        <v>1795</v>
      </c>
      <c r="E297" s="121"/>
      <c r="F297" s="122"/>
      <c r="G297" s="121" t="s">
        <v>1825</v>
      </c>
      <c r="H297" s="123">
        <v>42229</v>
      </c>
    </row>
    <row r="298" spans="1:8">
      <c r="A298" s="119">
        <v>42229</v>
      </c>
      <c r="B298" s="122" t="s">
        <v>63</v>
      </c>
      <c r="C298" s="120" t="s">
        <v>2050</v>
      </c>
      <c r="D298" s="137" t="s">
        <v>1813</v>
      </c>
      <c r="E298" s="121"/>
      <c r="F298" s="122"/>
      <c r="G298" s="121" t="s">
        <v>1814</v>
      </c>
      <c r="H298" s="123">
        <v>42229</v>
      </c>
    </row>
    <row r="299" spans="1:8" ht="33.75">
      <c r="A299" s="119">
        <v>42229</v>
      </c>
      <c r="B299" s="122" t="s">
        <v>66</v>
      </c>
      <c r="C299" s="120" t="s">
        <v>2529</v>
      </c>
      <c r="D299" s="137" t="s">
        <v>1829</v>
      </c>
      <c r="E299" s="121"/>
      <c r="F299" s="122"/>
      <c r="G299" s="121" t="s">
        <v>1830</v>
      </c>
      <c r="H299" s="123">
        <v>42229</v>
      </c>
    </row>
    <row r="300" spans="1:8" ht="33.75">
      <c r="A300" s="119">
        <v>42229</v>
      </c>
      <c r="B300" s="122" t="s">
        <v>66</v>
      </c>
      <c r="C300" s="120" t="s">
        <v>2529</v>
      </c>
      <c r="D300" s="137" t="s">
        <v>137</v>
      </c>
      <c r="E300" s="121"/>
      <c r="F300" s="122"/>
      <c r="G300" s="121" t="s">
        <v>1831</v>
      </c>
      <c r="H300" s="123">
        <v>42229</v>
      </c>
    </row>
    <row r="301" spans="1:8" ht="22.5">
      <c r="A301" s="119">
        <v>42229</v>
      </c>
      <c r="B301" s="122" t="s">
        <v>66</v>
      </c>
      <c r="C301" s="120" t="s">
        <v>2050</v>
      </c>
      <c r="D301" s="137" t="s">
        <v>1832</v>
      </c>
      <c r="E301" s="121"/>
      <c r="F301" s="122"/>
      <c r="G301" s="121" t="s">
        <v>1833</v>
      </c>
      <c r="H301" s="123">
        <v>42229</v>
      </c>
    </row>
    <row r="302" spans="1:8" ht="22.5">
      <c r="A302" s="119">
        <v>42229</v>
      </c>
      <c r="B302" s="122" t="s">
        <v>14</v>
      </c>
      <c r="C302" s="120" t="s">
        <v>2050</v>
      </c>
      <c r="D302" s="137" t="s">
        <v>1764</v>
      </c>
      <c r="E302" s="121"/>
      <c r="F302" s="122"/>
      <c r="G302" s="121" t="s">
        <v>1823</v>
      </c>
      <c r="H302" s="123">
        <v>42229</v>
      </c>
    </row>
    <row r="303" spans="1:8" ht="22.5">
      <c r="A303" s="119">
        <v>42229</v>
      </c>
      <c r="B303" s="122" t="s">
        <v>63</v>
      </c>
      <c r="C303" s="120" t="s">
        <v>2050</v>
      </c>
      <c r="D303" s="137" t="s">
        <v>159</v>
      </c>
      <c r="E303" s="121"/>
      <c r="F303" s="122"/>
      <c r="G303" s="121" t="s">
        <v>1815</v>
      </c>
      <c r="H303" s="123">
        <v>42229</v>
      </c>
    </row>
    <row r="304" spans="1:8">
      <c r="A304" s="119">
        <v>42229</v>
      </c>
      <c r="B304" s="122" t="s">
        <v>14</v>
      </c>
      <c r="C304" s="120" t="s">
        <v>2050</v>
      </c>
      <c r="D304" s="137" t="s">
        <v>1766</v>
      </c>
      <c r="E304" s="121"/>
      <c r="F304" s="122"/>
      <c r="G304" s="121" t="s">
        <v>1824</v>
      </c>
      <c r="H304" s="123">
        <v>42229</v>
      </c>
    </row>
    <row r="305" spans="1:8" ht="22.5">
      <c r="A305" s="119">
        <v>42229</v>
      </c>
      <c r="B305" s="122" t="s">
        <v>63</v>
      </c>
      <c r="C305" s="120" t="s">
        <v>2050</v>
      </c>
      <c r="D305" s="137" t="s">
        <v>1816</v>
      </c>
      <c r="E305" s="121"/>
      <c r="F305" s="122"/>
      <c r="G305" s="121" t="s">
        <v>1817</v>
      </c>
      <c r="H305" s="123">
        <v>42229</v>
      </c>
    </row>
    <row r="306" spans="1:8">
      <c r="A306" s="119">
        <v>42229</v>
      </c>
      <c r="B306" s="122" t="s">
        <v>63</v>
      </c>
      <c r="C306" s="120" t="s">
        <v>2050</v>
      </c>
      <c r="D306" s="137" t="s">
        <v>1779</v>
      </c>
      <c r="E306" s="121"/>
      <c r="F306" s="122"/>
      <c r="G306" s="121" t="s">
        <v>1818</v>
      </c>
      <c r="H306" s="123">
        <v>42229</v>
      </c>
    </row>
    <row r="307" spans="1:8" ht="33.75">
      <c r="A307" s="119">
        <v>42229</v>
      </c>
      <c r="B307" s="122" t="s">
        <v>77</v>
      </c>
      <c r="C307" s="120" t="s">
        <v>2050</v>
      </c>
      <c r="D307" s="137" t="s">
        <v>1686</v>
      </c>
      <c r="E307" s="121"/>
      <c r="F307" s="122"/>
      <c r="G307" s="121" t="s">
        <v>1826</v>
      </c>
      <c r="H307" s="123">
        <v>42229</v>
      </c>
    </row>
    <row r="308" spans="1:8" ht="22.5">
      <c r="A308" s="119">
        <v>42229</v>
      </c>
      <c r="B308" s="122" t="s">
        <v>77</v>
      </c>
      <c r="C308" s="120" t="s">
        <v>2050</v>
      </c>
      <c r="D308" s="137" t="s">
        <v>180</v>
      </c>
      <c r="E308" s="121"/>
      <c r="F308" s="122"/>
      <c r="G308" s="121" t="s">
        <v>1827</v>
      </c>
      <c r="H308" s="123">
        <v>42229</v>
      </c>
    </row>
    <row r="309" spans="1:8" ht="22.5">
      <c r="A309" s="119">
        <v>42229</v>
      </c>
      <c r="B309" s="122" t="s">
        <v>63</v>
      </c>
      <c r="C309" s="120" t="s">
        <v>2050</v>
      </c>
      <c r="D309" s="137" t="s">
        <v>796</v>
      </c>
      <c r="E309" s="121"/>
      <c r="F309" s="122"/>
      <c r="G309" s="121" t="s">
        <v>1819</v>
      </c>
      <c r="H309" s="123">
        <v>42229</v>
      </c>
    </row>
    <row r="310" spans="1:8" ht="22.5">
      <c r="A310" s="119">
        <v>42229</v>
      </c>
      <c r="B310" s="122" t="s">
        <v>73</v>
      </c>
      <c r="C310" s="120" t="s">
        <v>2529</v>
      </c>
      <c r="D310" s="137" t="s">
        <v>1788</v>
      </c>
      <c r="E310" s="121"/>
      <c r="F310" s="122"/>
      <c r="G310" s="121" t="s">
        <v>1822</v>
      </c>
      <c r="H310" s="123">
        <v>42229</v>
      </c>
    </row>
    <row r="311" spans="1:8" ht="22.5">
      <c r="A311" s="119">
        <v>42229</v>
      </c>
      <c r="B311" s="122" t="s">
        <v>63</v>
      </c>
      <c r="C311" s="120" t="s">
        <v>2050</v>
      </c>
      <c r="D311" s="137" t="s">
        <v>1820</v>
      </c>
      <c r="E311" s="121"/>
      <c r="F311" s="122"/>
      <c r="G311" s="121" t="s">
        <v>1821</v>
      </c>
      <c r="H311" s="123">
        <v>42229</v>
      </c>
    </row>
    <row r="312" spans="1:8" ht="22.5">
      <c r="A312" s="119">
        <v>42229</v>
      </c>
      <c r="B312" s="122" t="s">
        <v>66</v>
      </c>
      <c r="C312" s="120" t="s">
        <v>2529</v>
      </c>
      <c r="D312" s="137" t="s">
        <v>1834</v>
      </c>
      <c r="E312" s="121"/>
      <c r="F312" s="122"/>
      <c r="G312" s="121" t="s">
        <v>1835</v>
      </c>
      <c r="H312" s="123">
        <v>42229</v>
      </c>
    </row>
    <row r="313" spans="1:8" ht="22.5">
      <c r="A313" s="119">
        <v>42139</v>
      </c>
      <c r="B313" s="122" t="s">
        <v>66</v>
      </c>
      <c r="C313" s="120" t="s">
        <v>2050</v>
      </c>
      <c r="D313" s="137" t="s">
        <v>1836</v>
      </c>
      <c r="E313" s="121"/>
      <c r="F313" s="122"/>
      <c r="G313" s="121" t="s">
        <v>1837</v>
      </c>
      <c r="H313" s="123">
        <v>42139</v>
      </c>
    </row>
    <row r="314" spans="1:8" ht="22.5">
      <c r="A314" s="119">
        <v>42139</v>
      </c>
      <c r="B314" s="122" t="s">
        <v>66</v>
      </c>
      <c r="C314" s="120" t="s">
        <v>2050</v>
      </c>
      <c r="D314" s="137" t="s">
        <v>64</v>
      </c>
      <c r="E314" s="121"/>
      <c r="F314" s="122"/>
      <c r="G314" s="121" t="s">
        <v>1838</v>
      </c>
      <c r="H314" s="123">
        <v>42139</v>
      </c>
    </row>
    <row r="315" spans="1:8" ht="22.5">
      <c r="A315" s="119">
        <v>42139</v>
      </c>
      <c r="B315" s="122" t="s">
        <v>66</v>
      </c>
      <c r="C315" s="120" t="s">
        <v>2050</v>
      </c>
      <c r="D315" s="137" t="s">
        <v>448</v>
      </c>
      <c r="E315" s="121"/>
      <c r="F315" s="122"/>
      <c r="G315" s="121" t="s">
        <v>1839</v>
      </c>
      <c r="H315" s="123">
        <v>42139</v>
      </c>
    </row>
    <row r="316" spans="1:8" ht="22.5">
      <c r="A316" s="119">
        <v>42139</v>
      </c>
      <c r="B316" s="122" t="s">
        <v>66</v>
      </c>
      <c r="C316" s="120" t="s">
        <v>2050</v>
      </c>
      <c r="D316" s="137" t="s">
        <v>1840</v>
      </c>
      <c r="E316" s="121"/>
      <c r="F316" s="122"/>
      <c r="G316" s="121" t="s">
        <v>1841</v>
      </c>
      <c r="H316" s="123">
        <v>42139</v>
      </c>
    </row>
    <row r="317" spans="1:8" ht="22.5">
      <c r="A317" s="119">
        <v>42109</v>
      </c>
      <c r="B317" s="122" t="s">
        <v>63</v>
      </c>
      <c r="C317" s="120" t="s">
        <v>2050</v>
      </c>
      <c r="D317" s="137" t="s">
        <v>260</v>
      </c>
      <c r="E317" s="121"/>
      <c r="F317" s="122"/>
      <c r="G317" s="121" t="s">
        <v>1842</v>
      </c>
      <c r="H317" s="123">
        <v>42109</v>
      </c>
    </row>
    <row r="318" spans="1:8">
      <c r="A318" s="119">
        <v>42109</v>
      </c>
      <c r="B318" s="122" t="s">
        <v>63</v>
      </c>
      <c r="C318" s="120" t="s">
        <v>2050</v>
      </c>
      <c r="D318" s="137" t="s">
        <v>1843</v>
      </c>
      <c r="E318" s="121"/>
      <c r="F318" s="122"/>
      <c r="G318" s="121" t="s">
        <v>1844</v>
      </c>
      <c r="H318" s="123">
        <v>42109</v>
      </c>
    </row>
    <row r="319" spans="1:8" ht="22.5">
      <c r="A319" s="119">
        <v>42109</v>
      </c>
      <c r="B319" s="122" t="s">
        <v>14</v>
      </c>
      <c r="C319" s="120" t="s">
        <v>2050</v>
      </c>
      <c r="D319" s="137" t="s">
        <v>1790</v>
      </c>
      <c r="E319" s="121"/>
      <c r="F319" s="122"/>
      <c r="G319" s="121" t="s">
        <v>1852</v>
      </c>
      <c r="H319" s="123">
        <v>42109</v>
      </c>
    </row>
    <row r="320" spans="1:8">
      <c r="A320" s="119">
        <v>42109</v>
      </c>
      <c r="B320" s="122" t="s">
        <v>73</v>
      </c>
      <c r="C320" s="120" t="s">
        <v>2529</v>
      </c>
      <c r="D320" s="137" t="s">
        <v>1849</v>
      </c>
      <c r="E320" s="121"/>
      <c r="F320" s="122"/>
      <c r="G320" s="121" t="s">
        <v>1850</v>
      </c>
      <c r="H320" s="123">
        <v>42109</v>
      </c>
    </row>
    <row r="321" spans="1:8">
      <c r="A321" s="119">
        <v>42109</v>
      </c>
      <c r="B321" s="122" t="s">
        <v>73</v>
      </c>
      <c r="C321" s="120" t="s">
        <v>2050</v>
      </c>
      <c r="D321" s="137" t="s">
        <v>1782</v>
      </c>
      <c r="E321" s="121"/>
      <c r="F321" s="122"/>
      <c r="G321" s="121" t="s">
        <v>1851</v>
      </c>
      <c r="H321" s="123">
        <v>42109</v>
      </c>
    </row>
    <row r="322" spans="1:8" ht="22.5">
      <c r="A322" s="119">
        <v>42109</v>
      </c>
      <c r="B322" s="122" t="s">
        <v>63</v>
      </c>
      <c r="C322" s="120" t="s">
        <v>2050</v>
      </c>
      <c r="D322" s="137" t="s">
        <v>145</v>
      </c>
      <c r="E322" s="121"/>
      <c r="F322" s="122"/>
      <c r="G322" s="121" t="s">
        <v>1845</v>
      </c>
      <c r="H322" s="123">
        <v>42109</v>
      </c>
    </row>
    <row r="323" spans="1:8" ht="22.5">
      <c r="A323" s="119">
        <v>42109</v>
      </c>
      <c r="B323" s="122" t="s">
        <v>14</v>
      </c>
      <c r="C323" s="120" t="s">
        <v>2529</v>
      </c>
      <c r="D323" s="137" t="s">
        <v>1806</v>
      </c>
      <c r="E323" s="121"/>
      <c r="F323" s="122"/>
      <c r="G323" s="121" t="s">
        <v>1853</v>
      </c>
      <c r="H323" s="123">
        <v>42109</v>
      </c>
    </row>
    <row r="324" spans="1:8" ht="22.5">
      <c r="A324" s="119">
        <v>42109</v>
      </c>
      <c r="B324" s="122" t="s">
        <v>63</v>
      </c>
      <c r="C324" s="120" t="s">
        <v>2050</v>
      </c>
      <c r="D324" s="137" t="s">
        <v>348</v>
      </c>
      <c r="E324" s="121"/>
      <c r="F324" s="122"/>
      <c r="G324" s="121" t="s">
        <v>1846</v>
      </c>
      <c r="H324" s="123">
        <v>42109</v>
      </c>
    </row>
    <row r="325" spans="1:8" ht="22.5">
      <c r="A325" s="119">
        <v>42109</v>
      </c>
      <c r="B325" s="122" t="s">
        <v>63</v>
      </c>
      <c r="C325" s="120" t="s">
        <v>2050</v>
      </c>
      <c r="D325" s="137" t="s">
        <v>796</v>
      </c>
      <c r="E325" s="121"/>
      <c r="F325" s="122"/>
      <c r="G325" s="121" t="s">
        <v>1847</v>
      </c>
      <c r="H325" s="123">
        <v>42109</v>
      </c>
    </row>
    <row r="326" spans="1:8">
      <c r="A326" s="119">
        <v>42109</v>
      </c>
      <c r="B326" s="122" t="s">
        <v>14</v>
      </c>
      <c r="C326" s="120" t="s">
        <v>2050</v>
      </c>
      <c r="D326" s="137" t="s">
        <v>1768</v>
      </c>
      <c r="E326" s="121"/>
      <c r="F326" s="122"/>
      <c r="G326" s="121" t="s">
        <v>1854</v>
      </c>
      <c r="H326" s="123">
        <v>42109</v>
      </c>
    </row>
    <row r="327" spans="1:8" ht="22.5">
      <c r="A327" s="119">
        <v>42109</v>
      </c>
      <c r="B327" s="122" t="s">
        <v>63</v>
      </c>
      <c r="C327" s="120" t="s">
        <v>2050</v>
      </c>
      <c r="D327" s="137" t="s">
        <v>806</v>
      </c>
      <c r="E327" s="121"/>
      <c r="F327" s="122"/>
      <c r="G327" s="121" t="s">
        <v>1848</v>
      </c>
      <c r="H327" s="123">
        <v>42109</v>
      </c>
    </row>
    <row r="328" spans="1:8" ht="22.5">
      <c r="A328" s="119">
        <v>41983</v>
      </c>
      <c r="B328" s="122" t="s">
        <v>66</v>
      </c>
      <c r="C328" s="120" t="s">
        <v>2528</v>
      </c>
      <c r="D328" s="137" t="s">
        <v>1874</v>
      </c>
      <c r="E328" s="121"/>
      <c r="F328" s="122"/>
      <c r="G328" s="121" t="s">
        <v>1875</v>
      </c>
      <c r="H328" s="123">
        <v>41983</v>
      </c>
    </row>
    <row r="329" spans="1:8" ht="22.5">
      <c r="A329" s="119">
        <v>41983</v>
      </c>
      <c r="B329" s="122" t="s">
        <v>63</v>
      </c>
      <c r="C329" s="120" t="s">
        <v>2528</v>
      </c>
      <c r="D329" s="137" t="s">
        <v>260</v>
      </c>
      <c r="E329" s="121"/>
      <c r="F329" s="122"/>
      <c r="G329" s="121" t="s">
        <v>1855</v>
      </c>
      <c r="H329" s="123">
        <v>41983</v>
      </c>
    </row>
    <row r="330" spans="1:8" ht="22.5">
      <c r="A330" s="119">
        <v>41983</v>
      </c>
      <c r="B330" s="122" t="s">
        <v>77</v>
      </c>
      <c r="C330" s="120" t="s">
        <v>2529</v>
      </c>
      <c r="D330" s="137" t="s">
        <v>1867</v>
      </c>
      <c r="E330" s="121"/>
      <c r="F330" s="122"/>
      <c r="G330" s="121" t="s">
        <v>1868</v>
      </c>
      <c r="H330" s="123">
        <v>41983</v>
      </c>
    </row>
    <row r="331" spans="1:8" ht="22.5">
      <c r="A331" s="119">
        <v>41983</v>
      </c>
      <c r="B331" s="122" t="s">
        <v>63</v>
      </c>
      <c r="C331" s="120" t="s">
        <v>2050</v>
      </c>
      <c r="D331" s="137" t="s">
        <v>1247</v>
      </c>
      <c r="E331" s="121"/>
      <c r="F331" s="122"/>
      <c r="G331" s="121" t="s">
        <v>1856</v>
      </c>
      <c r="H331" s="123">
        <v>41983</v>
      </c>
    </row>
    <row r="332" spans="1:8" ht="22.5">
      <c r="A332" s="119">
        <v>41983</v>
      </c>
      <c r="B332" s="122" t="s">
        <v>63</v>
      </c>
      <c r="C332" s="120" t="s">
        <v>2528</v>
      </c>
      <c r="D332" s="137" t="s">
        <v>145</v>
      </c>
      <c r="E332" s="121"/>
      <c r="F332" s="122"/>
      <c r="G332" s="121" t="s">
        <v>1857</v>
      </c>
      <c r="H332" s="123">
        <v>41983</v>
      </c>
    </row>
    <row r="333" spans="1:8" ht="22.5">
      <c r="A333" s="119">
        <v>41983</v>
      </c>
      <c r="B333" s="122" t="s">
        <v>66</v>
      </c>
      <c r="C333" s="120" t="s">
        <v>2050</v>
      </c>
      <c r="D333" s="137" t="s">
        <v>1832</v>
      </c>
      <c r="E333" s="121"/>
      <c r="F333" s="122"/>
      <c r="G333" s="121" t="s">
        <v>1876</v>
      </c>
      <c r="H333" s="123">
        <v>41983</v>
      </c>
    </row>
    <row r="334" spans="1:8" ht="22.5">
      <c r="A334" s="119">
        <v>41983</v>
      </c>
      <c r="B334" s="122" t="s">
        <v>66</v>
      </c>
      <c r="C334" s="120" t="s">
        <v>2050</v>
      </c>
      <c r="D334" s="137" t="s">
        <v>148</v>
      </c>
      <c r="E334" s="121"/>
      <c r="F334" s="122"/>
      <c r="G334" s="121" t="s">
        <v>1877</v>
      </c>
      <c r="H334" s="123">
        <v>41983</v>
      </c>
    </row>
    <row r="335" spans="1:8">
      <c r="A335" s="119">
        <v>41983</v>
      </c>
      <c r="B335" s="122" t="s">
        <v>14</v>
      </c>
      <c r="C335" s="120" t="s">
        <v>2050</v>
      </c>
      <c r="D335" s="137" t="s">
        <v>1764</v>
      </c>
      <c r="E335" s="121"/>
      <c r="F335" s="122"/>
      <c r="G335" s="121" t="s">
        <v>1864</v>
      </c>
      <c r="H335" s="123">
        <v>41983</v>
      </c>
    </row>
    <row r="336" spans="1:8" ht="22.5">
      <c r="A336" s="119">
        <v>41983</v>
      </c>
      <c r="B336" s="122" t="s">
        <v>63</v>
      </c>
      <c r="C336" s="120" t="s">
        <v>2528</v>
      </c>
      <c r="D336" s="137" t="s">
        <v>348</v>
      </c>
      <c r="E336" s="121"/>
      <c r="F336" s="122"/>
      <c r="G336" s="121" t="s">
        <v>1858</v>
      </c>
      <c r="H336" s="123">
        <v>41983</v>
      </c>
    </row>
    <row r="337" spans="1:8" ht="22.5">
      <c r="A337" s="119">
        <v>41983</v>
      </c>
      <c r="B337" s="122" t="s">
        <v>14</v>
      </c>
      <c r="C337" s="120" t="s">
        <v>2050</v>
      </c>
      <c r="D337" s="137" t="s">
        <v>1865</v>
      </c>
      <c r="E337" s="121"/>
      <c r="F337" s="122"/>
      <c r="G337" s="121" t="s">
        <v>1866</v>
      </c>
      <c r="H337" s="123">
        <v>41983</v>
      </c>
    </row>
    <row r="338" spans="1:8" ht="22.5">
      <c r="A338" s="119">
        <v>41983</v>
      </c>
      <c r="B338" s="122" t="s">
        <v>73</v>
      </c>
      <c r="C338" s="120" t="s">
        <v>2050</v>
      </c>
      <c r="D338" s="137" t="s">
        <v>1862</v>
      </c>
      <c r="E338" s="121"/>
      <c r="F338" s="122"/>
      <c r="G338" s="121" t="s">
        <v>1863</v>
      </c>
      <c r="H338" s="123">
        <v>41983</v>
      </c>
    </row>
    <row r="339" spans="1:8" ht="45">
      <c r="A339" s="119">
        <v>41983</v>
      </c>
      <c r="B339" s="122" t="s">
        <v>77</v>
      </c>
      <c r="C339" s="120" t="s">
        <v>2529</v>
      </c>
      <c r="D339" s="137" t="s">
        <v>179</v>
      </c>
      <c r="E339" s="121"/>
      <c r="F339" s="122"/>
      <c r="G339" s="121" t="s">
        <v>1869</v>
      </c>
      <c r="H339" s="123">
        <v>41983</v>
      </c>
    </row>
    <row r="340" spans="1:8" ht="22.5">
      <c r="A340" s="119">
        <v>41983</v>
      </c>
      <c r="B340" s="122" t="s">
        <v>77</v>
      </c>
      <c r="C340" s="120" t="s">
        <v>2529</v>
      </c>
      <c r="D340" s="137" t="s">
        <v>1870</v>
      </c>
      <c r="E340" s="121"/>
      <c r="F340" s="122"/>
      <c r="G340" s="121" t="s">
        <v>1871</v>
      </c>
      <c r="H340" s="123">
        <v>41983</v>
      </c>
    </row>
    <row r="341" spans="1:8" ht="22.5">
      <c r="A341" s="119">
        <v>41983</v>
      </c>
      <c r="B341" s="122" t="s">
        <v>63</v>
      </c>
      <c r="C341" s="120" t="s">
        <v>2528</v>
      </c>
      <c r="D341" s="137" t="s">
        <v>796</v>
      </c>
      <c r="E341" s="121"/>
      <c r="F341" s="122"/>
      <c r="G341" s="121" t="s">
        <v>1859</v>
      </c>
      <c r="H341" s="123">
        <v>41983</v>
      </c>
    </row>
    <row r="342" spans="1:8">
      <c r="A342" s="119">
        <v>41983</v>
      </c>
      <c r="B342" s="122" t="s">
        <v>77</v>
      </c>
      <c r="C342" s="120" t="s">
        <v>2529</v>
      </c>
      <c r="D342" s="137" t="s">
        <v>1872</v>
      </c>
      <c r="E342" s="121"/>
      <c r="F342" s="122"/>
      <c r="G342" s="121" t="s">
        <v>2428</v>
      </c>
      <c r="H342" s="123">
        <v>41983</v>
      </c>
    </row>
    <row r="343" spans="1:8">
      <c r="A343" s="119">
        <v>41983</v>
      </c>
      <c r="B343" s="122" t="s">
        <v>77</v>
      </c>
      <c r="C343" s="120" t="s">
        <v>2529</v>
      </c>
      <c r="D343" s="137" t="s">
        <v>1873</v>
      </c>
      <c r="E343" s="121"/>
      <c r="F343" s="122"/>
      <c r="G343" s="121" t="s">
        <v>2429</v>
      </c>
      <c r="H343" s="123">
        <v>41983</v>
      </c>
    </row>
    <row r="344" spans="1:8" ht="22.5">
      <c r="A344" s="119">
        <v>41983</v>
      </c>
      <c r="B344" s="122" t="s">
        <v>63</v>
      </c>
      <c r="C344" s="120" t="s">
        <v>2050</v>
      </c>
      <c r="D344" s="137" t="s">
        <v>1820</v>
      </c>
      <c r="E344" s="121"/>
      <c r="F344" s="122"/>
      <c r="G344" s="121" t="s">
        <v>1860</v>
      </c>
      <c r="H344" s="123">
        <v>41983</v>
      </c>
    </row>
    <row r="345" spans="1:8" ht="22.5">
      <c r="A345" s="119">
        <v>41983</v>
      </c>
      <c r="B345" s="122" t="s">
        <v>63</v>
      </c>
      <c r="C345" s="120" t="s">
        <v>2050</v>
      </c>
      <c r="D345" s="137" t="s">
        <v>806</v>
      </c>
      <c r="E345" s="121"/>
      <c r="F345" s="122"/>
      <c r="G345" s="121" t="s">
        <v>1861</v>
      </c>
      <c r="H345" s="123">
        <v>41983</v>
      </c>
    </row>
    <row r="346" spans="1:8" ht="22.5">
      <c r="A346" s="119">
        <v>41858</v>
      </c>
      <c r="B346" s="122" t="s">
        <v>66</v>
      </c>
      <c r="C346" s="120" t="s">
        <v>2050</v>
      </c>
      <c r="D346" s="137" t="s">
        <v>1836</v>
      </c>
      <c r="E346" s="121"/>
      <c r="F346" s="122"/>
      <c r="G346" s="121" t="s">
        <v>1888</v>
      </c>
      <c r="H346" s="123">
        <v>41858</v>
      </c>
    </row>
    <row r="347" spans="1:8" ht="22.5">
      <c r="A347" s="119">
        <v>41858</v>
      </c>
      <c r="B347" s="122" t="s">
        <v>73</v>
      </c>
      <c r="C347" s="120" t="s">
        <v>2050</v>
      </c>
      <c r="D347" s="137" t="s">
        <v>1881</v>
      </c>
      <c r="E347" s="121"/>
      <c r="F347" s="122"/>
      <c r="G347" s="121" t="s">
        <v>1882</v>
      </c>
      <c r="H347" s="123">
        <v>41858</v>
      </c>
    </row>
    <row r="348" spans="1:8">
      <c r="A348" s="119">
        <v>41858</v>
      </c>
      <c r="B348" s="122" t="s">
        <v>73</v>
      </c>
      <c r="C348" s="120" t="s">
        <v>2050</v>
      </c>
      <c r="D348" s="137" t="s">
        <v>1849</v>
      </c>
      <c r="E348" s="121"/>
      <c r="F348" s="122"/>
      <c r="G348" s="121" t="s">
        <v>1883</v>
      </c>
      <c r="H348" s="123">
        <v>41858</v>
      </c>
    </row>
    <row r="349" spans="1:8" ht="22.5">
      <c r="A349" s="119">
        <v>41858</v>
      </c>
      <c r="B349" s="122" t="s">
        <v>63</v>
      </c>
      <c r="C349" s="120" t="s">
        <v>2528</v>
      </c>
      <c r="D349" s="137" t="s">
        <v>145</v>
      </c>
      <c r="E349" s="121"/>
      <c r="F349" s="122"/>
      <c r="G349" s="121" t="s">
        <v>1878</v>
      </c>
      <c r="H349" s="123">
        <v>41858</v>
      </c>
    </row>
    <row r="350" spans="1:8" ht="22.5">
      <c r="A350" s="119">
        <v>41858</v>
      </c>
      <c r="B350" s="122" t="s">
        <v>66</v>
      </c>
      <c r="C350" s="120" t="s">
        <v>2050</v>
      </c>
      <c r="D350" s="137" t="s">
        <v>148</v>
      </c>
      <c r="E350" s="121"/>
      <c r="F350" s="122"/>
      <c r="G350" s="121" t="s">
        <v>1889</v>
      </c>
      <c r="H350" s="123">
        <v>41858</v>
      </c>
    </row>
    <row r="351" spans="1:8" ht="22.5">
      <c r="A351" s="119">
        <v>41858</v>
      </c>
      <c r="B351" s="122" t="s">
        <v>63</v>
      </c>
      <c r="C351" s="120" t="s">
        <v>2050</v>
      </c>
      <c r="D351" s="137" t="s">
        <v>1879</v>
      </c>
      <c r="E351" s="121"/>
      <c r="F351" s="122"/>
      <c r="G351" s="121" t="s">
        <v>1880</v>
      </c>
      <c r="H351" s="123">
        <v>41858</v>
      </c>
    </row>
    <row r="352" spans="1:8">
      <c r="A352" s="119">
        <v>41858</v>
      </c>
      <c r="B352" s="122" t="s">
        <v>14</v>
      </c>
      <c r="C352" s="120" t="s">
        <v>2529</v>
      </c>
      <c r="D352" s="137" t="s">
        <v>1884</v>
      </c>
      <c r="E352" s="121"/>
      <c r="F352" s="122"/>
      <c r="G352" s="121" t="s">
        <v>1885</v>
      </c>
      <c r="H352" s="123">
        <v>41858</v>
      </c>
    </row>
    <row r="353" spans="1:8">
      <c r="A353" s="119">
        <v>41858</v>
      </c>
      <c r="B353" s="122" t="s">
        <v>14</v>
      </c>
      <c r="C353" s="120" t="s">
        <v>2529</v>
      </c>
      <c r="D353" s="137" t="s">
        <v>1886</v>
      </c>
      <c r="E353" s="121"/>
      <c r="F353" s="122"/>
      <c r="G353" s="121" t="s">
        <v>1887</v>
      </c>
      <c r="H353" s="123">
        <v>41858</v>
      </c>
    </row>
    <row r="354" spans="1:8" ht="22.5">
      <c r="A354" s="119">
        <v>41789</v>
      </c>
      <c r="B354" s="122" t="s">
        <v>66</v>
      </c>
      <c r="C354" s="120" t="s">
        <v>2528</v>
      </c>
      <c r="D354" s="137" t="s">
        <v>1905</v>
      </c>
      <c r="E354" s="121"/>
      <c r="F354" s="122"/>
      <c r="G354" s="121" t="s">
        <v>1906</v>
      </c>
      <c r="H354" s="123">
        <v>41789</v>
      </c>
    </row>
    <row r="355" spans="1:8" ht="22.5">
      <c r="A355" s="119">
        <v>41789</v>
      </c>
      <c r="B355" s="122" t="s">
        <v>63</v>
      </c>
      <c r="C355" s="120" t="s">
        <v>2529</v>
      </c>
      <c r="D355" s="137" t="s">
        <v>1890</v>
      </c>
      <c r="E355" s="121"/>
      <c r="F355" s="122"/>
      <c r="G355" s="121" t="s">
        <v>1891</v>
      </c>
      <c r="H355" s="123">
        <v>41789</v>
      </c>
    </row>
    <row r="356" spans="1:8" ht="22.5">
      <c r="A356" s="119">
        <v>41789</v>
      </c>
      <c r="B356" s="122" t="s">
        <v>63</v>
      </c>
      <c r="C356" s="120" t="s">
        <v>2528</v>
      </c>
      <c r="D356" s="137" t="s">
        <v>260</v>
      </c>
      <c r="E356" s="121"/>
      <c r="F356" s="122"/>
      <c r="G356" s="121" t="s">
        <v>1892</v>
      </c>
      <c r="H356" s="123">
        <v>41789</v>
      </c>
    </row>
    <row r="357" spans="1:8" ht="22.5">
      <c r="A357" s="119">
        <v>41789</v>
      </c>
      <c r="B357" s="122" t="s">
        <v>63</v>
      </c>
      <c r="C357" s="120" t="s">
        <v>2528</v>
      </c>
      <c r="D357" s="137" t="s">
        <v>91</v>
      </c>
      <c r="E357" s="121"/>
      <c r="F357" s="122"/>
      <c r="G357" s="121" t="s">
        <v>1893</v>
      </c>
      <c r="H357" s="123">
        <v>41789</v>
      </c>
    </row>
    <row r="358" spans="1:8">
      <c r="A358" s="119">
        <v>41789</v>
      </c>
      <c r="B358" s="122" t="s">
        <v>73</v>
      </c>
      <c r="C358" s="120" t="s">
        <v>2050</v>
      </c>
      <c r="D358" s="137" t="s">
        <v>1896</v>
      </c>
      <c r="E358" s="121"/>
      <c r="F358" s="122"/>
      <c r="G358" s="121" t="s">
        <v>1897</v>
      </c>
      <c r="H358" s="123">
        <v>41789</v>
      </c>
    </row>
    <row r="359" spans="1:8">
      <c r="A359" s="119">
        <v>41789</v>
      </c>
      <c r="B359" s="122" t="s">
        <v>73</v>
      </c>
      <c r="C359" s="120" t="s">
        <v>2050</v>
      </c>
      <c r="D359" s="137" t="s">
        <v>367</v>
      </c>
      <c r="E359" s="121"/>
      <c r="F359" s="122"/>
      <c r="G359" s="121" t="s">
        <v>1898</v>
      </c>
      <c r="H359" s="123">
        <v>41789</v>
      </c>
    </row>
    <row r="360" spans="1:8" ht="33.75">
      <c r="A360" s="119">
        <v>41789</v>
      </c>
      <c r="B360" s="122" t="s">
        <v>63</v>
      </c>
      <c r="C360" s="120" t="s">
        <v>2529</v>
      </c>
      <c r="D360" s="137" t="s">
        <v>1894</v>
      </c>
      <c r="E360" s="121"/>
      <c r="F360" s="122"/>
      <c r="G360" s="121" t="s">
        <v>1895</v>
      </c>
      <c r="H360" s="123">
        <v>41789</v>
      </c>
    </row>
    <row r="361" spans="1:8" ht="33.75">
      <c r="A361" s="119">
        <v>41789</v>
      </c>
      <c r="B361" s="122" t="s">
        <v>73</v>
      </c>
      <c r="C361" s="120" t="s">
        <v>2528</v>
      </c>
      <c r="D361" s="137" t="s">
        <v>1782</v>
      </c>
      <c r="E361" s="121"/>
      <c r="F361" s="122"/>
      <c r="G361" s="121" t="s">
        <v>1899</v>
      </c>
      <c r="H361" s="123">
        <v>41789</v>
      </c>
    </row>
    <row r="362" spans="1:8" ht="22.5">
      <c r="A362" s="119">
        <v>41789</v>
      </c>
      <c r="B362" s="122" t="s">
        <v>66</v>
      </c>
      <c r="C362" s="120" t="s">
        <v>2051</v>
      </c>
      <c r="D362" s="137" t="s">
        <v>1829</v>
      </c>
      <c r="E362" s="121"/>
      <c r="F362" s="122"/>
      <c r="G362" s="121" t="s">
        <v>1907</v>
      </c>
      <c r="H362" s="123">
        <v>41789</v>
      </c>
    </row>
    <row r="363" spans="1:8" ht="22.5">
      <c r="A363" s="119">
        <v>41789</v>
      </c>
      <c r="B363" s="122" t="s">
        <v>66</v>
      </c>
      <c r="C363" s="120" t="s">
        <v>2529</v>
      </c>
      <c r="D363" s="137" t="s">
        <v>1908</v>
      </c>
      <c r="E363" s="121"/>
      <c r="F363" s="122"/>
      <c r="G363" s="121" t="s">
        <v>1909</v>
      </c>
      <c r="H363" s="123">
        <v>41789</v>
      </c>
    </row>
    <row r="364" spans="1:8" ht="33.75">
      <c r="A364" s="119">
        <v>41789</v>
      </c>
      <c r="B364" s="122" t="s">
        <v>66</v>
      </c>
      <c r="C364" s="120" t="s">
        <v>2529</v>
      </c>
      <c r="D364" s="137" t="s">
        <v>1832</v>
      </c>
      <c r="E364" s="121"/>
      <c r="F364" s="122"/>
      <c r="G364" s="121" t="s">
        <v>1910</v>
      </c>
      <c r="H364" s="123">
        <v>41789</v>
      </c>
    </row>
    <row r="365" spans="1:8" ht="22.5">
      <c r="A365" s="119">
        <v>41789</v>
      </c>
      <c r="B365" s="122" t="s">
        <v>66</v>
      </c>
      <c r="C365" s="120" t="s">
        <v>2528</v>
      </c>
      <c r="D365" s="137" t="s">
        <v>148</v>
      </c>
      <c r="E365" s="121"/>
      <c r="F365" s="122"/>
      <c r="G365" s="121" t="s">
        <v>1911</v>
      </c>
      <c r="H365" s="123">
        <v>41789</v>
      </c>
    </row>
    <row r="366" spans="1:8">
      <c r="A366" s="119">
        <v>41789</v>
      </c>
      <c r="B366" s="122" t="s">
        <v>73</v>
      </c>
      <c r="C366" s="120" t="s">
        <v>2050</v>
      </c>
      <c r="D366" s="137" t="s">
        <v>1755</v>
      </c>
      <c r="E366" s="121"/>
      <c r="F366" s="122"/>
      <c r="G366" s="121" t="s">
        <v>1900</v>
      </c>
      <c r="H366" s="123">
        <v>41789</v>
      </c>
    </row>
    <row r="367" spans="1:8" ht="22.5">
      <c r="A367" s="119">
        <v>41789</v>
      </c>
      <c r="B367" s="122" t="s">
        <v>14</v>
      </c>
      <c r="C367" s="120" t="s">
        <v>2528</v>
      </c>
      <c r="D367" s="137" t="s">
        <v>1903</v>
      </c>
      <c r="E367" s="121"/>
      <c r="F367" s="122"/>
      <c r="G367" s="121" t="s">
        <v>1904</v>
      </c>
      <c r="H367" s="123">
        <v>41789</v>
      </c>
    </row>
    <row r="368" spans="1:8" ht="22.5">
      <c r="A368" s="119">
        <v>41789</v>
      </c>
      <c r="B368" s="122" t="s">
        <v>66</v>
      </c>
      <c r="C368" s="120" t="s">
        <v>2528</v>
      </c>
      <c r="D368" s="137" t="s">
        <v>1840</v>
      </c>
      <c r="E368" s="121"/>
      <c r="F368" s="122"/>
      <c r="G368" s="121" t="s">
        <v>1912</v>
      </c>
      <c r="H368" s="123">
        <v>41789</v>
      </c>
    </row>
    <row r="369" spans="1:8" ht="22.5">
      <c r="A369" s="119">
        <v>41789</v>
      </c>
      <c r="B369" s="122" t="s">
        <v>73</v>
      </c>
      <c r="C369" s="120" t="s">
        <v>2050</v>
      </c>
      <c r="D369" s="137" t="s">
        <v>1862</v>
      </c>
      <c r="E369" s="121"/>
      <c r="F369" s="122"/>
      <c r="G369" s="121" t="s">
        <v>1901</v>
      </c>
      <c r="H369" s="123">
        <v>41789</v>
      </c>
    </row>
    <row r="370" spans="1:8" ht="45">
      <c r="A370" s="119">
        <v>41789</v>
      </c>
      <c r="B370" s="122" t="s">
        <v>73</v>
      </c>
      <c r="C370" s="120" t="s">
        <v>2529</v>
      </c>
      <c r="D370" s="137" t="s">
        <v>1788</v>
      </c>
      <c r="E370" s="121"/>
      <c r="F370" s="122"/>
      <c r="G370" s="121" t="s">
        <v>1902</v>
      </c>
      <c r="H370" s="123">
        <v>41789</v>
      </c>
    </row>
    <row r="371" spans="1:8" ht="33.75">
      <c r="A371" s="119">
        <v>41698</v>
      </c>
      <c r="B371" s="122" t="s">
        <v>63</v>
      </c>
      <c r="C371" s="120" t="s">
        <v>2529</v>
      </c>
      <c r="D371" s="137" t="s">
        <v>1913</v>
      </c>
      <c r="E371" s="121"/>
      <c r="F371" s="122"/>
      <c r="G371" s="121" t="s">
        <v>1914</v>
      </c>
      <c r="H371" s="123">
        <v>41698</v>
      </c>
    </row>
    <row r="372" spans="1:8" ht="22.5">
      <c r="A372" s="119">
        <v>41698</v>
      </c>
      <c r="B372" s="122" t="s">
        <v>63</v>
      </c>
      <c r="C372" s="120" t="s">
        <v>2528</v>
      </c>
      <c r="D372" s="137" t="s">
        <v>159</v>
      </c>
      <c r="E372" s="121"/>
      <c r="F372" s="122"/>
      <c r="G372" s="121" t="s">
        <v>1915</v>
      </c>
      <c r="H372" s="123">
        <v>41698</v>
      </c>
    </row>
    <row r="373" spans="1:8" ht="22.5">
      <c r="A373" s="119">
        <v>41698</v>
      </c>
      <c r="B373" s="122" t="s">
        <v>14</v>
      </c>
      <c r="C373" s="120" t="s">
        <v>2050</v>
      </c>
      <c r="D373" s="137" t="s">
        <v>1903</v>
      </c>
      <c r="E373" s="121"/>
      <c r="F373" s="122"/>
      <c r="G373" s="121" t="s">
        <v>1919</v>
      </c>
      <c r="H373" s="123">
        <v>41698</v>
      </c>
    </row>
    <row r="374" spans="1:8" ht="22.5">
      <c r="A374" s="119">
        <v>41698</v>
      </c>
      <c r="B374" s="122" t="s">
        <v>73</v>
      </c>
      <c r="C374" s="120" t="s">
        <v>2050</v>
      </c>
      <c r="D374" s="137" t="s">
        <v>1862</v>
      </c>
      <c r="E374" s="121"/>
      <c r="F374" s="122"/>
      <c r="G374" s="121" t="s">
        <v>1918</v>
      </c>
      <c r="H374" s="123">
        <v>41698</v>
      </c>
    </row>
    <row r="375" spans="1:8" ht="33.75">
      <c r="A375" s="119">
        <v>41698</v>
      </c>
      <c r="B375" s="122" t="s">
        <v>63</v>
      </c>
      <c r="C375" s="120" t="s">
        <v>2050</v>
      </c>
      <c r="D375" s="137" t="s">
        <v>1916</v>
      </c>
      <c r="E375" s="121"/>
      <c r="F375" s="122"/>
      <c r="G375" s="121" t="s">
        <v>1917</v>
      </c>
      <c r="H375" s="123">
        <v>41698</v>
      </c>
    </row>
    <row r="376" spans="1:8" ht="33.75">
      <c r="A376" s="119">
        <v>41593</v>
      </c>
      <c r="B376" s="122" t="s">
        <v>63</v>
      </c>
      <c r="C376" s="120" t="s">
        <v>2050</v>
      </c>
      <c r="D376" s="137" t="s">
        <v>1920</v>
      </c>
      <c r="E376" s="121"/>
      <c r="F376" s="122"/>
      <c r="G376" s="121" t="s">
        <v>1921</v>
      </c>
      <c r="H376" s="123">
        <v>41593</v>
      </c>
    </row>
    <row r="377" spans="1:8">
      <c r="A377" s="119">
        <v>41593</v>
      </c>
      <c r="B377" s="122" t="s">
        <v>63</v>
      </c>
      <c r="C377" s="120" t="s">
        <v>2050</v>
      </c>
      <c r="D377" s="137" t="s">
        <v>317</v>
      </c>
      <c r="E377" s="121"/>
      <c r="F377" s="122"/>
      <c r="G377" s="121" t="s">
        <v>1922</v>
      </c>
      <c r="H377" s="123">
        <v>41593</v>
      </c>
    </row>
    <row r="378" spans="1:8" ht="22.5">
      <c r="A378" s="119">
        <v>41593</v>
      </c>
      <c r="B378" s="122" t="s">
        <v>66</v>
      </c>
      <c r="C378" s="120" t="s">
        <v>2050</v>
      </c>
      <c r="D378" s="137" t="s">
        <v>944</v>
      </c>
      <c r="E378" s="121"/>
      <c r="F378" s="122"/>
      <c r="G378" s="121" t="s">
        <v>1937</v>
      </c>
      <c r="H378" s="123">
        <v>41593</v>
      </c>
    </row>
    <row r="379" spans="1:8" ht="22.5">
      <c r="A379" s="119">
        <v>41593</v>
      </c>
      <c r="B379" s="122" t="s">
        <v>63</v>
      </c>
      <c r="C379" s="120" t="s">
        <v>2050</v>
      </c>
      <c r="D379" s="137" t="s">
        <v>1923</v>
      </c>
      <c r="E379" s="121"/>
      <c r="F379" s="122"/>
      <c r="G379" s="121" t="s">
        <v>1924</v>
      </c>
      <c r="H379" s="123">
        <v>41593</v>
      </c>
    </row>
    <row r="380" spans="1:8">
      <c r="A380" s="119">
        <v>41593</v>
      </c>
      <c r="B380" s="122" t="s">
        <v>77</v>
      </c>
      <c r="C380" s="120" t="s">
        <v>2050</v>
      </c>
      <c r="D380" s="137" t="s">
        <v>156</v>
      </c>
      <c r="E380" s="121"/>
      <c r="F380" s="122"/>
      <c r="G380" s="121" t="s">
        <v>1934</v>
      </c>
      <c r="H380" s="123">
        <v>41593</v>
      </c>
    </row>
    <row r="381" spans="1:8" ht="33.75">
      <c r="A381" s="119">
        <v>41593</v>
      </c>
      <c r="B381" s="122" t="s">
        <v>63</v>
      </c>
      <c r="C381" s="120" t="s">
        <v>2050</v>
      </c>
      <c r="D381" s="137" t="s">
        <v>1925</v>
      </c>
      <c r="E381" s="121"/>
      <c r="F381" s="122"/>
      <c r="G381" s="121" t="s">
        <v>1926</v>
      </c>
      <c r="H381" s="123">
        <v>41593</v>
      </c>
    </row>
    <row r="382" spans="1:8" ht="22.5">
      <c r="A382" s="119">
        <v>41593</v>
      </c>
      <c r="B382" s="122" t="s">
        <v>63</v>
      </c>
      <c r="C382" s="120" t="s">
        <v>2050</v>
      </c>
      <c r="D382" s="137" t="s">
        <v>1927</v>
      </c>
      <c r="E382" s="121"/>
      <c r="F382" s="122"/>
      <c r="G382" s="121" t="s">
        <v>1928</v>
      </c>
      <c r="H382" s="123">
        <v>41593</v>
      </c>
    </row>
    <row r="383" spans="1:8" ht="22.5">
      <c r="A383" s="119">
        <v>41593</v>
      </c>
      <c r="B383" s="122" t="s">
        <v>14</v>
      </c>
      <c r="C383" s="120" t="s">
        <v>2050</v>
      </c>
      <c r="D383" s="137" t="s">
        <v>674</v>
      </c>
      <c r="E383" s="121"/>
      <c r="F383" s="122"/>
      <c r="G383" s="121" t="s">
        <v>1932</v>
      </c>
      <c r="H383" s="123">
        <v>41593</v>
      </c>
    </row>
    <row r="384" spans="1:8" ht="22.5">
      <c r="A384" s="119">
        <v>41593</v>
      </c>
      <c r="B384" s="122" t="s">
        <v>14</v>
      </c>
      <c r="C384" s="120" t="s">
        <v>2528</v>
      </c>
      <c r="D384" s="137" t="s">
        <v>1903</v>
      </c>
      <c r="E384" s="121"/>
      <c r="F384" s="122"/>
      <c r="G384" s="121" t="s">
        <v>1933</v>
      </c>
      <c r="H384" s="123">
        <v>41593</v>
      </c>
    </row>
    <row r="385" spans="1:8" ht="22.5">
      <c r="A385" s="119">
        <v>41593</v>
      </c>
      <c r="B385" s="122" t="s">
        <v>66</v>
      </c>
      <c r="C385" s="120" t="s">
        <v>2050</v>
      </c>
      <c r="D385" s="137" t="s">
        <v>1840</v>
      </c>
      <c r="E385" s="121"/>
      <c r="F385" s="122"/>
      <c r="G385" s="121" t="s">
        <v>1938</v>
      </c>
      <c r="H385" s="123">
        <v>41593</v>
      </c>
    </row>
    <row r="386" spans="1:8" ht="22.5">
      <c r="A386" s="119">
        <v>41593</v>
      </c>
      <c r="B386" s="122" t="s">
        <v>63</v>
      </c>
      <c r="C386" s="120" t="s">
        <v>2528</v>
      </c>
      <c r="D386" s="137" t="s">
        <v>348</v>
      </c>
      <c r="E386" s="121"/>
      <c r="F386" s="122"/>
      <c r="G386" s="121" t="s">
        <v>1929</v>
      </c>
      <c r="H386" s="123">
        <v>41593</v>
      </c>
    </row>
    <row r="387" spans="1:8">
      <c r="A387" s="119">
        <v>41593</v>
      </c>
      <c r="B387" s="122" t="s">
        <v>77</v>
      </c>
      <c r="C387" s="120" t="s">
        <v>2050</v>
      </c>
      <c r="D387" s="137" t="s">
        <v>1935</v>
      </c>
      <c r="E387" s="121"/>
      <c r="F387" s="122"/>
      <c r="G387" s="121" t="s">
        <v>1936</v>
      </c>
      <c r="H387" s="123">
        <v>41593</v>
      </c>
    </row>
    <row r="388" spans="1:8" ht="33.75">
      <c r="A388" s="119">
        <v>41593</v>
      </c>
      <c r="B388" s="122" t="s">
        <v>73</v>
      </c>
      <c r="C388" s="120" t="s">
        <v>2050</v>
      </c>
      <c r="D388" s="137" t="s">
        <v>1930</v>
      </c>
      <c r="E388" s="121"/>
      <c r="F388" s="122"/>
      <c r="G388" s="121" t="s">
        <v>1931</v>
      </c>
      <c r="H388" s="123">
        <v>41593</v>
      </c>
    </row>
    <row r="389" spans="1:8" ht="22.5">
      <c r="A389" s="119">
        <v>41499</v>
      </c>
      <c r="B389" s="122" t="s">
        <v>63</v>
      </c>
      <c r="C389" s="120" t="s">
        <v>2528</v>
      </c>
      <c r="D389" s="137" t="s">
        <v>260</v>
      </c>
      <c r="E389" s="121"/>
      <c r="F389" s="122"/>
      <c r="G389" s="121" t="s">
        <v>1939</v>
      </c>
      <c r="H389" s="123">
        <v>41499</v>
      </c>
    </row>
    <row r="390" spans="1:8">
      <c r="A390" s="119">
        <v>41499</v>
      </c>
      <c r="B390" s="122" t="s">
        <v>66</v>
      </c>
      <c r="C390" s="120" t="s">
        <v>2529</v>
      </c>
      <c r="D390" s="137" t="s">
        <v>944</v>
      </c>
      <c r="E390" s="121"/>
      <c r="F390" s="122"/>
      <c r="G390" s="121" t="s">
        <v>1941</v>
      </c>
      <c r="H390" s="123">
        <v>41499</v>
      </c>
    </row>
    <row r="391" spans="1:8" ht="22.5">
      <c r="A391" s="119">
        <v>41499</v>
      </c>
      <c r="B391" s="122" t="s">
        <v>63</v>
      </c>
      <c r="C391" s="120" t="s">
        <v>2528</v>
      </c>
      <c r="D391" s="137" t="s">
        <v>796</v>
      </c>
      <c r="E391" s="121"/>
      <c r="F391" s="122"/>
      <c r="G391" s="121" t="s">
        <v>1940</v>
      </c>
      <c r="H391" s="123">
        <v>41499</v>
      </c>
    </row>
    <row r="392" spans="1:8" ht="45">
      <c r="A392" s="119">
        <v>41455</v>
      </c>
      <c r="B392" s="122" t="s">
        <v>73</v>
      </c>
      <c r="C392" s="120" t="s">
        <v>2529</v>
      </c>
      <c r="D392" s="137" t="s">
        <v>1949</v>
      </c>
      <c r="E392" s="121"/>
      <c r="F392" s="122"/>
      <c r="G392" s="121" t="s">
        <v>1950</v>
      </c>
      <c r="H392" s="123">
        <v>41455</v>
      </c>
    </row>
    <row r="393" spans="1:8">
      <c r="A393" s="119">
        <v>41455</v>
      </c>
      <c r="B393" s="122" t="s">
        <v>63</v>
      </c>
      <c r="C393" s="120" t="s">
        <v>2528</v>
      </c>
      <c r="D393" s="137" t="s">
        <v>317</v>
      </c>
      <c r="E393" s="121"/>
      <c r="F393" s="122"/>
      <c r="G393" s="121" t="s">
        <v>1942</v>
      </c>
      <c r="H393" s="123">
        <v>41455</v>
      </c>
    </row>
    <row r="394" spans="1:8" ht="22.5">
      <c r="A394" s="119">
        <v>41455</v>
      </c>
      <c r="B394" s="122" t="s">
        <v>73</v>
      </c>
      <c r="C394" s="120" t="s">
        <v>2529</v>
      </c>
      <c r="D394" s="137" t="s">
        <v>1951</v>
      </c>
      <c r="E394" s="121"/>
      <c r="F394" s="122"/>
      <c r="G394" s="121" t="s">
        <v>1952</v>
      </c>
      <c r="H394" s="123">
        <v>41455</v>
      </c>
    </row>
    <row r="395" spans="1:8" ht="22.5">
      <c r="A395" s="119">
        <v>41455</v>
      </c>
      <c r="B395" s="122" t="s">
        <v>63</v>
      </c>
      <c r="C395" s="120" t="s">
        <v>2528</v>
      </c>
      <c r="D395" s="137" t="s">
        <v>1247</v>
      </c>
      <c r="E395" s="121"/>
      <c r="F395" s="122"/>
      <c r="G395" s="121" t="s">
        <v>1943</v>
      </c>
      <c r="H395" s="123">
        <v>41455</v>
      </c>
    </row>
    <row r="396" spans="1:8" ht="22.5">
      <c r="A396" s="119">
        <v>41455</v>
      </c>
      <c r="B396" s="122" t="s">
        <v>66</v>
      </c>
      <c r="C396" s="120" t="s">
        <v>2529</v>
      </c>
      <c r="D396" s="137" t="s">
        <v>1958</v>
      </c>
      <c r="E396" s="121"/>
      <c r="F396" s="122"/>
      <c r="G396" s="121" t="s">
        <v>1959</v>
      </c>
      <c r="H396" s="123">
        <v>41455</v>
      </c>
    </row>
    <row r="397" spans="1:8" ht="22.5">
      <c r="A397" s="119">
        <v>41455</v>
      </c>
      <c r="B397" s="122" t="s">
        <v>14</v>
      </c>
      <c r="C397" s="120" t="s">
        <v>2529</v>
      </c>
      <c r="D397" s="137" t="s">
        <v>23</v>
      </c>
      <c r="E397" s="121"/>
      <c r="F397" s="122"/>
      <c r="G397" s="121" t="s">
        <v>2430</v>
      </c>
      <c r="H397" s="123">
        <v>41455</v>
      </c>
    </row>
    <row r="398" spans="1:8" ht="22.5">
      <c r="A398" s="119">
        <v>41455</v>
      </c>
      <c r="B398" s="122" t="s">
        <v>14</v>
      </c>
      <c r="C398" s="120" t="s">
        <v>2529</v>
      </c>
      <c r="D398" s="137" t="s">
        <v>761</v>
      </c>
      <c r="E398" s="121"/>
      <c r="F398" s="122"/>
      <c r="G398" s="121" t="s">
        <v>2431</v>
      </c>
      <c r="H398" s="123">
        <v>41455</v>
      </c>
    </row>
    <row r="399" spans="1:8" ht="22.5">
      <c r="A399" s="119">
        <v>41455</v>
      </c>
      <c r="B399" s="122" t="s">
        <v>73</v>
      </c>
      <c r="C399" s="120" t="s">
        <v>2528</v>
      </c>
      <c r="D399" s="137" t="s">
        <v>1782</v>
      </c>
      <c r="E399" s="121"/>
      <c r="F399" s="122"/>
      <c r="G399" s="121" t="s">
        <v>1953</v>
      </c>
      <c r="H399" s="123">
        <v>41455</v>
      </c>
    </row>
    <row r="400" spans="1:8" ht="22.5">
      <c r="A400" s="119">
        <v>41455</v>
      </c>
      <c r="B400" s="122" t="s">
        <v>63</v>
      </c>
      <c r="C400" s="120" t="s">
        <v>2529</v>
      </c>
      <c r="D400" s="137" t="s">
        <v>1813</v>
      </c>
      <c r="E400" s="121"/>
      <c r="F400" s="122"/>
      <c r="G400" s="121" t="s">
        <v>1944</v>
      </c>
      <c r="H400" s="123">
        <v>41455</v>
      </c>
    </row>
    <row r="401" spans="1:8">
      <c r="A401" s="119">
        <v>41455</v>
      </c>
      <c r="B401" s="122" t="s">
        <v>66</v>
      </c>
      <c r="C401" s="120" t="s">
        <v>2050</v>
      </c>
      <c r="D401" s="137" t="s">
        <v>139</v>
      </c>
      <c r="E401" s="121"/>
      <c r="F401" s="122"/>
      <c r="G401" s="121" t="s">
        <v>1960</v>
      </c>
      <c r="H401" s="123">
        <v>41455</v>
      </c>
    </row>
    <row r="402" spans="1:8" ht="22.5">
      <c r="A402" s="119">
        <v>41455</v>
      </c>
      <c r="B402" s="122" t="s">
        <v>66</v>
      </c>
      <c r="C402" s="120" t="s">
        <v>2528</v>
      </c>
      <c r="D402" s="137" t="s">
        <v>944</v>
      </c>
      <c r="E402" s="121"/>
      <c r="F402" s="122"/>
      <c r="G402" s="121" t="s">
        <v>1961</v>
      </c>
      <c r="H402" s="123">
        <v>41455</v>
      </c>
    </row>
    <row r="403" spans="1:8" ht="22.5">
      <c r="A403" s="119">
        <v>41455</v>
      </c>
      <c r="B403" s="122" t="s">
        <v>66</v>
      </c>
      <c r="C403" s="120" t="s">
        <v>2050</v>
      </c>
      <c r="D403" s="137" t="s">
        <v>859</v>
      </c>
      <c r="E403" s="121"/>
      <c r="F403" s="122"/>
      <c r="G403" s="121" t="s">
        <v>1962</v>
      </c>
      <c r="H403" s="123">
        <v>41455</v>
      </c>
    </row>
    <row r="404" spans="1:8" ht="22.5">
      <c r="A404" s="119">
        <v>41455</v>
      </c>
      <c r="B404" s="122" t="s">
        <v>66</v>
      </c>
      <c r="C404" s="120" t="s">
        <v>2528</v>
      </c>
      <c r="D404" s="137" t="s">
        <v>148</v>
      </c>
      <c r="E404" s="121"/>
      <c r="F404" s="122"/>
      <c r="G404" s="121" t="s">
        <v>1963</v>
      </c>
      <c r="H404" s="123">
        <v>41455</v>
      </c>
    </row>
    <row r="405" spans="1:8">
      <c r="A405" s="119">
        <v>41455</v>
      </c>
      <c r="B405" s="122" t="s">
        <v>14</v>
      </c>
      <c r="C405" s="120" t="s">
        <v>2050</v>
      </c>
      <c r="D405" s="137" t="s">
        <v>1766</v>
      </c>
      <c r="E405" s="121"/>
      <c r="F405" s="122"/>
      <c r="G405" s="121" t="s">
        <v>1954</v>
      </c>
      <c r="H405" s="123">
        <v>41455</v>
      </c>
    </row>
    <row r="406" spans="1:8">
      <c r="A406" s="119">
        <v>41455</v>
      </c>
      <c r="B406" s="122" t="s">
        <v>66</v>
      </c>
      <c r="C406" s="120" t="s">
        <v>2050</v>
      </c>
      <c r="D406" s="137" t="s">
        <v>457</v>
      </c>
      <c r="E406" s="121"/>
      <c r="F406" s="122"/>
      <c r="G406" s="121" t="s">
        <v>1964</v>
      </c>
      <c r="H406" s="123">
        <v>41455</v>
      </c>
    </row>
    <row r="407" spans="1:8" ht="22.5">
      <c r="A407" s="119">
        <v>41455</v>
      </c>
      <c r="B407" s="122" t="s">
        <v>63</v>
      </c>
      <c r="C407" s="120" t="s">
        <v>2529</v>
      </c>
      <c r="D407" s="137" t="s">
        <v>1945</v>
      </c>
      <c r="E407" s="121"/>
      <c r="F407" s="122"/>
      <c r="G407" s="121" t="s">
        <v>1946</v>
      </c>
      <c r="H407" s="123">
        <v>41455</v>
      </c>
    </row>
    <row r="408" spans="1:8" ht="22.5">
      <c r="A408" s="119">
        <v>41455</v>
      </c>
      <c r="B408" s="122" t="s">
        <v>77</v>
      </c>
      <c r="C408" s="120" t="s">
        <v>2050</v>
      </c>
      <c r="D408" s="137" t="s">
        <v>1955</v>
      </c>
      <c r="E408" s="121"/>
      <c r="F408" s="122"/>
      <c r="G408" s="121" t="s">
        <v>1956</v>
      </c>
      <c r="H408" s="123">
        <v>41455</v>
      </c>
    </row>
    <row r="409" spans="1:8" ht="22.5">
      <c r="A409" s="119">
        <v>41455</v>
      </c>
      <c r="B409" s="122" t="s">
        <v>77</v>
      </c>
      <c r="C409" s="120" t="s">
        <v>2050</v>
      </c>
      <c r="D409" s="137" t="s">
        <v>1955</v>
      </c>
      <c r="E409" s="121"/>
      <c r="F409" s="122"/>
      <c r="G409" s="121" t="s">
        <v>1957</v>
      </c>
      <c r="H409" s="123">
        <v>41455</v>
      </c>
    </row>
    <row r="410" spans="1:8" ht="22.5">
      <c r="A410" s="119">
        <v>41455</v>
      </c>
      <c r="B410" s="122" t="s">
        <v>63</v>
      </c>
      <c r="C410" s="120" t="s">
        <v>2529</v>
      </c>
      <c r="D410" s="137" t="s">
        <v>1947</v>
      </c>
      <c r="E410" s="121"/>
      <c r="F410" s="122"/>
      <c r="G410" s="121" t="s">
        <v>1948</v>
      </c>
      <c r="H410" s="123">
        <v>41455</v>
      </c>
    </row>
    <row r="411" spans="1:8" ht="22.5">
      <c r="A411" s="119">
        <v>41327</v>
      </c>
      <c r="B411" s="122" t="s">
        <v>73</v>
      </c>
      <c r="C411" s="120" t="s">
        <v>2529</v>
      </c>
      <c r="D411" s="137" t="s">
        <v>1949</v>
      </c>
      <c r="E411" s="121"/>
      <c r="F411" s="122"/>
      <c r="G411" s="121" t="s">
        <v>1968</v>
      </c>
      <c r="H411" s="123">
        <v>41327</v>
      </c>
    </row>
    <row r="412" spans="1:8" ht="22.5">
      <c r="A412" s="119">
        <v>41327</v>
      </c>
      <c r="B412" s="122" t="s">
        <v>63</v>
      </c>
      <c r="C412" s="120" t="s">
        <v>2529</v>
      </c>
      <c r="D412" s="137" t="s">
        <v>1965</v>
      </c>
      <c r="E412" s="121"/>
      <c r="F412" s="122"/>
      <c r="G412" s="121" t="s">
        <v>1966</v>
      </c>
      <c r="H412" s="123">
        <v>41327</v>
      </c>
    </row>
    <row r="413" spans="1:8" ht="22.5">
      <c r="A413" s="119">
        <v>41327</v>
      </c>
      <c r="B413" s="122" t="s">
        <v>73</v>
      </c>
      <c r="C413" s="120" t="s">
        <v>2529</v>
      </c>
      <c r="D413" s="137" t="s">
        <v>1969</v>
      </c>
      <c r="E413" s="121"/>
      <c r="F413" s="122"/>
      <c r="G413" s="121" t="s">
        <v>1970</v>
      </c>
      <c r="H413" s="123">
        <v>41327</v>
      </c>
    </row>
    <row r="414" spans="1:8" ht="22.5">
      <c r="A414" s="119">
        <v>41327</v>
      </c>
      <c r="B414" s="122" t="s">
        <v>77</v>
      </c>
      <c r="C414" s="120" t="s">
        <v>2528</v>
      </c>
      <c r="D414" s="137" t="s">
        <v>156</v>
      </c>
      <c r="E414" s="121"/>
      <c r="F414" s="122"/>
      <c r="G414" s="121" t="s">
        <v>1971</v>
      </c>
      <c r="H414" s="123">
        <v>41327</v>
      </c>
    </row>
    <row r="415" spans="1:8" ht="22.5">
      <c r="A415" s="119">
        <v>41327</v>
      </c>
      <c r="B415" s="122" t="s">
        <v>77</v>
      </c>
      <c r="C415" s="120" t="s">
        <v>2529</v>
      </c>
      <c r="D415" s="137" t="s">
        <v>1972</v>
      </c>
      <c r="E415" s="121"/>
      <c r="F415" s="122"/>
      <c r="G415" s="121" t="s">
        <v>1973</v>
      </c>
      <c r="H415" s="123">
        <v>41327</v>
      </c>
    </row>
    <row r="416" spans="1:8" ht="33.75">
      <c r="A416" s="119">
        <v>41327</v>
      </c>
      <c r="B416" s="122" t="s">
        <v>63</v>
      </c>
      <c r="C416" s="120" t="s">
        <v>2529</v>
      </c>
      <c r="D416" s="137" t="s">
        <v>1947</v>
      </c>
      <c r="E416" s="121"/>
      <c r="F416" s="122"/>
      <c r="G416" s="121" t="s">
        <v>1967</v>
      </c>
      <c r="H416" s="123">
        <v>41327</v>
      </c>
    </row>
    <row r="417" spans="1:8" ht="33.75">
      <c r="A417" s="119">
        <v>41263</v>
      </c>
      <c r="B417" s="122" t="s">
        <v>73</v>
      </c>
      <c r="C417" s="120" t="s">
        <v>2529</v>
      </c>
      <c r="D417" s="137" t="s">
        <v>1896</v>
      </c>
      <c r="E417" s="121"/>
      <c r="F417" s="122"/>
      <c r="G417" s="121" t="s">
        <v>1976</v>
      </c>
      <c r="H417" s="123">
        <v>41263</v>
      </c>
    </row>
    <row r="418" spans="1:8">
      <c r="A418" s="119">
        <v>41263</v>
      </c>
      <c r="B418" s="122" t="s">
        <v>63</v>
      </c>
      <c r="C418" s="120" t="s">
        <v>2050</v>
      </c>
      <c r="D418" s="137" t="s">
        <v>1974</v>
      </c>
      <c r="E418" s="121"/>
      <c r="F418" s="122"/>
      <c r="G418" s="121" t="s">
        <v>1975</v>
      </c>
      <c r="H418" s="123">
        <v>41263</v>
      </c>
    </row>
    <row r="419" spans="1:8" ht="45">
      <c r="A419" s="119">
        <v>41263</v>
      </c>
      <c r="B419" s="122" t="s">
        <v>66</v>
      </c>
      <c r="C419" s="120" t="s">
        <v>2051</v>
      </c>
      <c r="D419" s="137" t="s">
        <v>1981</v>
      </c>
      <c r="E419" s="121"/>
      <c r="F419" s="122"/>
      <c r="G419" s="121" t="s">
        <v>1982</v>
      </c>
      <c r="H419" s="123">
        <v>41263</v>
      </c>
    </row>
    <row r="420" spans="1:8" ht="22.5">
      <c r="A420" s="119">
        <v>41263</v>
      </c>
      <c r="B420" s="122" t="s">
        <v>66</v>
      </c>
      <c r="C420" s="120" t="s">
        <v>2528</v>
      </c>
      <c r="D420" s="137" t="s">
        <v>457</v>
      </c>
      <c r="E420" s="121"/>
      <c r="F420" s="122"/>
      <c r="G420" s="121" t="s">
        <v>1983</v>
      </c>
      <c r="H420" s="123">
        <v>41263</v>
      </c>
    </row>
    <row r="421" spans="1:8" ht="22.5">
      <c r="A421" s="119">
        <v>41263</v>
      </c>
      <c r="B421" s="122" t="s">
        <v>14</v>
      </c>
      <c r="C421" s="120" t="s">
        <v>2528</v>
      </c>
      <c r="D421" s="137" t="s">
        <v>1865</v>
      </c>
      <c r="E421" s="121"/>
      <c r="F421" s="122"/>
      <c r="G421" s="121" t="s">
        <v>2432</v>
      </c>
      <c r="H421" s="123">
        <v>41263</v>
      </c>
    </row>
    <row r="422" spans="1:8" ht="22.5">
      <c r="A422" s="119">
        <v>41263</v>
      </c>
      <c r="B422" s="122" t="s">
        <v>73</v>
      </c>
      <c r="C422" s="120" t="s">
        <v>2050</v>
      </c>
      <c r="D422" s="137" t="s">
        <v>1977</v>
      </c>
      <c r="E422" s="121"/>
      <c r="F422" s="122"/>
      <c r="G422" s="121" t="s">
        <v>1978</v>
      </c>
      <c r="H422" s="123">
        <v>41263</v>
      </c>
    </row>
    <row r="423" spans="1:8" ht="45">
      <c r="A423" s="119">
        <v>41263</v>
      </c>
      <c r="B423" s="122" t="s">
        <v>73</v>
      </c>
      <c r="C423" s="120" t="s">
        <v>2529</v>
      </c>
      <c r="D423" s="137" t="s">
        <v>1788</v>
      </c>
      <c r="E423" s="121"/>
      <c r="F423" s="122"/>
      <c r="G423" s="121" t="s">
        <v>1979</v>
      </c>
      <c r="H423" s="123">
        <v>41263</v>
      </c>
    </row>
    <row r="424" spans="1:8" ht="22.5">
      <c r="A424" s="119">
        <v>41263</v>
      </c>
      <c r="B424" s="125" t="s">
        <v>77</v>
      </c>
      <c r="C424" s="126" t="s">
        <v>2528</v>
      </c>
      <c r="D424" s="138" t="s">
        <v>1955</v>
      </c>
      <c r="E424" s="127"/>
      <c r="F424" s="125"/>
      <c r="G424" s="127" t="s">
        <v>1980</v>
      </c>
      <c r="H424" s="128">
        <v>41263</v>
      </c>
    </row>
    <row r="425" spans="1:8">
      <c r="A425" s="117"/>
      <c r="B425" s="117"/>
      <c r="C425" s="117"/>
      <c r="D425" s="117"/>
      <c r="E425" s="117"/>
      <c r="F425" s="118"/>
      <c r="G425" s="117"/>
      <c r="H425" s="117"/>
    </row>
  </sheetData>
  <sheetProtection algorithmName="SHA-512" hashValue="qX6x/0pCzpbTv4QGxHKjHxCD+W77PT1rhfUC1noYRcJsPqEsdQ/u4H1EvrwtOtLRzbkdLoFt6ywfynmwGKSFwg==" saltValue="r4SYuFLRrFme091v+OTvHQ==" spinCount="100000" sheet="1" objects="1" scenarios="1" formatColumns="0" formatRows="0" sort="0" autoFilter="0" pivotTables="0"/>
  <conditionalFormatting sqref="A6:A424">
    <cfRule type="expression" dxfId="130" priority="17">
      <formula>$A6&lt;&gt;OFFSET($A6,-1,0,1,1)</formula>
    </cfRule>
    <cfRule type="expression" dxfId="129" priority="18">
      <formula>$A6=OFFSET($A6,-1,0,1,1)</formula>
    </cfRule>
  </conditionalFormatting>
  <conditionalFormatting sqref="A6:H424">
    <cfRule type="expression" dxfId="128" priority="16">
      <formula>$A6&lt;&gt;OFFSET($A6,-1,0,1,1)</formula>
    </cfRule>
  </conditionalFormatting>
  <conditionalFormatting sqref="C6:H424">
    <cfRule type="expression" dxfId="127" priority="5">
      <formula>$C6="Project commitment"</formula>
    </cfRule>
  </conditionalFormatting>
  <conditionalFormatting sqref="B6:B424">
    <cfRule type="expression" dxfId="126" priority="4">
      <formula>AND($A6=OFFSET($A6,-1,0,1,1),$B6=OFFSET($B6,-1,0,1,1))</formula>
    </cfRule>
  </conditionalFormatting>
  <conditionalFormatting sqref="D6:D424">
    <cfRule type="expression" dxfId="125" priority="2">
      <formula>$C6="Project commitment"</formula>
    </cfRule>
    <cfRule type="expression" dxfId="124" priority="3">
      <formula>$D6=OFFSET($D6,-1,0,1,1)</formula>
    </cfRule>
  </conditionalFormatting>
  <conditionalFormatting sqref="G6:G424">
    <cfRule type="expression" dxfId="123" priority="1">
      <formula>$G6="Committed."</formula>
    </cfRule>
  </conditionalFormatting>
  <pageMargins left="0.70866141732283472" right="0.70866141732283472" top="0.74803149606299213" bottom="0.74803149606299213" header="0.31496062992125984" footer="0.31496062992125984"/>
  <pageSetup paperSize="8" scale="62" fitToHeight="0"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66A71-87D9-4619-8542-E5EB385A8EC3}">
  <sheetPr codeName="Sheet11"/>
  <dimension ref="A1:Q135"/>
  <sheetViews>
    <sheetView showGridLines="0" zoomScaleNormal="100" zoomScaleSheetLayoutView="150" workbookViewId="0"/>
  </sheetViews>
  <sheetFormatPr defaultColWidth="9.140625" defaultRowHeight="14.25"/>
  <cols>
    <col min="1" max="1" width="2.140625" style="47" customWidth="1"/>
    <col min="2" max="2" width="12" style="47" customWidth="1"/>
    <col min="3" max="3" width="9.5703125" style="47" bestFit="1" customWidth="1"/>
    <col min="4" max="13" width="9.85546875" style="47" customWidth="1"/>
    <col min="14" max="14" width="8.5703125" style="47" bestFit="1" customWidth="1"/>
    <col min="15" max="15" width="6.7109375" style="47" customWidth="1"/>
    <col min="16" max="17" width="9.7109375" style="47" customWidth="1"/>
    <col min="18" max="16384" width="9.140625" style="47"/>
  </cols>
  <sheetData>
    <row r="1" spans="1:17" ht="19.5">
      <c r="A1" s="51"/>
      <c r="B1" s="52" t="s">
        <v>2906</v>
      </c>
      <c r="C1" s="51"/>
      <c r="D1" s="51"/>
      <c r="E1" s="51"/>
      <c r="F1" s="51"/>
      <c r="G1" s="51"/>
      <c r="H1" s="51"/>
      <c r="I1" s="51"/>
      <c r="J1" s="51"/>
      <c r="K1" s="51"/>
      <c r="L1" s="51"/>
      <c r="M1" s="51"/>
      <c r="N1" s="51"/>
      <c r="O1" s="51"/>
      <c r="P1" s="51"/>
      <c r="Q1" s="51"/>
    </row>
    <row r="2" spans="1:17">
      <c r="A2" s="51"/>
      <c r="B2" s="53" t="s">
        <v>2907</v>
      </c>
      <c r="C2" s="51"/>
      <c r="D2" s="51"/>
      <c r="E2" s="51"/>
      <c r="F2" s="51"/>
      <c r="G2" s="51"/>
      <c r="H2" s="51"/>
      <c r="I2" s="51"/>
      <c r="J2" s="51"/>
      <c r="K2" s="51"/>
      <c r="L2" s="51"/>
      <c r="M2" s="51"/>
      <c r="N2" s="51"/>
      <c r="O2" s="51"/>
      <c r="P2" s="51"/>
      <c r="Q2" s="51"/>
    </row>
    <row r="3" spans="1:17">
      <c r="A3" s="51"/>
      <c r="B3" s="53"/>
      <c r="C3" s="51"/>
      <c r="D3" s="51"/>
      <c r="E3" s="51"/>
      <c r="F3" s="51"/>
      <c r="G3" s="51"/>
      <c r="H3" s="51"/>
      <c r="I3" s="51"/>
      <c r="J3" s="51"/>
      <c r="K3" s="51"/>
      <c r="L3" s="51"/>
      <c r="M3" s="51"/>
      <c r="N3" s="51"/>
      <c r="O3" s="51"/>
      <c r="P3" s="51"/>
      <c r="Q3" s="51"/>
    </row>
    <row r="4" spans="1:17">
      <c r="A4" s="51"/>
      <c r="B4" s="54" t="s">
        <v>2968</v>
      </c>
      <c r="C4" s="55"/>
      <c r="D4" s="55"/>
      <c r="E4" s="55"/>
      <c r="F4" s="55"/>
      <c r="G4" s="55"/>
      <c r="H4" s="55"/>
      <c r="I4" s="55"/>
      <c r="J4" s="55"/>
      <c r="K4" s="55"/>
      <c r="L4" s="55"/>
      <c r="M4" s="55"/>
      <c r="N4" s="55"/>
      <c r="O4" s="55"/>
      <c r="P4" s="55"/>
      <c r="Q4" s="55"/>
    </row>
    <row r="5" spans="1:17">
      <c r="A5" s="51"/>
      <c r="B5" s="56" t="s">
        <v>2969</v>
      </c>
      <c r="C5" s="51"/>
      <c r="D5" s="51"/>
      <c r="E5" s="51"/>
      <c r="F5" s="51"/>
      <c r="G5" s="51"/>
      <c r="H5" s="51"/>
      <c r="I5" s="51"/>
      <c r="J5" s="51"/>
      <c r="K5" s="51"/>
      <c r="L5" s="51"/>
      <c r="M5" s="51"/>
      <c r="N5" s="51"/>
      <c r="O5" s="51"/>
      <c r="P5" s="51"/>
      <c r="Q5" s="51"/>
    </row>
    <row r="6" spans="1:17">
      <c r="A6" s="51"/>
      <c r="B6" s="56" t="s">
        <v>2970</v>
      </c>
      <c r="C6" s="51"/>
      <c r="D6" s="51"/>
      <c r="E6" s="51"/>
      <c r="F6" s="51"/>
      <c r="G6" s="51"/>
      <c r="H6" s="51"/>
      <c r="I6" s="51"/>
      <c r="J6" s="51"/>
      <c r="K6" s="51"/>
      <c r="L6" s="51"/>
      <c r="M6" s="51"/>
      <c r="N6" s="51"/>
      <c r="O6" s="51"/>
      <c r="P6" s="51"/>
      <c r="Q6" s="51"/>
    </row>
    <row r="7" spans="1:17">
      <c r="A7" s="51"/>
      <c r="B7" s="289" t="s">
        <v>2971</v>
      </c>
      <c r="C7" s="289"/>
      <c r="D7" s="289"/>
      <c r="E7" s="289"/>
      <c r="F7" s="289"/>
      <c r="G7" s="289"/>
      <c r="H7" s="289"/>
      <c r="I7" s="289"/>
      <c r="J7" s="289"/>
      <c r="K7" s="289"/>
      <c r="L7" s="289"/>
      <c r="M7" s="289"/>
      <c r="N7" s="289"/>
      <c r="O7" s="289"/>
      <c r="P7" s="289"/>
      <c r="Q7" s="289"/>
    </row>
    <row r="8" spans="1:17" ht="28.5" customHeight="1">
      <c r="A8" s="51"/>
      <c r="B8" s="289" t="s">
        <v>2972</v>
      </c>
      <c r="C8" s="289"/>
      <c r="D8" s="289"/>
      <c r="E8" s="289"/>
      <c r="F8" s="289"/>
      <c r="G8" s="289"/>
      <c r="H8" s="289"/>
      <c r="I8" s="289"/>
      <c r="J8" s="289"/>
      <c r="K8" s="289"/>
      <c r="L8" s="289"/>
      <c r="M8" s="289"/>
      <c r="N8" s="289"/>
      <c r="O8" s="289"/>
      <c r="P8" s="289"/>
      <c r="Q8" s="289"/>
    </row>
    <row r="9" spans="1:17">
      <c r="A9" s="51"/>
      <c r="B9" s="289" t="s">
        <v>2973</v>
      </c>
      <c r="C9" s="289"/>
      <c r="D9" s="289"/>
      <c r="E9" s="289"/>
      <c r="F9" s="289"/>
      <c r="G9" s="289"/>
      <c r="H9" s="289"/>
      <c r="I9" s="289"/>
      <c r="J9" s="289"/>
      <c r="K9" s="289"/>
      <c r="L9" s="289"/>
      <c r="M9" s="289"/>
      <c r="N9" s="289"/>
      <c r="O9" s="289"/>
      <c r="P9" s="289"/>
      <c r="Q9" s="289"/>
    </row>
    <row r="10" spans="1:17" ht="28.5" customHeight="1">
      <c r="A10" s="51"/>
      <c r="B10" s="289" t="s">
        <v>2974</v>
      </c>
      <c r="C10" s="289"/>
      <c r="D10" s="289"/>
      <c r="E10" s="289"/>
      <c r="F10" s="289"/>
      <c r="G10" s="289"/>
      <c r="H10" s="289"/>
      <c r="I10" s="289"/>
      <c r="J10" s="289"/>
      <c r="K10" s="289"/>
      <c r="L10" s="289"/>
      <c r="M10" s="289"/>
      <c r="N10" s="289"/>
      <c r="O10" s="289"/>
      <c r="P10" s="289"/>
      <c r="Q10" s="289"/>
    </row>
    <row r="11" spans="1:17">
      <c r="A11" s="51"/>
      <c r="B11" s="56"/>
      <c r="C11" s="51"/>
      <c r="D11" s="51"/>
      <c r="E11" s="51"/>
      <c r="F11" s="51"/>
      <c r="G11" s="51"/>
      <c r="H11" s="51"/>
      <c r="I11" s="51"/>
      <c r="J11" s="51"/>
      <c r="K11" s="51"/>
      <c r="L11" s="51"/>
      <c r="M11" s="51"/>
      <c r="N11" s="51"/>
      <c r="O11" s="51"/>
      <c r="P11" s="51"/>
      <c r="Q11" s="51"/>
    </row>
    <row r="12" spans="1:17" ht="18">
      <c r="A12" s="51"/>
      <c r="B12" s="57" t="s">
        <v>2834</v>
      </c>
      <c r="C12" s="51"/>
      <c r="D12" s="51"/>
      <c r="E12" s="51"/>
      <c r="F12" s="51"/>
      <c r="G12" s="51"/>
      <c r="H12" s="51"/>
      <c r="I12" s="51"/>
      <c r="J12" s="51"/>
      <c r="K12" s="51"/>
      <c r="L12" s="51"/>
      <c r="M12" s="51"/>
      <c r="N12" s="51"/>
      <c r="O12" s="51"/>
      <c r="P12" s="51"/>
      <c r="Q12" s="51"/>
    </row>
    <row r="13" spans="1:17">
      <c r="A13" s="51"/>
      <c r="B13" s="53" t="s">
        <v>2976</v>
      </c>
      <c r="C13" s="51"/>
      <c r="D13" s="51"/>
      <c r="E13" s="51"/>
      <c r="F13" s="51"/>
      <c r="G13" s="51"/>
      <c r="H13" s="51"/>
      <c r="I13" s="51"/>
      <c r="J13" s="51"/>
      <c r="K13" s="51"/>
      <c r="L13" s="51"/>
      <c r="M13" s="51"/>
      <c r="N13" s="51"/>
      <c r="O13" s="51"/>
      <c r="P13" s="51"/>
      <c r="Q13" s="51"/>
    </row>
    <row r="14" spans="1:17" ht="28.5" customHeight="1">
      <c r="A14" s="51"/>
      <c r="B14" s="290" t="s">
        <v>2977</v>
      </c>
      <c r="C14" s="290"/>
      <c r="D14" s="290"/>
      <c r="E14" s="290"/>
      <c r="F14" s="290"/>
      <c r="G14" s="290"/>
      <c r="H14" s="290"/>
      <c r="I14" s="290"/>
      <c r="J14" s="290"/>
      <c r="K14" s="290"/>
      <c r="L14" s="290"/>
      <c r="M14" s="290"/>
      <c r="N14" s="290"/>
      <c r="O14" s="290"/>
      <c r="P14" s="290"/>
      <c r="Q14" s="290"/>
    </row>
    <row r="15" spans="1:17" ht="16.5" customHeight="1">
      <c r="A15" s="51"/>
      <c r="B15" s="51"/>
      <c r="C15" s="51"/>
      <c r="D15" s="51"/>
      <c r="E15" s="51"/>
      <c r="F15" s="51"/>
      <c r="G15" s="51"/>
      <c r="H15" s="51"/>
      <c r="I15" s="51"/>
      <c r="J15" s="51"/>
      <c r="K15" s="51"/>
      <c r="L15" s="51"/>
      <c r="M15" s="51"/>
      <c r="N15" s="278" t="s">
        <v>2945</v>
      </c>
      <c r="O15" s="279"/>
      <c r="P15" s="279"/>
      <c r="Q15" s="279"/>
    </row>
    <row r="16" spans="1:17" s="48" customFormat="1" ht="45">
      <c r="A16" s="58"/>
      <c r="B16" s="280" t="s">
        <v>2975</v>
      </c>
      <c r="C16" s="280"/>
      <c r="D16" s="281"/>
      <c r="E16" s="59" t="s">
        <v>2502</v>
      </c>
      <c r="F16" s="60"/>
      <c r="G16" s="60"/>
      <c r="H16" s="60"/>
      <c r="I16" s="60"/>
      <c r="J16" s="60"/>
      <c r="K16" s="60"/>
      <c r="L16" s="60"/>
      <c r="M16" s="60"/>
      <c r="N16" s="61" t="s">
        <v>2901</v>
      </c>
      <c r="O16" s="61" t="s">
        <v>2929</v>
      </c>
      <c r="P16" s="61" t="s">
        <v>2930</v>
      </c>
      <c r="Q16" s="61" t="s">
        <v>1396</v>
      </c>
    </row>
    <row r="17" spans="1:17" s="48" customFormat="1" ht="39" customHeight="1">
      <c r="A17" s="58"/>
      <c r="B17" s="256" t="s">
        <v>471</v>
      </c>
      <c r="C17" s="256"/>
      <c r="D17" s="257"/>
      <c r="E17" s="254" t="s">
        <v>2909</v>
      </c>
      <c r="F17" s="255"/>
      <c r="G17" s="255"/>
      <c r="H17" s="255"/>
      <c r="I17" s="255"/>
      <c r="J17" s="255"/>
      <c r="K17" s="255"/>
      <c r="L17" s="255"/>
      <c r="M17" s="255"/>
      <c r="N17" s="62"/>
      <c r="O17" s="62"/>
      <c r="P17" s="62" t="s">
        <v>2931</v>
      </c>
      <c r="Q17" s="62"/>
    </row>
    <row r="18" spans="1:17" s="48" customFormat="1" ht="38.25" customHeight="1">
      <c r="A18" s="58"/>
      <c r="B18" s="256" t="s">
        <v>472</v>
      </c>
      <c r="C18" s="256"/>
      <c r="D18" s="257"/>
      <c r="E18" s="254" t="s">
        <v>2908</v>
      </c>
      <c r="F18" s="255"/>
      <c r="G18" s="255"/>
      <c r="H18" s="255"/>
      <c r="I18" s="255"/>
      <c r="J18" s="255"/>
      <c r="K18" s="255"/>
      <c r="L18" s="255"/>
      <c r="M18" s="255"/>
      <c r="N18" s="62"/>
      <c r="O18" s="62" t="s">
        <v>2931</v>
      </c>
      <c r="P18" s="62" t="s">
        <v>2931</v>
      </c>
      <c r="Q18" s="62"/>
    </row>
    <row r="19" spans="1:17" s="48" customFormat="1" ht="38.25" customHeight="1">
      <c r="A19" s="58"/>
      <c r="B19" s="256" t="s">
        <v>1363</v>
      </c>
      <c r="C19" s="256"/>
      <c r="D19" s="257"/>
      <c r="E19" s="254" t="s">
        <v>2910</v>
      </c>
      <c r="F19" s="255"/>
      <c r="G19" s="255"/>
      <c r="H19" s="255"/>
      <c r="I19" s="255"/>
      <c r="J19" s="255"/>
      <c r="K19" s="255"/>
      <c r="L19" s="255"/>
      <c r="M19" s="255"/>
      <c r="N19" s="62"/>
      <c r="O19" s="62"/>
      <c r="P19" s="62" t="s">
        <v>2931</v>
      </c>
      <c r="Q19" s="62" t="s">
        <v>2931</v>
      </c>
    </row>
    <row r="20" spans="1:17" s="48" customFormat="1" ht="48.75" customHeight="1">
      <c r="A20" s="58"/>
      <c r="B20" s="256" t="s">
        <v>1364</v>
      </c>
      <c r="C20" s="256"/>
      <c r="D20" s="257"/>
      <c r="E20" s="254" t="s">
        <v>2911</v>
      </c>
      <c r="F20" s="255"/>
      <c r="G20" s="255"/>
      <c r="H20" s="255"/>
      <c r="I20" s="255"/>
      <c r="J20" s="255"/>
      <c r="K20" s="255"/>
      <c r="L20" s="255"/>
      <c r="M20" s="255"/>
      <c r="N20" s="62"/>
      <c r="O20" s="62"/>
      <c r="P20" s="62" t="s">
        <v>2931</v>
      </c>
      <c r="Q20" s="62" t="s">
        <v>2931</v>
      </c>
    </row>
    <row r="21" spans="1:17" s="48" customFormat="1" ht="39" customHeight="1">
      <c r="A21" s="58"/>
      <c r="B21" s="256" t="s">
        <v>2932</v>
      </c>
      <c r="C21" s="256"/>
      <c r="D21" s="257"/>
      <c r="E21" s="254" t="s">
        <v>2933</v>
      </c>
      <c r="F21" s="255"/>
      <c r="G21" s="255"/>
      <c r="H21" s="255"/>
      <c r="I21" s="255"/>
      <c r="J21" s="255"/>
      <c r="K21" s="255"/>
      <c r="L21" s="255"/>
      <c r="M21" s="255"/>
      <c r="N21" s="62"/>
      <c r="O21" s="62"/>
      <c r="P21" s="62" t="s">
        <v>2931</v>
      </c>
      <c r="Q21" s="62"/>
    </row>
    <row r="22" spans="1:17" s="48" customFormat="1" ht="27" customHeight="1">
      <c r="A22" s="58"/>
      <c r="B22" s="256" t="s">
        <v>790</v>
      </c>
      <c r="C22" s="256"/>
      <c r="D22" s="257"/>
      <c r="E22" s="254" t="s">
        <v>2934</v>
      </c>
      <c r="F22" s="255"/>
      <c r="G22" s="255"/>
      <c r="H22" s="255"/>
      <c r="I22" s="255"/>
      <c r="J22" s="255"/>
      <c r="K22" s="255"/>
      <c r="L22" s="255"/>
      <c r="M22" s="255"/>
      <c r="N22" s="62"/>
      <c r="O22" s="62"/>
      <c r="P22" s="62" t="s">
        <v>2931</v>
      </c>
      <c r="Q22" s="62"/>
    </row>
    <row r="23" spans="1:17" s="48" customFormat="1" ht="27" customHeight="1">
      <c r="A23" s="58"/>
      <c r="B23" s="256" t="s">
        <v>791</v>
      </c>
      <c r="C23" s="256"/>
      <c r="D23" s="257"/>
      <c r="E23" s="254" t="s">
        <v>2503</v>
      </c>
      <c r="F23" s="255"/>
      <c r="G23" s="255"/>
      <c r="H23" s="255"/>
      <c r="I23" s="255"/>
      <c r="J23" s="255"/>
      <c r="K23" s="255"/>
      <c r="L23" s="255"/>
      <c r="M23" s="255"/>
      <c r="N23" s="62"/>
      <c r="O23" s="62"/>
      <c r="P23" s="62" t="s">
        <v>2931</v>
      </c>
      <c r="Q23" s="62"/>
    </row>
    <row r="24" spans="1:17" s="48" customFormat="1" ht="27" customHeight="1">
      <c r="A24" s="58"/>
      <c r="B24" s="256" t="s">
        <v>204</v>
      </c>
      <c r="C24" s="256"/>
      <c r="D24" s="257"/>
      <c r="E24" s="254" t="s">
        <v>2839</v>
      </c>
      <c r="F24" s="255"/>
      <c r="G24" s="255"/>
      <c r="H24" s="255"/>
      <c r="I24" s="255"/>
      <c r="J24" s="255"/>
      <c r="K24" s="255"/>
      <c r="L24" s="255"/>
      <c r="M24" s="255"/>
      <c r="N24" s="62"/>
      <c r="O24" s="62"/>
      <c r="P24" s="62" t="s">
        <v>2931</v>
      </c>
      <c r="Q24" s="62" t="s">
        <v>2931</v>
      </c>
    </row>
    <row r="25" spans="1:17" s="48" customFormat="1" ht="27" customHeight="1">
      <c r="A25" s="58"/>
      <c r="B25" s="256" t="s">
        <v>230</v>
      </c>
      <c r="C25" s="256"/>
      <c r="D25" s="257"/>
      <c r="E25" s="254" t="s">
        <v>2837</v>
      </c>
      <c r="F25" s="255"/>
      <c r="G25" s="255"/>
      <c r="H25" s="255"/>
      <c r="I25" s="255"/>
      <c r="J25" s="255"/>
      <c r="K25" s="255"/>
      <c r="L25" s="255"/>
      <c r="M25" s="255"/>
      <c r="N25" s="62"/>
      <c r="O25" s="62" t="s">
        <v>2931</v>
      </c>
      <c r="P25" s="62" t="s">
        <v>2931</v>
      </c>
      <c r="Q25" s="62" t="s">
        <v>2931</v>
      </c>
    </row>
    <row r="26" spans="1:17" s="48" customFormat="1" ht="12.75" customHeight="1">
      <c r="A26" s="58"/>
      <c r="B26" s="256" t="s">
        <v>951</v>
      </c>
      <c r="C26" s="256"/>
      <c r="D26" s="257"/>
      <c r="E26" s="254" t="s">
        <v>2836</v>
      </c>
      <c r="F26" s="255"/>
      <c r="G26" s="255"/>
      <c r="H26" s="255"/>
      <c r="I26" s="255"/>
      <c r="J26" s="255"/>
      <c r="K26" s="255"/>
      <c r="L26" s="255"/>
      <c r="M26" s="255"/>
      <c r="N26" s="62"/>
      <c r="O26" s="62"/>
      <c r="P26" s="62" t="s">
        <v>2931</v>
      </c>
      <c r="Q26" s="62" t="s">
        <v>2931</v>
      </c>
    </row>
    <row r="27" spans="1:17" s="48" customFormat="1" ht="12">
      <c r="A27" s="58"/>
      <c r="B27" s="256" t="s">
        <v>5</v>
      </c>
      <c r="C27" s="256"/>
      <c r="D27" s="257"/>
      <c r="E27" s="254" t="s">
        <v>2838</v>
      </c>
      <c r="F27" s="255"/>
      <c r="G27" s="255"/>
      <c r="H27" s="255"/>
      <c r="I27" s="255"/>
      <c r="J27" s="255"/>
      <c r="K27" s="255"/>
      <c r="L27" s="255"/>
      <c r="M27" s="255"/>
      <c r="N27" s="62" t="s">
        <v>2931</v>
      </c>
      <c r="O27" s="62" t="s">
        <v>2931</v>
      </c>
      <c r="P27" s="62" t="s">
        <v>2931</v>
      </c>
      <c r="Q27" s="62" t="s">
        <v>2931</v>
      </c>
    </row>
    <row r="28" spans="1:17" s="48" customFormat="1" ht="26.25" customHeight="1">
      <c r="A28" s="58"/>
      <c r="B28" s="256" t="s">
        <v>1360</v>
      </c>
      <c r="C28" s="256"/>
      <c r="D28" s="257"/>
      <c r="E28" s="254" t="s">
        <v>2924</v>
      </c>
      <c r="F28" s="255"/>
      <c r="G28" s="255"/>
      <c r="H28" s="255"/>
      <c r="I28" s="255"/>
      <c r="J28" s="255"/>
      <c r="K28" s="255"/>
      <c r="L28" s="255"/>
      <c r="M28" s="255"/>
      <c r="N28" s="62"/>
      <c r="O28" s="62"/>
      <c r="P28" s="62" t="s">
        <v>2931</v>
      </c>
      <c r="Q28" s="62" t="s">
        <v>2931</v>
      </c>
    </row>
    <row r="29" spans="1:17" s="48" customFormat="1" ht="27" customHeight="1">
      <c r="A29" s="58"/>
      <c r="B29" s="256" t="s">
        <v>1361</v>
      </c>
      <c r="C29" s="256"/>
      <c r="D29" s="257"/>
      <c r="E29" s="254" t="s">
        <v>2935</v>
      </c>
      <c r="F29" s="255"/>
      <c r="G29" s="255"/>
      <c r="H29" s="255"/>
      <c r="I29" s="255"/>
      <c r="J29" s="255"/>
      <c r="K29" s="255"/>
      <c r="L29" s="255"/>
      <c r="M29" s="255"/>
      <c r="N29" s="62"/>
      <c r="O29" s="62" t="s">
        <v>2931</v>
      </c>
      <c r="P29" s="62" t="s">
        <v>2931</v>
      </c>
      <c r="Q29" s="62" t="s">
        <v>2931</v>
      </c>
    </row>
    <row r="30" spans="1:17" s="48" customFormat="1" ht="39" customHeight="1">
      <c r="A30" s="58"/>
      <c r="B30" s="256" t="s">
        <v>2504</v>
      </c>
      <c r="C30" s="256"/>
      <c r="D30" s="257"/>
      <c r="E30" s="254" t="s">
        <v>240</v>
      </c>
      <c r="F30" s="255"/>
      <c r="G30" s="255"/>
      <c r="H30" s="255"/>
      <c r="I30" s="255"/>
      <c r="J30" s="255"/>
      <c r="K30" s="255"/>
      <c r="L30" s="255"/>
      <c r="M30" s="255"/>
      <c r="N30" s="62"/>
      <c r="O30" s="62"/>
      <c r="P30" s="62"/>
      <c r="Q30" s="62"/>
    </row>
    <row r="31" spans="1:17" s="48" customFormat="1" ht="106.5" customHeight="1">
      <c r="A31" s="58"/>
      <c r="B31" s="256" t="s">
        <v>2505</v>
      </c>
      <c r="C31" s="256"/>
      <c r="D31" s="257"/>
      <c r="E31" s="254" t="s">
        <v>2912</v>
      </c>
      <c r="F31" s="255"/>
      <c r="G31" s="255"/>
      <c r="H31" s="255"/>
      <c r="I31" s="255"/>
      <c r="J31" s="255"/>
      <c r="K31" s="255"/>
      <c r="L31" s="255"/>
      <c r="M31" s="255"/>
      <c r="N31" s="62" t="s">
        <v>2931</v>
      </c>
      <c r="O31" s="62"/>
      <c r="P31" s="62" t="s">
        <v>2931</v>
      </c>
      <c r="Q31" s="62" t="s">
        <v>2931</v>
      </c>
    </row>
    <row r="32" spans="1:17" s="48" customFormat="1" ht="62.25" customHeight="1">
      <c r="A32" s="58"/>
      <c r="B32" s="256" t="s">
        <v>2506</v>
      </c>
      <c r="C32" s="256"/>
      <c r="D32" s="257"/>
      <c r="E32" s="254" t="s">
        <v>2947</v>
      </c>
      <c r="F32" s="255"/>
      <c r="G32" s="255"/>
      <c r="H32" s="255"/>
      <c r="I32" s="255"/>
      <c r="J32" s="255"/>
      <c r="K32" s="255"/>
      <c r="L32" s="255"/>
      <c r="M32" s="255"/>
      <c r="N32" s="62"/>
      <c r="O32" s="62"/>
      <c r="P32" s="62"/>
      <c r="Q32" s="62"/>
    </row>
    <row r="33" spans="1:17" s="48" customFormat="1" ht="61.5" customHeight="1">
      <c r="A33" s="58"/>
      <c r="B33" s="256" t="s">
        <v>4</v>
      </c>
      <c r="C33" s="256"/>
      <c r="D33" s="257"/>
      <c r="E33" s="254" t="s">
        <v>2946</v>
      </c>
      <c r="F33" s="255"/>
      <c r="G33" s="255"/>
      <c r="H33" s="255"/>
      <c r="I33" s="255"/>
      <c r="J33" s="255"/>
      <c r="K33" s="255"/>
      <c r="L33" s="255"/>
      <c r="M33" s="255"/>
      <c r="N33" s="62" t="s">
        <v>2931</v>
      </c>
      <c r="O33" s="62"/>
      <c r="P33" s="62" t="s">
        <v>2931</v>
      </c>
      <c r="Q33" s="62" t="s">
        <v>2931</v>
      </c>
    </row>
    <row r="34" spans="1:17" s="48" customFormat="1" ht="50.25" customHeight="1">
      <c r="A34" s="58"/>
      <c r="B34" s="256" t="s">
        <v>2507</v>
      </c>
      <c r="C34" s="256"/>
      <c r="D34" s="257"/>
      <c r="E34" s="254" t="s">
        <v>2835</v>
      </c>
      <c r="F34" s="255"/>
      <c r="G34" s="255"/>
      <c r="H34" s="255"/>
      <c r="I34" s="255"/>
      <c r="J34" s="255"/>
      <c r="K34" s="255"/>
      <c r="L34" s="255"/>
      <c r="M34" s="255"/>
      <c r="N34" s="62"/>
      <c r="O34" s="62"/>
      <c r="P34" s="62"/>
      <c r="Q34" s="62"/>
    </row>
    <row r="35" spans="1:17" s="48" customFormat="1" ht="40.5" customHeight="1">
      <c r="A35" s="58"/>
      <c r="B35" s="256" t="s">
        <v>2927</v>
      </c>
      <c r="C35" s="256"/>
      <c r="D35" s="257"/>
      <c r="E35" s="254" t="s">
        <v>2928</v>
      </c>
      <c r="F35" s="255"/>
      <c r="G35" s="255"/>
      <c r="H35" s="255"/>
      <c r="I35" s="255"/>
      <c r="J35" s="255"/>
      <c r="K35" s="255"/>
      <c r="L35" s="255"/>
      <c r="M35" s="255"/>
      <c r="N35" s="62"/>
      <c r="O35" s="62"/>
      <c r="P35" s="62"/>
      <c r="Q35" s="62"/>
    </row>
    <row r="36" spans="1:17" s="48" customFormat="1" ht="148.5" customHeight="1">
      <c r="A36" s="58"/>
      <c r="B36" s="245" t="s">
        <v>2948</v>
      </c>
      <c r="C36" s="245"/>
      <c r="D36" s="245"/>
      <c r="E36" s="254" t="s">
        <v>2949</v>
      </c>
      <c r="F36" s="255"/>
      <c r="G36" s="255"/>
      <c r="H36" s="255"/>
      <c r="I36" s="288"/>
      <c r="J36" s="288"/>
      <c r="K36" s="288"/>
      <c r="L36" s="288"/>
      <c r="M36" s="288"/>
      <c r="N36" s="247"/>
      <c r="O36" s="247"/>
      <c r="P36" s="247"/>
      <c r="Q36" s="247" t="s">
        <v>2931</v>
      </c>
    </row>
    <row r="37" spans="1:17" ht="22.5">
      <c r="A37" s="51"/>
      <c r="B37" s="246"/>
      <c r="C37" s="246"/>
      <c r="D37" s="246"/>
      <c r="E37" s="243" t="s">
        <v>5</v>
      </c>
      <c r="F37" s="244"/>
      <c r="G37" s="63" t="s">
        <v>241</v>
      </c>
      <c r="H37" s="64" t="s">
        <v>242</v>
      </c>
      <c r="I37" s="110"/>
      <c r="J37" s="111"/>
      <c r="K37" s="111"/>
      <c r="L37" s="111"/>
      <c r="M37" s="112"/>
      <c r="N37" s="248"/>
      <c r="O37" s="248"/>
      <c r="P37" s="248"/>
      <c r="Q37" s="248"/>
    </row>
    <row r="38" spans="1:17" ht="15" customHeight="1">
      <c r="A38" s="51"/>
      <c r="B38" s="246"/>
      <c r="C38" s="246"/>
      <c r="D38" s="246"/>
      <c r="E38" s="250" t="s">
        <v>243</v>
      </c>
      <c r="F38" s="251"/>
      <c r="G38" s="65">
        <v>37</v>
      </c>
      <c r="H38" s="66">
        <v>15</v>
      </c>
      <c r="I38" s="113"/>
      <c r="J38" s="113"/>
      <c r="K38" s="113"/>
      <c r="L38" s="113"/>
      <c r="M38" s="113"/>
      <c r="N38" s="248"/>
      <c r="O38" s="248"/>
      <c r="P38" s="248"/>
      <c r="Q38" s="248"/>
    </row>
    <row r="39" spans="1:17">
      <c r="A39" s="51"/>
      <c r="B39" s="246"/>
      <c r="C39" s="246"/>
      <c r="D39" s="246"/>
      <c r="E39" s="250" t="s">
        <v>244</v>
      </c>
      <c r="F39" s="251"/>
      <c r="G39" s="65">
        <v>42</v>
      </c>
      <c r="H39" s="66">
        <v>9</v>
      </c>
      <c r="I39" s="113"/>
      <c r="J39" s="113"/>
      <c r="K39" s="113"/>
      <c r="L39" s="113"/>
      <c r="M39" s="113"/>
      <c r="N39" s="248"/>
      <c r="O39" s="248"/>
      <c r="P39" s="248"/>
      <c r="Q39" s="248"/>
    </row>
    <row r="40" spans="1:17">
      <c r="A40" s="51"/>
      <c r="B40" s="246"/>
      <c r="C40" s="246"/>
      <c r="D40" s="246"/>
      <c r="E40" s="250" t="s">
        <v>245</v>
      </c>
      <c r="F40" s="251"/>
      <c r="G40" s="65">
        <v>41</v>
      </c>
      <c r="H40" s="66">
        <v>8</v>
      </c>
      <c r="I40" s="113"/>
      <c r="J40" s="113"/>
      <c r="K40" s="113"/>
      <c r="L40" s="113"/>
      <c r="M40" s="113"/>
      <c r="N40" s="248"/>
      <c r="O40" s="248"/>
      <c r="P40" s="248"/>
      <c r="Q40" s="248"/>
    </row>
    <row r="41" spans="1:17">
      <c r="A41" s="51"/>
      <c r="B41" s="246"/>
      <c r="C41" s="246"/>
      <c r="D41" s="246"/>
      <c r="E41" s="250" t="s">
        <v>246</v>
      </c>
      <c r="F41" s="251"/>
      <c r="G41" s="65">
        <v>43</v>
      </c>
      <c r="H41" s="66">
        <v>11</v>
      </c>
      <c r="I41" s="113"/>
      <c r="J41" s="113"/>
      <c r="K41" s="113"/>
      <c r="L41" s="113"/>
      <c r="M41" s="113"/>
      <c r="N41" s="248"/>
      <c r="O41" s="248"/>
      <c r="P41" s="248"/>
      <c r="Q41" s="248"/>
    </row>
    <row r="42" spans="1:17">
      <c r="A42" s="51"/>
      <c r="B42" s="246"/>
      <c r="C42" s="246"/>
      <c r="D42" s="246"/>
      <c r="E42" s="250" t="s">
        <v>247</v>
      </c>
      <c r="F42" s="251"/>
      <c r="G42" s="65">
        <v>7.7</v>
      </c>
      <c r="H42" s="66">
        <v>1.2</v>
      </c>
      <c r="I42" s="113"/>
      <c r="J42" s="113"/>
      <c r="K42" s="113"/>
      <c r="L42" s="113"/>
      <c r="M42" s="113"/>
      <c r="N42" s="249"/>
      <c r="O42" s="249"/>
      <c r="P42" s="249"/>
      <c r="Q42" s="249"/>
    </row>
    <row r="43" spans="1:17">
      <c r="A43" s="51"/>
      <c r="B43" s="67"/>
      <c r="C43" s="51"/>
      <c r="D43" s="51"/>
      <c r="E43" s="51"/>
      <c r="F43" s="51"/>
      <c r="G43" s="51"/>
      <c r="H43" s="51"/>
      <c r="I43" s="51"/>
      <c r="J43" s="51"/>
      <c r="K43" s="51"/>
      <c r="L43" s="51"/>
      <c r="M43" s="51"/>
      <c r="N43" s="51"/>
      <c r="O43" s="51"/>
      <c r="P43" s="51"/>
      <c r="Q43" s="51"/>
    </row>
    <row r="44" spans="1:17">
      <c r="A44" s="51"/>
      <c r="B44" s="67"/>
      <c r="C44" s="51"/>
      <c r="D44" s="51"/>
      <c r="E44" s="51"/>
      <c r="F44" s="51"/>
      <c r="G44" s="51"/>
      <c r="H44" s="51"/>
      <c r="I44" s="51"/>
      <c r="J44" s="51"/>
      <c r="K44" s="51"/>
      <c r="L44" s="51"/>
      <c r="M44" s="51"/>
      <c r="N44" s="51"/>
      <c r="O44" s="51"/>
      <c r="P44" s="51"/>
      <c r="Q44" s="51"/>
    </row>
    <row r="45" spans="1:17" ht="18">
      <c r="A45" s="51"/>
      <c r="B45" s="57" t="s">
        <v>248</v>
      </c>
      <c r="C45" s="51"/>
      <c r="D45" s="51"/>
      <c r="E45" s="51"/>
      <c r="F45" s="51"/>
      <c r="G45" s="51"/>
      <c r="H45" s="51"/>
      <c r="I45" s="51"/>
      <c r="J45" s="51"/>
      <c r="K45" s="51"/>
      <c r="L45" s="51"/>
      <c r="M45" s="51"/>
      <c r="N45" s="51"/>
      <c r="O45" s="51"/>
      <c r="P45" s="51"/>
      <c r="Q45" s="51"/>
    </row>
    <row r="46" spans="1:17">
      <c r="A46" s="51"/>
      <c r="B46" s="68" t="s">
        <v>249</v>
      </c>
      <c r="C46" s="39"/>
      <c r="D46" s="39"/>
      <c r="E46" s="39"/>
      <c r="F46" s="39"/>
      <c r="G46" s="39"/>
      <c r="H46" s="39"/>
      <c r="I46" s="39"/>
      <c r="J46" s="39"/>
      <c r="K46" s="39"/>
      <c r="L46" s="51"/>
      <c r="M46" s="51"/>
      <c r="N46" s="51"/>
      <c r="O46" s="51"/>
      <c r="P46" s="51"/>
      <c r="Q46" s="51"/>
    </row>
    <row r="47" spans="1:17" s="49" customFormat="1" ht="32.25" customHeight="1">
      <c r="A47" s="69"/>
      <c r="B47" s="263" t="s">
        <v>2939</v>
      </c>
      <c r="C47" s="264"/>
      <c r="D47" s="264"/>
      <c r="E47" s="264"/>
      <c r="F47" s="264"/>
      <c r="G47" s="264"/>
      <c r="H47" s="264"/>
      <c r="I47" s="264"/>
      <c r="J47" s="264"/>
      <c r="K47" s="264"/>
      <c r="L47" s="69"/>
      <c r="M47" s="69"/>
      <c r="N47" s="69"/>
      <c r="O47" s="69"/>
      <c r="P47" s="69"/>
      <c r="Q47" s="69"/>
    </row>
    <row r="48" spans="1:17" s="49" customFormat="1" ht="12.75" customHeight="1">
      <c r="A48" s="69"/>
      <c r="B48" s="37"/>
      <c r="C48" s="37"/>
      <c r="D48" s="37"/>
      <c r="E48" s="37"/>
      <c r="F48" s="37"/>
      <c r="G48" s="37"/>
      <c r="H48" s="37"/>
      <c r="I48" s="37"/>
      <c r="J48" s="37"/>
      <c r="K48" s="37"/>
      <c r="L48" s="69"/>
      <c r="M48" s="69"/>
      <c r="N48" s="69"/>
      <c r="O48" s="69"/>
      <c r="P48" s="69"/>
      <c r="Q48" s="69"/>
    </row>
    <row r="49" spans="1:17" s="49" customFormat="1" ht="12.75" customHeight="1">
      <c r="A49" s="69"/>
      <c r="B49" s="37"/>
      <c r="C49" s="37"/>
      <c r="D49" s="37"/>
      <c r="E49" s="37"/>
      <c r="F49" s="37"/>
      <c r="G49" s="37"/>
      <c r="H49" s="37"/>
      <c r="I49" s="37"/>
      <c r="J49" s="37"/>
      <c r="K49" s="37"/>
      <c r="L49" s="69"/>
      <c r="M49" s="69"/>
      <c r="N49" s="69"/>
      <c r="O49" s="69"/>
      <c r="P49" s="69"/>
      <c r="Q49" s="69"/>
    </row>
    <row r="50" spans="1:17" s="48" customFormat="1" ht="15.75" customHeight="1">
      <c r="A50" s="58"/>
      <c r="B50" s="70" t="s">
        <v>2937</v>
      </c>
      <c r="C50" s="71"/>
      <c r="D50" s="71"/>
      <c r="E50" s="71"/>
      <c r="F50" s="71"/>
      <c r="G50" s="71"/>
      <c r="H50" s="71"/>
      <c r="I50" s="71"/>
      <c r="J50" s="71"/>
      <c r="K50" s="71"/>
      <c r="L50" s="58"/>
      <c r="M50" s="58"/>
      <c r="N50" s="58"/>
      <c r="O50" s="58"/>
      <c r="P50" s="58"/>
      <c r="Q50" s="58"/>
    </row>
    <row r="51" spans="1:17" s="49" customFormat="1" ht="15" thickBot="1">
      <c r="A51" s="69"/>
      <c r="B51" s="72" t="s">
        <v>2940</v>
      </c>
      <c r="C51" s="259" t="s">
        <v>2921</v>
      </c>
      <c r="D51" s="260"/>
      <c r="E51" s="260"/>
      <c r="F51" s="260"/>
      <c r="G51" s="260"/>
      <c r="H51" s="260"/>
      <c r="I51" s="260"/>
      <c r="J51" s="260"/>
      <c r="K51" s="260"/>
      <c r="L51" s="260"/>
      <c r="M51" s="260"/>
      <c r="N51" s="69"/>
      <c r="O51" s="69"/>
      <c r="P51" s="69"/>
      <c r="Q51" s="69"/>
    </row>
    <row r="52" spans="1:17" s="49" customFormat="1" ht="23.25" customHeight="1" thickTop="1" thickBot="1">
      <c r="A52" s="69"/>
      <c r="B52" s="73" t="s">
        <v>251</v>
      </c>
      <c r="C52" s="252" t="s">
        <v>2941</v>
      </c>
      <c r="D52" s="253"/>
      <c r="E52" s="253"/>
      <c r="F52" s="253"/>
      <c r="G52" s="253"/>
      <c r="H52" s="253"/>
      <c r="I52" s="253"/>
      <c r="J52" s="253"/>
      <c r="K52" s="253"/>
      <c r="L52" s="253"/>
      <c r="M52" s="253"/>
      <c r="N52" s="69"/>
      <c r="O52" s="69"/>
      <c r="P52" s="69"/>
      <c r="Q52" s="69"/>
    </row>
    <row r="53" spans="1:17" s="49" customFormat="1" ht="23.25" customHeight="1" thickBot="1">
      <c r="A53" s="69"/>
      <c r="B53" s="73" t="s">
        <v>252</v>
      </c>
      <c r="C53" s="276" t="s">
        <v>253</v>
      </c>
      <c r="D53" s="277"/>
      <c r="E53" s="277"/>
      <c r="F53" s="277"/>
      <c r="G53" s="277"/>
      <c r="H53" s="277"/>
      <c r="I53" s="277"/>
      <c r="J53" s="277"/>
      <c r="K53" s="277"/>
      <c r="L53" s="277"/>
      <c r="M53" s="277"/>
      <c r="N53" s="69"/>
      <c r="O53" s="69"/>
      <c r="P53" s="69"/>
      <c r="Q53" s="69"/>
    </row>
    <row r="54" spans="1:17" s="49" customFormat="1" ht="36" customHeight="1" thickBot="1">
      <c r="A54" s="69"/>
      <c r="B54" s="73" t="s">
        <v>254</v>
      </c>
      <c r="C54" s="252" t="s">
        <v>255</v>
      </c>
      <c r="D54" s="253"/>
      <c r="E54" s="253"/>
      <c r="F54" s="253"/>
      <c r="G54" s="253"/>
      <c r="H54" s="253"/>
      <c r="I54" s="253"/>
      <c r="J54" s="253"/>
      <c r="K54" s="253"/>
      <c r="L54" s="253"/>
      <c r="M54" s="253"/>
      <c r="N54" s="69"/>
      <c r="O54" s="69"/>
      <c r="P54" s="69"/>
      <c r="Q54" s="69"/>
    </row>
    <row r="55" spans="1:17" s="49" customFormat="1" ht="23.25" customHeight="1" thickBot="1">
      <c r="A55" s="69"/>
      <c r="B55" s="73" t="s">
        <v>256</v>
      </c>
      <c r="C55" s="276" t="s">
        <v>257</v>
      </c>
      <c r="D55" s="277"/>
      <c r="E55" s="277"/>
      <c r="F55" s="277"/>
      <c r="G55" s="277"/>
      <c r="H55" s="277"/>
      <c r="I55" s="277"/>
      <c r="J55" s="277"/>
      <c r="K55" s="277"/>
      <c r="L55" s="277"/>
      <c r="M55" s="277"/>
      <c r="N55" s="69"/>
      <c r="O55" s="69"/>
      <c r="P55" s="69"/>
      <c r="Q55" s="69"/>
    </row>
    <row r="56" spans="1:17" s="49" customFormat="1" ht="23.25" customHeight="1" thickBot="1">
      <c r="A56" s="69"/>
      <c r="B56" s="73" t="s">
        <v>258</v>
      </c>
      <c r="C56" s="252" t="s">
        <v>259</v>
      </c>
      <c r="D56" s="253"/>
      <c r="E56" s="253"/>
      <c r="F56" s="253"/>
      <c r="G56" s="253"/>
      <c r="H56" s="253"/>
      <c r="I56" s="253"/>
      <c r="J56" s="253"/>
      <c r="K56" s="253"/>
      <c r="L56" s="253"/>
      <c r="M56" s="253"/>
      <c r="N56" s="69"/>
      <c r="O56" s="69"/>
      <c r="P56" s="69"/>
      <c r="Q56" s="69"/>
    </row>
    <row r="57" spans="1:17" s="49" customFormat="1" ht="12.75" customHeight="1">
      <c r="A57" s="69"/>
      <c r="B57" s="37"/>
      <c r="C57" s="37"/>
      <c r="D57" s="37"/>
      <c r="E57" s="37"/>
      <c r="F57" s="37"/>
      <c r="G57" s="37"/>
      <c r="H57" s="37"/>
      <c r="I57" s="37"/>
      <c r="J57" s="37"/>
      <c r="K57" s="37"/>
      <c r="L57" s="69"/>
      <c r="M57" s="69"/>
      <c r="N57" s="69"/>
      <c r="O57" s="69"/>
      <c r="P57" s="69"/>
      <c r="Q57" s="69"/>
    </row>
    <row r="58" spans="1:17" s="49" customFormat="1" ht="12.75" customHeight="1">
      <c r="A58" s="69"/>
      <c r="B58" s="37"/>
      <c r="C58" s="37"/>
      <c r="D58" s="37"/>
      <c r="E58" s="37"/>
      <c r="F58" s="37"/>
      <c r="G58" s="37"/>
      <c r="H58" s="37"/>
      <c r="I58" s="37"/>
      <c r="J58" s="37"/>
      <c r="K58" s="37"/>
      <c r="L58" s="69"/>
      <c r="M58" s="69"/>
      <c r="N58" s="69"/>
      <c r="O58" s="69"/>
      <c r="P58" s="69"/>
      <c r="Q58" s="69"/>
    </row>
    <row r="59" spans="1:17" s="48" customFormat="1" ht="15.75" customHeight="1">
      <c r="A59" s="58"/>
      <c r="B59" s="70" t="s">
        <v>2942</v>
      </c>
      <c r="C59" s="71"/>
      <c r="D59" s="71"/>
      <c r="E59" s="71"/>
      <c r="F59" s="71"/>
      <c r="G59" s="71"/>
      <c r="H59" s="71"/>
      <c r="I59" s="71"/>
      <c r="J59" s="71"/>
      <c r="K59" s="71"/>
      <c r="L59" s="58"/>
      <c r="M59" s="58"/>
      <c r="N59" s="58"/>
      <c r="O59" s="58"/>
      <c r="P59" s="58"/>
      <c r="Q59" s="58"/>
    </row>
    <row r="60" spans="1:17" s="48" customFormat="1" ht="23.25" thickBot="1">
      <c r="A60" s="58"/>
      <c r="B60" s="74" t="s">
        <v>2916</v>
      </c>
      <c r="C60" s="75" t="s">
        <v>2917</v>
      </c>
      <c r="D60" s="71"/>
      <c r="E60" s="71"/>
      <c r="F60" s="71"/>
      <c r="G60" s="71"/>
      <c r="H60" s="71"/>
      <c r="I60" s="71"/>
      <c r="J60" s="71"/>
      <c r="K60" s="71"/>
      <c r="L60" s="58"/>
      <c r="M60" s="58"/>
      <c r="N60" s="58"/>
      <c r="O60" s="58"/>
      <c r="P60" s="58"/>
      <c r="Q60" s="58"/>
    </row>
    <row r="61" spans="1:17" s="48" customFormat="1" ht="12.75" thickBot="1">
      <c r="A61" s="58"/>
      <c r="B61" s="76" t="s">
        <v>2913</v>
      </c>
      <c r="C61" s="77"/>
      <c r="D61" s="71"/>
      <c r="E61" s="71"/>
      <c r="F61" s="71"/>
      <c r="G61" s="71"/>
      <c r="H61" s="71"/>
      <c r="I61" s="71"/>
      <c r="J61" s="71"/>
      <c r="K61" s="71"/>
      <c r="L61" s="58"/>
      <c r="M61" s="58"/>
      <c r="N61" s="58"/>
      <c r="O61" s="58"/>
      <c r="P61" s="58"/>
      <c r="Q61" s="58"/>
    </row>
    <row r="62" spans="1:17" s="48" customFormat="1" ht="12.75" thickBot="1">
      <c r="A62" s="58"/>
      <c r="B62" s="76" t="s">
        <v>2914</v>
      </c>
      <c r="C62" s="85"/>
      <c r="D62" s="71"/>
      <c r="E62" s="71"/>
      <c r="F62" s="71"/>
      <c r="G62" s="71"/>
      <c r="H62" s="71"/>
      <c r="I62" s="71"/>
      <c r="J62" s="71"/>
      <c r="K62" s="71"/>
      <c r="L62" s="58"/>
      <c r="M62" s="58"/>
      <c r="N62" s="58"/>
      <c r="O62" s="58"/>
      <c r="P62" s="58"/>
      <c r="Q62" s="58"/>
    </row>
    <row r="63" spans="1:17" s="48" customFormat="1" ht="12.75" thickBot="1">
      <c r="A63" s="58"/>
      <c r="B63" s="76" t="s">
        <v>2915</v>
      </c>
      <c r="C63" s="77"/>
      <c r="D63" s="71"/>
      <c r="E63" s="71"/>
      <c r="F63" s="71"/>
      <c r="G63" s="71"/>
      <c r="H63" s="71"/>
      <c r="I63" s="71"/>
      <c r="J63" s="71"/>
      <c r="K63" s="71"/>
      <c r="L63" s="58"/>
      <c r="M63" s="58"/>
      <c r="N63" s="58"/>
      <c r="O63" s="58"/>
      <c r="P63" s="58"/>
      <c r="Q63" s="58"/>
    </row>
    <row r="64" spans="1:17" s="48" customFormat="1" ht="12">
      <c r="A64" s="58"/>
      <c r="B64" s="78" t="s">
        <v>2514</v>
      </c>
      <c r="C64" s="71"/>
      <c r="D64" s="71"/>
      <c r="E64" s="71"/>
      <c r="F64" s="71"/>
      <c r="G64" s="71"/>
      <c r="H64" s="71"/>
      <c r="I64" s="71"/>
      <c r="J64" s="71"/>
      <c r="K64" s="71"/>
      <c r="L64" s="58"/>
      <c r="M64" s="58"/>
      <c r="N64" s="58"/>
      <c r="O64" s="58"/>
      <c r="P64" s="58"/>
      <c r="Q64" s="58"/>
    </row>
    <row r="65" spans="1:17" s="48" customFormat="1" ht="12">
      <c r="A65" s="58"/>
      <c r="B65" s="79" t="s">
        <v>2918</v>
      </c>
      <c r="C65" s="71"/>
      <c r="D65" s="71"/>
      <c r="E65" s="71"/>
      <c r="F65" s="71"/>
      <c r="G65" s="71"/>
      <c r="H65" s="71"/>
      <c r="I65" s="71"/>
      <c r="J65" s="71"/>
      <c r="K65" s="71"/>
      <c r="L65" s="58"/>
      <c r="M65" s="58"/>
      <c r="N65" s="58"/>
      <c r="O65" s="58"/>
      <c r="P65" s="58"/>
      <c r="Q65" s="58"/>
    </row>
    <row r="66" spans="1:17" s="48" customFormat="1" ht="12">
      <c r="A66" s="58"/>
      <c r="B66" s="79" t="s">
        <v>2919</v>
      </c>
      <c r="C66" s="71"/>
      <c r="D66" s="71"/>
      <c r="E66" s="71"/>
      <c r="F66" s="71"/>
      <c r="G66" s="71"/>
      <c r="H66" s="71"/>
      <c r="I66" s="71"/>
      <c r="J66" s="71"/>
      <c r="K66" s="71"/>
      <c r="L66" s="58"/>
      <c r="M66" s="58"/>
      <c r="N66" s="58"/>
      <c r="O66" s="58"/>
      <c r="P66" s="58"/>
      <c r="Q66" s="58"/>
    </row>
    <row r="67" spans="1:17" s="49" customFormat="1" ht="12.75" customHeight="1">
      <c r="A67" s="69"/>
      <c r="B67" s="37"/>
      <c r="C67" s="37"/>
      <c r="D67" s="37"/>
      <c r="E67" s="37"/>
      <c r="F67" s="37"/>
      <c r="G67" s="37"/>
      <c r="H67" s="37"/>
      <c r="I67" s="37"/>
      <c r="J67" s="37"/>
      <c r="K67" s="37"/>
      <c r="L67" s="69"/>
      <c r="M67" s="69"/>
      <c r="N67" s="69"/>
      <c r="O67" s="69"/>
      <c r="P67" s="69"/>
      <c r="Q67" s="69"/>
    </row>
    <row r="68" spans="1:17" s="49" customFormat="1" ht="12.75" customHeight="1">
      <c r="A68" s="69"/>
      <c r="B68" s="37"/>
      <c r="C68" s="37"/>
      <c r="D68" s="37"/>
      <c r="E68" s="37"/>
      <c r="F68" s="37"/>
      <c r="G68" s="37"/>
      <c r="H68" s="37"/>
      <c r="I68" s="37"/>
      <c r="J68" s="37"/>
      <c r="K68" s="37"/>
      <c r="L68" s="69"/>
      <c r="M68" s="69"/>
      <c r="N68" s="69"/>
      <c r="O68" s="69"/>
      <c r="P68" s="69"/>
      <c r="Q68" s="69"/>
    </row>
    <row r="69" spans="1:17" s="48" customFormat="1" ht="15.75" customHeight="1">
      <c r="A69" s="58"/>
      <c r="B69" s="70" t="s">
        <v>2943</v>
      </c>
      <c r="C69" s="71"/>
      <c r="D69" s="71"/>
      <c r="E69" s="71"/>
      <c r="F69" s="71"/>
      <c r="G69" s="71"/>
      <c r="H69" s="71"/>
      <c r="I69" s="71"/>
      <c r="J69" s="71"/>
      <c r="K69" s="71"/>
      <c r="L69" s="58"/>
      <c r="M69" s="58"/>
      <c r="N69" s="58"/>
      <c r="O69" s="58"/>
      <c r="P69" s="58"/>
      <c r="Q69" s="58"/>
    </row>
    <row r="70" spans="1:17" s="48" customFormat="1" ht="26.1" customHeight="1">
      <c r="A70" s="58"/>
      <c r="B70" s="262" t="s">
        <v>2938</v>
      </c>
      <c r="C70" s="261"/>
      <c r="D70" s="261"/>
      <c r="E70" s="261"/>
      <c r="F70" s="261"/>
      <c r="G70" s="261"/>
      <c r="H70" s="261"/>
      <c r="I70" s="261"/>
      <c r="J70" s="261"/>
      <c r="K70" s="261"/>
      <c r="L70" s="261"/>
      <c r="M70" s="261"/>
      <c r="N70" s="58"/>
      <c r="O70" s="58"/>
      <c r="P70" s="58"/>
      <c r="Q70" s="58"/>
    </row>
    <row r="71" spans="1:17" s="49" customFormat="1" ht="12.75" customHeight="1" thickBot="1">
      <c r="A71" s="69"/>
      <c r="B71" s="37"/>
      <c r="C71" s="37"/>
      <c r="D71" s="37"/>
      <c r="E71" s="37"/>
      <c r="F71" s="37"/>
      <c r="G71" s="37"/>
      <c r="H71" s="37"/>
      <c r="I71" s="37"/>
      <c r="J71" s="37"/>
      <c r="K71" s="37"/>
      <c r="L71" s="69"/>
      <c r="M71" s="69"/>
      <c r="N71" s="69"/>
      <c r="O71" s="69"/>
      <c r="P71" s="69"/>
      <c r="Q71" s="69"/>
    </row>
    <row r="72" spans="1:17" ht="21.75" customHeight="1">
      <c r="A72" s="51"/>
      <c r="B72" s="80"/>
      <c r="C72" s="81"/>
      <c r="D72" s="265" t="s">
        <v>2923</v>
      </c>
      <c r="E72" s="266"/>
      <c r="F72" s="266"/>
      <c r="G72" s="266"/>
      <c r="H72" s="266"/>
      <c r="I72" s="266"/>
      <c r="J72" s="266"/>
      <c r="K72" s="267"/>
      <c r="L72" s="51"/>
      <c r="M72" s="51"/>
      <c r="N72" s="51"/>
      <c r="O72" s="51"/>
      <c r="P72" s="51"/>
      <c r="Q72" s="51"/>
    </row>
    <row r="73" spans="1:17" ht="34.5" thickBot="1">
      <c r="A73" s="51"/>
      <c r="B73" s="82"/>
      <c r="C73" s="83" t="s">
        <v>250</v>
      </c>
      <c r="D73" s="75" t="s">
        <v>212</v>
      </c>
      <c r="E73" s="268" t="s">
        <v>600</v>
      </c>
      <c r="F73" s="269"/>
      <c r="G73" s="268" t="s">
        <v>2520</v>
      </c>
      <c r="H73" s="269"/>
      <c r="I73" s="75" t="s">
        <v>495</v>
      </c>
      <c r="J73" s="75" t="s">
        <v>474</v>
      </c>
      <c r="K73" s="75" t="s">
        <v>477</v>
      </c>
      <c r="L73" s="51"/>
      <c r="M73" s="51"/>
      <c r="N73" s="51"/>
      <c r="O73" s="51"/>
      <c r="P73" s="51"/>
      <c r="Q73" s="51"/>
    </row>
    <row r="74" spans="1:17" ht="15.75" customHeight="1" thickBot="1">
      <c r="A74" s="51"/>
      <c r="B74" s="270" t="s">
        <v>2944</v>
      </c>
      <c r="C74" s="84" t="s">
        <v>251</v>
      </c>
      <c r="D74" s="77"/>
      <c r="E74" s="85"/>
      <c r="F74" s="85"/>
      <c r="G74" s="77"/>
      <c r="H74" s="77"/>
      <c r="I74" s="85"/>
      <c r="J74" s="77"/>
      <c r="K74" s="85"/>
      <c r="L74" s="51"/>
      <c r="M74" s="51"/>
      <c r="N74" s="51"/>
      <c r="O74" s="51"/>
      <c r="P74" s="51"/>
      <c r="Q74" s="51"/>
    </row>
    <row r="75" spans="1:17" ht="15.75" customHeight="1" thickBot="1">
      <c r="A75" s="51"/>
      <c r="B75" s="271"/>
      <c r="C75" s="84" t="s">
        <v>2521</v>
      </c>
      <c r="D75" s="77"/>
      <c r="E75" s="85"/>
      <c r="F75" s="85"/>
      <c r="G75" s="77"/>
      <c r="H75" s="77"/>
      <c r="I75" s="85"/>
      <c r="J75" s="77"/>
      <c r="K75" s="85"/>
      <c r="L75" s="51"/>
      <c r="M75" s="51"/>
      <c r="N75" s="51"/>
      <c r="O75" s="51"/>
      <c r="P75" s="51"/>
      <c r="Q75" s="51"/>
    </row>
    <row r="76" spans="1:17" ht="15.75" customHeight="1" thickBot="1">
      <c r="A76" s="51"/>
      <c r="B76" s="271"/>
      <c r="C76" s="84" t="s">
        <v>2522</v>
      </c>
      <c r="D76" s="77"/>
      <c r="E76" s="85"/>
      <c r="F76" s="85"/>
      <c r="G76" s="77"/>
      <c r="H76" s="77"/>
      <c r="I76" s="85"/>
      <c r="J76" s="77"/>
      <c r="K76" s="85"/>
      <c r="L76" s="51"/>
      <c r="M76" s="51"/>
      <c r="N76" s="51"/>
      <c r="O76" s="51"/>
      <c r="P76" s="51"/>
      <c r="Q76" s="51"/>
    </row>
    <row r="77" spans="1:17" ht="15.75" customHeight="1" thickBot="1">
      <c r="A77" s="51"/>
      <c r="B77" s="271"/>
      <c r="C77" s="84" t="s">
        <v>256</v>
      </c>
      <c r="D77" s="77"/>
      <c r="E77" s="85"/>
      <c r="F77" s="85"/>
      <c r="G77" s="77"/>
      <c r="H77" s="77"/>
      <c r="I77" s="85"/>
      <c r="J77" s="77"/>
      <c r="K77" s="85"/>
      <c r="L77" s="51"/>
      <c r="M77" s="51"/>
      <c r="N77" s="51"/>
      <c r="O77" s="51"/>
      <c r="P77" s="51"/>
      <c r="Q77" s="51"/>
    </row>
    <row r="78" spans="1:17" ht="15.75" customHeight="1" thickBot="1">
      <c r="A78" s="51"/>
      <c r="B78" s="272"/>
      <c r="C78" s="84" t="s">
        <v>258</v>
      </c>
      <c r="D78" s="77"/>
      <c r="E78" s="85"/>
      <c r="F78" s="85"/>
      <c r="G78" s="77"/>
      <c r="H78" s="77"/>
      <c r="I78" s="85"/>
      <c r="J78" s="77"/>
      <c r="K78" s="85"/>
      <c r="L78" s="51"/>
      <c r="M78" s="51"/>
      <c r="N78" s="51"/>
      <c r="O78" s="51"/>
      <c r="P78" s="51"/>
      <c r="Q78" s="51"/>
    </row>
    <row r="79" spans="1:17" s="49" customFormat="1" ht="12.75" customHeight="1">
      <c r="A79" s="69"/>
      <c r="B79" s="37"/>
      <c r="C79" s="37"/>
      <c r="D79" s="37"/>
      <c r="E79" s="37"/>
      <c r="F79" s="37"/>
      <c r="G79" s="37"/>
      <c r="H79" s="37"/>
      <c r="I79" s="37"/>
      <c r="J79" s="37"/>
      <c r="K79" s="37"/>
      <c r="L79" s="69"/>
      <c r="M79" s="69"/>
      <c r="N79" s="69"/>
      <c r="O79" s="69"/>
      <c r="P79" s="69"/>
      <c r="Q79" s="69"/>
    </row>
    <row r="80" spans="1:17" s="49" customFormat="1" ht="12.75" customHeight="1">
      <c r="A80" s="69"/>
      <c r="B80" s="37"/>
      <c r="C80" s="37"/>
      <c r="D80" s="37"/>
      <c r="E80" s="37"/>
      <c r="F80" s="37"/>
      <c r="G80" s="37"/>
      <c r="H80" s="37"/>
      <c r="I80" s="37"/>
      <c r="J80" s="37"/>
      <c r="K80" s="37"/>
      <c r="L80" s="69"/>
      <c r="M80" s="69"/>
      <c r="N80" s="69"/>
      <c r="O80" s="69"/>
      <c r="P80" s="69"/>
      <c r="Q80" s="69"/>
    </row>
    <row r="81" spans="1:17" s="48" customFormat="1" ht="15.75" customHeight="1">
      <c r="A81" s="58"/>
      <c r="B81" s="70" t="s">
        <v>2952</v>
      </c>
      <c r="C81" s="71"/>
      <c r="D81" s="71"/>
      <c r="E81" s="71"/>
      <c r="F81" s="71"/>
      <c r="G81" s="71"/>
      <c r="H81" s="71"/>
      <c r="I81" s="71"/>
      <c r="J81" s="71"/>
      <c r="K81" s="71"/>
      <c r="L81" s="58"/>
      <c r="M81" s="58"/>
      <c r="N81" s="58"/>
      <c r="O81" s="58"/>
      <c r="P81" s="58"/>
      <c r="Q81" s="58"/>
    </row>
    <row r="82" spans="1:17">
      <c r="A82" s="51"/>
      <c r="B82" s="86" t="s">
        <v>2950</v>
      </c>
      <c r="C82" s="39"/>
      <c r="D82" s="51"/>
      <c r="E82" s="39"/>
      <c r="F82" s="39"/>
      <c r="G82" s="39"/>
      <c r="H82" s="39"/>
      <c r="I82" s="39"/>
      <c r="J82" s="39"/>
      <c r="K82" s="39"/>
      <c r="L82" s="51"/>
      <c r="M82" s="51"/>
      <c r="N82" s="51"/>
      <c r="O82" s="51"/>
      <c r="P82" s="51"/>
      <c r="Q82" s="51"/>
    </row>
    <row r="83" spans="1:17" s="49" customFormat="1" ht="15" thickBot="1">
      <c r="A83" s="69"/>
      <c r="B83" s="86" t="s">
        <v>2951</v>
      </c>
      <c r="C83" s="69"/>
      <c r="D83" s="69"/>
      <c r="E83" s="69"/>
      <c r="F83" s="69"/>
      <c r="G83" s="69"/>
      <c r="H83" s="69"/>
      <c r="I83" s="69"/>
      <c r="J83" s="69"/>
      <c r="K83" s="69"/>
      <c r="L83" s="69"/>
      <c r="M83" s="69"/>
      <c r="N83" s="69"/>
      <c r="O83" s="69"/>
      <c r="P83" s="69"/>
      <c r="Q83" s="69"/>
    </row>
    <row r="84" spans="1:17" s="48" customFormat="1" ht="24.75" customHeight="1" thickBot="1">
      <c r="A84" s="58"/>
      <c r="B84" s="87" t="s">
        <v>2920</v>
      </c>
      <c r="C84" s="88" t="s">
        <v>2525</v>
      </c>
      <c r="D84" s="274" t="s">
        <v>2921</v>
      </c>
      <c r="E84" s="260"/>
      <c r="F84" s="260"/>
      <c r="G84" s="260"/>
      <c r="H84" s="260"/>
      <c r="I84" s="260"/>
      <c r="J84" s="260"/>
      <c r="K84" s="260"/>
      <c r="L84" s="260"/>
      <c r="M84" s="275"/>
      <c r="N84" s="58"/>
      <c r="O84" s="58"/>
      <c r="P84" s="58"/>
      <c r="Q84" s="58"/>
    </row>
    <row r="85" spans="1:17" s="48" customFormat="1" ht="23.25" customHeight="1" thickBot="1">
      <c r="A85" s="58"/>
      <c r="B85" s="89" t="s">
        <v>212</v>
      </c>
      <c r="C85" s="90" t="s">
        <v>212</v>
      </c>
      <c r="D85" s="240" t="s">
        <v>2515</v>
      </c>
      <c r="E85" s="241"/>
      <c r="F85" s="241"/>
      <c r="G85" s="241"/>
      <c r="H85" s="241"/>
      <c r="I85" s="241"/>
      <c r="J85" s="241"/>
      <c r="K85" s="241"/>
      <c r="L85" s="241"/>
      <c r="M85" s="242"/>
      <c r="N85" s="58"/>
      <c r="O85" s="58"/>
      <c r="P85" s="58"/>
      <c r="Q85" s="58"/>
    </row>
    <row r="86" spans="1:17" s="48" customFormat="1" ht="28.5" customHeight="1" thickBot="1">
      <c r="A86" s="58"/>
      <c r="B86" s="89" t="s">
        <v>2827</v>
      </c>
      <c r="C86" s="90" t="s">
        <v>212</v>
      </c>
      <c r="D86" s="258" t="s">
        <v>2922</v>
      </c>
      <c r="E86" s="241"/>
      <c r="F86" s="241"/>
      <c r="G86" s="241"/>
      <c r="H86" s="241"/>
      <c r="I86" s="241"/>
      <c r="J86" s="241"/>
      <c r="K86" s="241"/>
      <c r="L86" s="241"/>
      <c r="M86" s="242"/>
      <c r="N86" s="58"/>
      <c r="O86" s="58"/>
      <c r="P86" s="58"/>
      <c r="Q86" s="58"/>
    </row>
    <row r="87" spans="1:17" s="48" customFormat="1" ht="28.5" customHeight="1" thickBot="1">
      <c r="A87" s="58"/>
      <c r="B87" s="89" t="s">
        <v>2520</v>
      </c>
      <c r="C87" s="90" t="s">
        <v>287</v>
      </c>
      <c r="D87" s="240" t="s">
        <v>2516</v>
      </c>
      <c r="E87" s="241"/>
      <c r="F87" s="241"/>
      <c r="G87" s="241"/>
      <c r="H87" s="241"/>
      <c r="I87" s="241"/>
      <c r="J87" s="241"/>
      <c r="K87" s="241"/>
      <c r="L87" s="241"/>
      <c r="M87" s="242"/>
      <c r="N87" s="58"/>
      <c r="O87" s="58"/>
      <c r="P87" s="58"/>
      <c r="Q87" s="58"/>
    </row>
    <row r="88" spans="1:17" s="48" customFormat="1" ht="37.5" customHeight="1" thickBot="1">
      <c r="A88" s="58"/>
      <c r="B88" s="89" t="s">
        <v>495</v>
      </c>
      <c r="C88" s="90" t="s">
        <v>287</v>
      </c>
      <c r="D88" s="240" t="s">
        <v>2517</v>
      </c>
      <c r="E88" s="241"/>
      <c r="F88" s="241"/>
      <c r="G88" s="241"/>
      <c r="H88" s="241"/>
      <c r="I88" s="241"/>
      <c r="J88" s="241"/>
      <c r="K88" s="241"/>
      <c r="L88" s="241"/>
      <c r="M88" s="242"/>
      <c r="N88" s="58"/>
      <c r="O88" s="58"/>
      <c r="P88" s="58"/>
      <c r="Q88" s="58"/>
    </row>
    <row r="89" spans="1:17" s="48" customFormat="1" ht="50.25" customHeight="1" thickBot="1">
      <c r="A89" s="58"/>
      <c r="B89" s="89" t="s">
        <v>474</v>
      </c>
      <c r="C89" s="90" t="s">
        <v>287</v>
      </c>
      <c r="D89" s="240" t="s">
        <v>2518</v>
      </c>
      <c r="E89" s="241"/>
      <c r="F89" s="241"/>
      <c r="G89" s="241"/>
      <c r="H89" s="241"/>
      <c r="I89" s="241"/>
      <c r="J89" s="241"/>
      <c r="K89" s="241"/>
      <c r="L89" s="241"/>
      <c r="M89" s="242"/>
      <c r="N89" s="58"/>
      <c r="O89" s="58"/>
      <c r="P89" s="58"/>
      <c r="Q89" s="58"/>
    </row>
    <row r="90" spans="1:17" s="48" customFormat="1" ht="27" customHeight="1" thickBot="1">
      <c r="A90" s="58"/>
      <c r="B90" s="89" t="s">
        <v>2523</v>
      </c>
      <c r="C90" s="90" t="s">
        <v>287</v>
      </c>
      <c r="D90" s="240" t="s">
        <v>2519</v>
      </c>
      <c r="E90" s="241"/>
      <c r="F90" s="241"/>
      <c r="G90" s="241"/>
      <c r="H90" s="241"/>
      <c r="I90" s="241"/>
      <c r="J90" s="241"/>
      <c r="K90" s="241"/>
      <c r="L90" s="241"/>
      <c r="M90" s="242"/>
      <c r="N90" s="58"/>
      <c r="O90" s="58"/>
      <c r="P90" s="58"/>
      <c r="Q90" s="58"/>
    </row>
    <row r="91" spans="1:17" s="49" customFormat="1" ht="12.75" customHeight="1">
      <c r="A91" s="69"/>
      <c r="B91" s="37"/>
      <c r="C91" s="37"/>
      <c r="D91" s="37"/>
      <c r="E91" s="37"/>
      <c r="F91" s="37"/>
      <c r="G91" s="37"/>
      <c r="H91" s="37"/>
      <c r="I91" s="37"/>
      <c r="J91" s="37"/>
      <c r="K91" s="37"/>
      <c r="L91" s="69"/>
      <c r="M91" s="69"/>
      <c r="N91" s="69"/>
      <c r="O91" s="69"/>
      <c r="P91" s="69"/>
      <c r="Q91" s="69"/>
    </row>
    <row r="92" spans="1:17" s="49" customFormat="1" ht="12.75" customHeight="1">
      <c r="A92" s="69"/>
      <c r="B92" s="37"/>
      <c r="C92" s="37"/>
      <c r="D92" s="37"/>
      <c r="E92" s="37"/>
      <c r="F92" s="37"/>
      <c r="G92" s="37"/>
      <c r="H92" s="37"/>
      <c r="I92" s="37"/>
      <c r="J92" s="37"/>
      <c r="K92" s="37"/>
      <c r="L92" s="69"/>
      <c r="M92" s="69"/>
      <c r="N92" s="69"/>
      <c r="O92" s="69"/>
      <c r="P92" s="69"/>
      <c r="Q92" s="69"/>
    </row>
    <row r="93" spans="1:17" s="48" customFormat="1" ht="15.75" customHeight="1">
      <c r="A93" s="58"/>
      <c r="B93" s="70" t="s">
        <v>2936</v>
      </c>
      <c r="C93" s="71"/>
      <c r="D93" s="71"/>
      <c r="E93" s="71"/>
      <c r="F93" s="71"/>
      <c r="G93" s="71"/>
      <c r="H93" s="71"/>
      <c r="I93" s="71"/>
      <c r="J93" s="71"/>
      <c r="K93" s="71"/>
      <c r="L93" s="58"/>
      <c r="M93" s="58"/>
      <c r="N93" s="58"/>
      <c r="O93" s="58"/>
      <c r="P93" s="58"/>
      <c r="Q93" s="58"/>
    </row>
    <row r="94" spans="1:17" s="48" customFormat="1" ht="12">
      <c r="A94" s="58"/>
      <c r="B94" s="91" t="s">
        <v>2924</v>
      </c>
      <c r="C94" s="71"/>
      <c r="D94" s="58"/>
      <c r="E94" s="58"/>
      <c r="F94" s="58"/>
      <c r="G94" s="58"/>
      <c r="H94" s="58"/>
      <c r="I94" s="58"/>
      <c r="J94" s="58"/>
      <c r="K94" s="58"/>
      <c r="L94" s="58"/>
      <c r="M94" s="58"/>
      <c r="N94" s="58"/>
      <c r="O94" s="58"/>
      <c r="P94" s="58"/>
      <c r="Q94" s="58"/>
    </row>
    <row r="95" spans="1:17" s="48" customFormat="1" ht="12">
      <c r="A95" s="58"/>
      <c r="B95" s="91"/>
      <c r="C95" s="71"/>
      <c r="D95" s="58"/>
      <c r="E95" s="58"/>
      <c r="F95" s="58"/>
      <c r="G95" s="58"/>
      <c r="H95" s="58"/>
      <c r="I95" s="58"/>
      <c r="J95" s="58"/>
      <c r="K95" s="58"/>
      <c r="L95" s="58"/>
      <c r="M95" s="58"/>
      <c r="N95" s="58"/>
      <c r="O95" s="58"/>
      <c r="P95" s="58"/>
      <c r="Q95" s="58"/>
    </row>
    <row r="96" spans="1:17" s="50" customFormat="1" ht="15.75" customHeight="1">
      <c r="A96" s="39"/>
      <c r="B96" s="92" t="s">
        <v>2965</v>
      </c>
      <c r="C96" s="93"/>
      <c r="D96" s="39"/>
      <c r="E96" s="39"/>
      <c r="F96" s="39"/>
      <c r="G96" s="39"/>
      <c r="H96" s="39"/>
      <c r="I96" s="39"/>
      <c r="J96" s="39"/>
      <c r="K96" s="39"/>
      <c r="L96" s="39"/>
      <c r="M96" s="39"/>
      <c r="N96" s="39"/>
      <c r="O96" s="39"/>
      <c r="P96" s="39"/>
      <c r="Q96" s="39"/>
    </row>
    <row r="97" spans="1:17" s="50" customFormat="1" ht="11.25">
      <c r="A97" s="39"/>
      <c r="B97" s="94" t="s">
        <v>2508</v>
      </c>
      <c r="C97" s="93"/>
      <c r="D97" s="39"/>
      <c r="E97" s="39"/>
      <c r="F97" s="39"/>
      <c r="G97" s="39"/>
      <c r="H97" s="39"/>
      <c r="I97" s="39"/>
      <c r="J97" s="39"/>
      <c r="K97" s="39"/>
      <c r="L97" s="39"/>
      <c r="M97" s="39"/>
      <c r="N97" s="39"/>
      <c r="O97" s="39"/>
      <c r="P97" s="39"/>
      <c r="Q97" s="39"/>
    </row>
    <row r="98" spans="1:17" s="50" customFormat="1" ht="11.25">
      <c r="A98" s="39"/>
      <c r="B98" s="95" t="s">
        <v>2926</v>
      </c>
      <c r="C98" s="93"/>
      <c r="D98" s="39"/>
      <c r="E98" s="39"/>
      <c r="F98" s="39"/>
      <c r="G98" s="39"/>
      <c r="H98" s="39"/>
      <c r="I98" s="39"/>
      <c r="J98" s="39"/>
      <c r="K98" s="39"/>
      <c r="L98" s="39"/>
      <c r="M98" s="39"/>
      <c r="N98" s="39"/>
      <c r="O98" s="39"/>
      <c r="P98" s="39"/>
      <c r="Q98" s="39"/>
    </row>
    <row r="99" spans="1:17" s="50" customFormat="1" ht="11.25">
      <c r="A99" s="39"/>
      <c r="B99" s="96" t="s">
        <v>2828</v>
      </c>
      <c r="C99" s="93"/>
      <c r="D99" s="39"/>
      <c r="E99" s="39"/>
      <c r="F99" s="39"/>
      <c r="G99" s="39"/>
      <c r="H99" s="39"/>
      <c r="I99" s="39"/>
      <c r="J99" s="39"/>
      <c r="K99" s="39"/>
      <c r="L99" s="39"/>
      <c r="M99" s="39"/>
      <c r="N99" s="39"/>
      <c r="O99" s="39"/>
      <c r="P99" s="39"/>
      <c r="Q99" s="39"/>
    </row>
    <row r="100" spans="1:17" s="50" customFormat="1" ht="11.25">
      <c r="A100" s="39"/>
      <c r="B100" s="95" t="s">
        <v>2925</v>
      </c>
      <c r="C100" s="93"/>
      <c r="D100" s="39"/>
      <c r="E100" s="39"/>
      <c r="F100" s="39"/>
      <c r="G100" s="39"/>
      <c r="H100" s="39"/>
      <c r="I100" s="39"/>
      <c r="J100" s="39"/>
      <c r="K100" s="39"/>
      <c r="L100" s="39"/>
      <c r="M100" s="39"/>
      <c r="N100" s="39"/>
      <c r="O100" s="39"/>
      <c r="P100" s="39"/>
      <c r="Q100" s="39"/>
    </row>
    <row r="101" spans="1:17" s="50" customFormat="1" ht="11.25">
      <c r="A101" s="39"/>
      <c r="B101" s="97"/>
      <c r="C101" s="93"/>
      <c r="D101" s="39"/>
      <c r="E101" s="39"/>
      <c r="F101" s="39"/>
      <c r="G101" s="39"/>
      <c r="H101" s="39"/>
      <c r="I101" s="39"/>
      <c r="J101" s="39"/>
      <c r="K101" s="39"/>
      <c r="L101" s="39"/>
      <c r="M101" s="39"/>
      <c r="N101" s="39"/>
      <c r="O101" s="39"/>
      <c r="P101" s="39"/>
      <c r="Q101" s="39"/>
    </row>
    <row r="102" spans="1:17" s="48" customFormat="1" ht="12">
      <c r="A102" s="58"/>
      <c r="B102" s="114" t="s">
        <v>2966</v>
      </c>
      <c r="C102" s="71"/>
      <c r="D102" s="58"/>
      <c r="E102" s="58"/>
      <c r="F102" s="58"/>
      <c r="G102" s="58"/>
      <c r="H102" s="58"/>
      <c r="I102" s="58"/>
      <c r="J102" s="58"/>
      <c r="K102" s="58"/>
      <c r="L102" s="58"/>
      <c r="M102" s="58"/>
      <c r="N102" s="58"/>
      <c r="O102" s="58"/>
      <c r="P102" s="58"/>
      <c r="Q102" s="58"/>
    </row>
    <row r="103" spans="1:17" s="50" customFormat="1" ht="11.25">
      <c r="A103" s="39"/>
      <c r="B103" s="115" t="s">
        <v>2509</v>
      </c>
      <c r="C103" s="93"/>
      <c r="D103" s="39"/>
      <c r="E103" s="39"/>
      <c r="F103" s="39"/>
      <c r="G103" s="39"/>
      <c r="H103" s="39"/>
      <c r="I103" s="39"/>
      <c r="J103" s="39"/>
      <c r="K103" s="39"/>
      <c r="L103" s="39"/>
      <c r="M103" s="39"/>
      <c r="N103" s="39"/>
      <c r="O103" s="39"/>
      <c r="P103" s="39"/>
      <c r="Q103" s="39"/>
    </row>
    <row r="104" spans="1:17" s="50" customFormat="1" ht="11.25">
      <c r="A104" s="39"/>
      <c r="B104" s="94"/>
      <c r="C104" s="93"/>
      <c r="D104" s="39"/>
      <c r="E104" s="39"/>
      <c r="F104" s="39"/>
      <c r="G104" s="39"/>
      <c r="H104" s="39"/>
      <c r="I104" s="39"/>
      <c r="J104" s="39"/>
      <c r="K104" s="39"/>
      <c r="L104" s="39"/>
      <c r="M104" s="39"/>
      <c r="N104" s="39"/>
      <c r="O104" s="39"/>
      <c r="P104" s="39"/>
      <c r="Q104" s="39"/>
    </row>
    <row r="105" spans="1:17" s="48" customFormat="1" ht="12">
      <c r="A105" s="58"/>
      <c r="B105" s="99"/>
      <c r="C105" s="71"/>
      <c r="D105" s="58"/>
      <c r="E105" s="58"/>
      <c r="F105" s="58"/>
      <c r="G105" s="58"/>
      <c r="H105" s="58"/>
      <c r="I105" s="58"/>
      <c r="J105" s="58"/>
      <c r="K105" s="58"/>
      <c r="L105" s="58"/>
      <c r="M105" s="58"/>
      <c r="N105" s="58"/>
      <c r="O105" s="58"/>
      <c r="P105" s="58"/>
      <c r="Q105" s="58"/>
    </row>
    <row r="106" spans="1:17" s="48" customFormat="1" ht="12">
      <c r="A106" s="58"/>
      <c r="B106" s="98" t="s">
        <v>2964</v>
      </c>
      <c r="C106" s="71"/>
      <c r="D106" s="58"/>
      <c r="E106" s="58"/>
      <c r="F106" s="58"/>
      <c r="G106" s="58"/>
      <c r="H106" s="58"/>
      <c r="I106" s="58"/>
      <c r="J106" s="58"/>
      <c r="K106" s="58"/>
      <c r="L106" s="58"/>
      <c r="M106" s="58"/>
      <c r="N106" s="58"/>
      <c r="O106" s="58"/>
      <c r="P106" s="58"/>
      <c r="Q106" s="58"/>
    </row>
    <row r="107" spans="1:17" s="50" customFormat="1" ht="11.25">
      <c r="A107" s="39"/>
      <c r="B107" s="94" t="s">
        <v>2510</v>
      </c>
      <c r="C107" s="93"/>
      <c r="D107" s="39"/>
      <c r="E107" s="39"/>
      <c r="F107" s="39"/>
      <c r="G107" s="39"/>
      <c r="H107" s="39"/>
      <c r="I107" s="39"/>
      <c r="J107" s="39"/>
      <c r="K107" s="39"/>
      <c r="L107" s="39"/>
      <c r="M107" s="39"/>
      <c r="N107" s="39"/>
      <c r="O107" s="39"/>
      <c r="P107" s="39"/>
      <c r="Q107" s="39"/>
    </row>
    <row r="108" spans="1:17" s="48" customFormat="1" ht="12">
      <c r="A108" s="58"/>
      <c r="B108" s="99"/>
      <c r="C108" s="71"/>
      <c r="D108" s="58"/>
      <c r="E108" s="58"/>
      <c r="F108" s="58"/>
      <c r="G108" s="58"/>
      <c r="H108" s="58"/>
      <c r="I108" s="58"/>
      <c r="J108" s="58"/>
      <c r="K108" s="58"/>
      <c r="L108" s="58"/>
      <c r="M108" s="58"/>
      <c r="N108" s="58"/>
      <c r="O108" s="58"/>
      <c r="P108" s="58"/>
      <c r="Q108" s="58"/>
    </row>
    <row r="109" spans="1:17" s="48" customFormat="1" ht="12">
      <c r="A109" s="58"/>
      <c r="B109" s="114" t="s">
        <v>2967</v>
      </c>
      <c r="C109" s="71"/>
      <c r="D109" s="58"/>
      <c r="E109" s="58"/>
      <c r="F109" s="58"/>
      <c r="G109" s="58"/>
      <c r="H109" s="58"/>
      <c r="I109" s="58"/>
      <c r="J109" s="58"/>
      <c r="K109" s="58"/>
      <c r="L109" s="58"/>
      <c r="M109" s="58"/>
      <c r="N109" s="58"/>
      <c r="O109" s="58"/>
      <c r="P109" s="58"/>
      <c r="Q109" s="58"/>
    </row>
    <row r="110" spans="1:17" s="50" customFormat="1" ht="11.25">
      <c r="A110" s="39"/>
      <c r="B110" s="115" t="s">
        <v>2511</v>
      </c>
      <c r="C110" s="93"/>
      <c r="D110" s="39"/>
      <c r="E110" s="39"/>
      <c r="F110" s="39"/>
      <c r="G110" s="39"/>
      <c r="H110" s="39"/>
      <c r="I110" s="39"/>
      <c r="J110" s="39"/>
      <c r="K110" s="39"/>
      <c r="L110" s="39"/>
      <c r="M110" s="39"/>
      <c r="N110" s="39"/>
      <c r="O110" s="39"/>
      <c r="P110" s="39"/>
      <c r="Q110" s="39"/>
    </row>
    <row r="111" spans="1:17" s="50" customFormat="1" ht="11.25">
      <c r="A111" s="39"/>
      <c r="B111" s="94"/>
      <c r="C111" s="93"/>
      <c r="D111" s="39"/>
      <c r="E111" s="39"/>
      <c r="F111" s="39"/>
      <c r="G111" s="39"/>
      <c r="H111" s="39"/>
      <c r="I111" s="39"/>
      <c r="J111" s="39"/>
      <c r="K111" s="39"/>
      <c r="L111" s="39"/>
      <c r="M111" s="39"/>
      <c r="N111" s="39"/>
      <c r="O111" s="39"/>
      <c r="P111" s="39"/>
      <c r="Q111" s="39"/>
    </row>
    <row r="112" spans="1:17" s="48" customFormat="1" ht="12">
      <c r="A112" s="58"/>
      <c r="B112" s="100"/>
      <c r="C112" s="71"/>
      <c r="D112" s="58"/>
      <c r="E112" s="58"/>
      <c r="F112" s="58"/>
      <c r="G112" s="58"/>
      <c r="H112" s="58"/>
      <c r="I112" s="58"/>
      <c r="J112" s="58"/>
      <c r="K112" s="58"/>
      <c r="L112" s="58"/>
      <c r="M112" s="58"/>
      <c r="N112" s="58"/>
      <c r="O112" s="58"/>
      <c r="P112" s="58"/>
      <c r="Q112" s="58"/>
    </row>
    <row r="113" spans="1:17" s="48" customFormat="1" ht="12">
      <c r="A113" s="58"/>
      <c r="B113" s="101" t="s">
        <v>2512</v>
      </c>
      <c r="C113" s="71"/>
      <c r="D113" s="58"/>
      <c r="E113" s="58"/>
      <c r="F113" s="58"/>
      <c r="G113" s="58"/>
      <c r="H113" s="58"/>
      <c r="I113" s="58"/>
      <c r="J113" s="58"/>
      <c r="K113" s="58"/>
      <c r="L113" s="58"/>
      <c r="M113" s="58"/>
      <c r="N113" s="58"/>
      <c r="O113" s="58"/>
      <c r="P113" s="58"/>
      <c r="Q113" s="58"/>
    </row>
    <row r="114" spans="1:17" s="50" customFormat="1" ht="11.25">
      <c r="A114" s="39"/>
      <c r="B114" s="102" t="s">
        <v>2829</v>
      </c>
      <c r="C114" s="93"/>
      <c r="D114" s="39"/>
      <c r="E114" s="39"/>
      <c r="F114" s="39"/>
      <c r="G114" s="39"/>
      <c r="H114" s="39"/>
      <c r="I114" s="39"/>
      <c r="J114" s="39"/>
      <c r="K114" s="39"/>
      <c r="L114" s="39"/>
      <c r="M114" s="39"/>
      <c r="N114" s="39"/>
      <c r="O114" s="39"/>
      <c r="P114" s="39"/>
      <c r="Q114" s="39"/>
    </row>
    <row r="115" spans="1:17" s="50" customFormat="1" ht="11.25">
      <c r="A115" s="39"/>
      <c r="B115" s="102" t="s">
        <v>2830</v>
      </c>
      <c r="C115" s="93"/>
      <c r="D115" s="39"/>
      <c r="E115" s="39"/>
      <c r="F115" s="39"/>
      <c r="G115" s="39"/>
      <c r="H115" s="39"/>
      <c r="I115" s="39"/>
      <c r="J115" s="39"/>
      <c r="K115" s="39"/>
      <c r="L115" s="39"/>
      <c r="M115" s="39"/>
      <c r="N115" s="39"/>
      <c r="O115" s="39"/>
      <c r="P115" s="39"/>
      <c r="Q115" s="39"/>
    </row>
    <row r="116" spans="1:17" s="50" customFormat="1" ht="11.25">
      <c r="A116" s="39"/>
      <c r="B116" s="102" t="s">
        <v>2831</v>
      </c>
      <c r="C116" s="93"/>
      <c r="D116" s="39"/>
      <c r="E116" s="39"/>
      <c r="F116" s="39"/>
      <c r="G116" s="39"/>
      <c r="H116" s="39"/>
      <c r="I116" s="39"/>
      <c r="J116" s="39"/>
      <c r="K116" s="39"/>
      <c r="L116" s="39"/>
      <c r="M116" s="39"/>
      <c r="N116" s="39"/>
      <c r="O116" s="39"/>
      <c r="P116" s="39"/>
      <c r="Q116" s="39"/>
    </row>
    <row r="117" spans="1:17" s="50" customFormat="1" ht="11.25">
      <c r="A117" s="39"/>
      <c r="B117" s="102" t="s">
        <v>2832</v>
      </c>
      <c r="C117" s="93"/>
      <c r="D117" s="39"/>
      <c r="E117" s="39"/>
      <c r="F117" s="39"/>
      <c r="G117" s="39"/>
      <c r="H117" s="39"/>
      <c r="I117" s="39"/>
      <c r="J117" s="39"/>
      <c r="K117" s="39"/>
      <c r="L117" s="39"/>
      <c r="M117" s="39"/>
      <c r="N117" s="39"/>
      <c r="O117" s="39"/>
      <c r="P117" s="39"/>
      <c r="Q117" s="39"/>
    </row>
    <row r="118" spans="1:17" s="50" customFormat="1" ht="11.25">
      <c r="A118" s="39"/>
      <c r="B118" s="102" t="s">
        <v>2833</v>
      </c>
      <c r="C118" s="93"/>
      <c r="D118" s="39"/>
      <c r="E118" s="39"/>
      <c r="F118" s="39"/>
      <c r="G118" s="39"/>
      <c r="H118" s="39"/>
      <c r="I118" s="39"/>
      <c r="J118" s="39"/>
      <c r="K118" s="39"/>
      <c r="L118" s="39"/>
      <c r="M118" s="39"/>
      <c r="N118" s="39"/>
      <c r="O118" s="39"/>
      <c r="P118" s="39"/>
      <c r="Q118" s="39"/>
    </row>
    <row r="119" spans="1:17" s="50" customFormat="1" ht="11.25">
      <c r="A119" s="39"/>
      <c r="B119" s="103"/>
      <c r="C119" s="93"/>
      <c r="D119" s="39"/>
      <c r="E119" s="39"/>
      <c r="F119" s="39"/>
      <c r="G119" s="39"/>
      <c r="H119" s="39"/>
      <c r="I119" s="39"/>
      <c r="J119" s="39"/>
      <c r="K119" s="39"/>
      <c r="L119" s="39"/>
      <c r="M119" s="39"/>
      <c r="N119" s="39"/>
      <c r="O119" s="39"/>
      <c r="P119" s="39"/>
      <c r="Q119" s="39"/>
    </row>
    <row r="120" spans="1:17" s="50" customFormat="1" ht="11.25">
      <c r="A120" s="39"/>
      <c r="B120" s="103"/>
      <c r="C120" s="93"/>
      <c r="D120" s="39"/>
      <c r="E120" s="39"/>
      <c r="F120" s="39"/>
      <c r="G120" s="39"/>
      <c r="H120" s="39"/>
      <c r="I120" s="39"/>
      <c r="J120" s="39"/>
      <c r="K120" s="39"/>
      <c r="L120" s="39"/>
      <c r="M120" s="39"/>
      <c r="N120" s="39"/>
      <c r="O120" s="39"/>
      <c r="P120" s="39"/>
      <c r="Q120" s="39"/>
    </row>
    <row r="121" spans="1:17" s="50" customFormat="1" ht="12.75">
      <c r="A121" s="39"/>
      <c r="B121" s="70" t="s">
        <v>2959</v>
      </c>
      <c r="C121" s="93"/>
      <c r="D121" s="39"/>
      <c r="E121" s="39"/>
      <c r="F121" s="39"/>
      <c r="G121" s="39"/>
      <c r="H121" s="39"/>
      <c r="I121" s="39"/>
      <c r="J121" s="39"/>
      <c r="K121" s="39"/>
      <c r="L121" s="39"/>
      <c r="M121" s="39"/>
      <c r="N121" s="39"/>
      <c r="O121" s="39"/>
      <c r="P121" s="39"/>
      <c r="Q121" s="39"/>
    </row>
    <row r="122" spans="1:17" s="50" customFormat="1" ht="11.25">
      <c r="A122" s="39"/>
      <c r="B122" s="104" t="s">
        <v>2953</v>
      </c>
      <c r="C122" s="93"/>
      <c r="D122" s="39"/>
      <c r="E122" s="39"/>
      <c r="F122" s="39"/>
      <c r="G122" s="39"/>
      <c r="H122" s="39"/>
      <c r="I122" s="39"/>
      <c r="J122" s="39"/>
      <c r="K122" s="39"/>
      <c r="L122" s="39"/>
      <c r="M122" s="39"/>
      <c r="N122" s="39"/>
      <c r="O122" s="39"/>
      <c r="P122" s="39"/>
      <c r="Q122" s="39"/>
    </row>
    <row r="123" spans="1:17" s="50" customFormat="1" ht="11.25">
      <c r="A123" s="39"/>
      <c r="B123" s="105" t="s">
        <v>2957</v>
      </c>
      <c r="C123" s="93"/>
      <c r="D123" s="39"/>
      <c r="E123" s="39"/>
      <c r="F123" s="39"/>
      <c r="G123" s="39"/>
      <c r="H123" s="39"/>
      <c r="I123" s="39"/>
      <c r="J123" s="39"/>
      <c r="K123" s="39"/>
      <c r="L123" s="39"/>
      <c r="M123" s="39"/>
      <c r="N123" s="39"/>
      <c r="O123" s="39"/>
      <c r="P123" s="39"/>
      <c r="Q123" s="39"/>
    </row>
    <row r="124" spans="1:17" s="50" customFormat="1" ht="11.25">
      <c r="A124" s="39"/>
      <c r="B124" s="105" t="s">
        <v>2963</v>
      </c>
      <c r="C124" s="93"/>
      <c r="D124" s="39"/>
      <c r="E124" s="39"/>
      <c r="F124" s="39"/>
      <c r="G124" s="39"/>
      <c r="H124" s="39"/>
      <c r="I124" s="39"/>
      <c r="J124" s="39"/>
      <c r="K124" s="39"/>
      <c r="L124" s="39"/>
      <c r="M124" s="39"/>
      <c r="N124" s="39"/>
      <c r="O124" s="39"/>
      <c r="P124" s="39"/>
      <c r="Q124" s="39"/>
    </row>
    <row r="125" spans="1:17" s="50" customFormat="1" ht="12" thickBot="1">
      <c r="A125" s="39"/>
      <c r="B125" s="104"/>
      <c r="C125" s="93"/>
      <c r="D125" s="39"/>
      <c r="E125" s="39"/>
      <c r="F125" s="39"/>
      <c r="G125" s="39"/>
      <c r="H125" s="39"/>
      <c r="I125" s="39"/>
      <c r="J125" s="39"/>
      <c r="K125" s="39"/>
      <c r="L125" s="39"/>
      <c r="M125" s="39"/>
      <c r="N125" s="39"/>
      <c r="O125" s="39"/>
      <c r="P125" s="39"/>
      <c r="Q125" s="39"/>
    </row>
    <row r="126" spans="1:17" s="50" customFormat="1" ht="23.25" customHeight="1" thickBot="1">
      <c r="A126" s="39"/>
      <c r="B126" s="291" t="s">
        <v>1360</v>
      </c>
      <c r="C126" s="292"/>
      <c r="D126" s="109" t="s">
        <v>1360</v>
      </c>
      <c r="E126" s="284" t="s">
        <v>2920</v>
      </c>
      <c r="F126" s="284"/>
      <c r="G126" s="284" t="s">
        <v>2921</v>
      </c>
      <c r="H126" s="284"/>
      <c r="I126" s="284"/>
      <c r="J126" s="284"/>
      <c r="K126" s="284"/>
      <c r="L126" s="284"/>
      <c r="M126" s="285"/>
      <c r="N126" s="39"/>
      <c r="O126" s="39"/>
      <c r="P126" s="39"/>
      <c r="Q126" s="39"/>
    </row>
    <row r="127" spans="1:17" s="50" customFormat="1" ht="28.5" customHeight="1">
      <c r="A127" s="39"/>
      <c r="B127" s="230" t="s">
        <v>2955</v>
      </c>
      <c r="C127" s="231"/>
      <c r="D127" s="294" t="s">
        <v>1366</v>
      </c>
      <c r="E127" s="236" t="s">
        <v>212</v>
      </c>
      <c r="F127" s="236"/>
      <c r="G127" s="238" t="s">
        <v>2956</v>
      </c>
      <c r="H127" s="238"/>
      <c r="I127" s="238"/>
      <c r="J127" s="238"/>
      <c r="K127" s="238"/>
      <c r="L127" s="238"/>
      <c r="M127" s="239"/>
      <c r="N127" s="39"/>
      <c r="O127" s="39"/>
      <c r="P127" s="39"/>
      <c r="Q127" s="39"/>
    </row>
    <row r="128" spans="1:17" s="50" customFormat="1" ht="28.5" customHeight="1">
      <c r="A128" s="39"/>
      <c r="B128" s="232"/>
      <c r="C128" s="233"/>
      <c r="D128" s="282"/>
      <c r="E128" s="293" t="s">
        <v>1537</v>
      </c>
      <c r="F128" s="293"/>
      <c r="G128" s="286" t="s">
        <v>2962</v>
      </c>
      <c r="H128" s="286"/>
      <c r="I128" s="286"/>
      <c r="J128" s="286"/>
      <c r="K128" s="286"/>
      <c r="L128" s="286"/>
      <c r="M128" s="287"/>
      <c r="N128" s="39"/>
      <c r="O128" s="39"/>
      <c r="P128" s="39"/>
      <c r="Q128" s="39"/>
    </row>
    <row r="129" spans="1:17" s="50" customFormat="1" ht="28.5" customHeight="1" thickBot="1">
      <c r="A129" s="39"/>
      <c r="B129" s="234"/>
      <c r="C129" s="235"/>
      <c r="D129" s="283"/>
      <c r="E129" s="237" t="s">
        <v>13</v>
      </c>
      <c r="F129" s="237"/>
      <c r="G129" s="228" t="s">
        <v>2961</v>
      </c>
      <c r="H129" s="228"/>
      <c r="I129" s="228"/>
      <c r="J129" s="228"/>
      <c r="K129" s="228"/>
      <c r="L129" s="228"/>
      <c r="M129" s="229"/>
      <c r="N129" s="39"/>
      <c r="O129" s="39"/>
      <c r="P129" s="39"/>
      <c r="Q129" s="39"/>
    </row>
    <row r="130" spans="1:17" s="50" customFormat="1" ht="28.5" customHeight="1">
      <c r="A130" s="39"/>
      <c r="B130" s="232" t="s">
        <v>2958</v>
      </c>
      <c r="C130" s="233"/>
      <c r="D130" s="282" t="s">
        <v>1366</v>
      </c>
      <c r="E130" s="236" t="s">
        <v>212</v>
      </c>
      <c r="F130" s="236"/>
      <c r="G130" s="238" t="s">
        <v>2954</v>
      </c>
      <c r="H130" s="238"/>
      <c r="I130" s="238"/>
      <c r="J130" s="238"/>
      <c r="K130" s="238"/>
      <c r="L130" s="238"/>
      <c r="M130" s="239"/>
      <c r="N130" s="39"/>
      <c r="O130" s="39"/>
      <c r="P130" s="39"/>
      <c r="Q130" s="39"/>
    </row>
    <row r="131" spans="1:17" s="50" customFormat="1" ht="28.5" customHeight="1" thickBot="1">
      <c r="A131" s="39"/>
      <c r="B131" s="234"/>
      <c r="C131" s="235"/>
      <c r="D131" s="283"/>
      <c r="E131" s="237" t="s">
        <v>13</v>
      </c>
      <c r="F131" s="237"/>
      <c r="G131" s="228" t="s">
        <v>2960</v>
      </c>
      <c r="H131" s="228"/>
      <c r="I131" s="228"/>
      <c r="J131" s="228"/>
      <c r="K131" s="228"/>
      <c r="L131" s="228"/>
      <c r="M131" s="229"/>
      <c r="N131" s="39"/>
      <c r="O131" s="39"/>
      <c r="P131" s="39"/>
      <c r="Q131" s="39"/>
    </row>
    <row r="132" spans="1:17" s="50" customFormat="1" ht="11.25">
      <c r="A132" s="39"/>
      <c r="B132" s="106"/>
      <c r="C132" s="107"/>
      <c r="D132" s="108"/>
      <c r="E132" s="273"/>
      <c r="F132" s="273"/>
      <c r="G132" s="273"/>
      <c r="H132" s="273"/>
      <c r="I132" s="273"/>
      <c r="J132" s="273"/>
      <c r="K132" s="273"/>
      <c r="L132" s="273"/>
      <c r="M132" s="273"/>
      <c r="N132" s="39"/>
      <c r="O132" s="39"/>
      <c r="P132" s="39"/>
      <c r="Q132" s="39"/>
    </row>
    <row r="133" spans="1:17" s="50" customFormat="1" ht="32.1" customHeight="1">
      <c r="A133" s="39"/>
      <c r="B133" s="261" t="s">
        <v>2524</v>
      </c>
      <c r="C133" s="261"/>
      <c r="D133" s="261"/>
      <c r="E133" s="261"/>
      <c r="F133" s="261"/>
      <c r="G133" s="261"/>
      <c r="H133" s="261"/>
      <c r="I133" s="261"/>
      <c r="J133" s="261"/>
      <c r="K133" s="261"/>
      <c r="L133" s="261"/>
      <c r="M133" s="261"/>
      <c r="N133" s="39"/>
      <c r="O133" s="39"/>
      <c r="P133" s="39"/>
      <c r="Q133" s="39"/>
    </row>
    <row r="134" spans="1:17" s="48" customFormat="1" ht="12">
      <c r="A134" s="58"/>
      <c r="B134" s="58"/>
      <c r="C134" s="58"/>
      <c r="D134" s="58"/>
      <c r="E134" s="58"/>
      <c r="F134" s="58"/>
      <c r="G134" s="58"/>
      <c r="H134" s="58"/>
      <c r="I134" s="58"/>
      <c r="J134" s="58"/>
      <c r="K134" s="58"/>
      <c r="L134" s="58"/>
      <c r="M134" s="58"/>
      <c r="N134" s="58"/>
      <c r="O134" s="58"/>
      <c r="P134" s="58"/>
      <c r="Q134" s="58"/>
    </row>
    <row r="135" spans="1:17" s="48" customFormat="1" ht="12"/>
  </sheetData>
  <sheetProtection algorithmName="SHA-512" hashValue="hrbhZ8SJiPSa9Xx7qkjJP6Oe3I+Orlw4sPdf3sc597Otrfekbm+aDFpChGRVW8q73YLg4WyDo/M/4zZZJmJNSw==" saltValue="rxqlmYDG9QNW3ccvy0T+Bw==" spinCount="100000" sheet="1" objects="1" scenarios="1" formatColumns="0" formatRows="0" sort="0" autoFilter="0" pivotTables="0"/>
  <mergeCells count="95">
    <mergeCell ref="B126:C126"/>
    <mergeCell ref="E126:F126"/>
    <mergeCell ref="E127:F127"/>
    <mergeCell ref="E128:F128"/>
    <mergeCell ref="E129:F129"/>
    <mergeCell ref="D127:D129"/>
    <mergeCell ref="B7:Q7"/>
    <mergeCell ref="B8:Q8"/>
    <mergeCell ref="B9:Q9"/>
    <mergeCell ref="B10:Q10"/>
    <mergeCell ref="B14:Q14"/>
    <mergeCell ref="E20:M20"/>
    <mergeCell ref="E21:M21"/>
    <mergeCell ref="E22:M22"/>
    <mergeCell ref="E23:M23"/>
    <mergeCell ref="D130:D131"/>
    <mergeCell ref="G126:M126"/>
    <mergeCell ref="G127:M127"/>
    <mergeCell ref="G128:M128"/>
    <mergeCell ref="G129:M129"/>
    <mergeCell ref="E24:M24"/>
    <mergeCell ref="E32:M32"/>
    <mergeCell ref="E33:M33"/>
    <mergeCell ref="E36:M36"/>
    <mergeCell ref="E34:M34"/>
    <mergeCell ref="E29:M29"/>
    <mergeCell ref="E30:M30"/>
    <mergeCell ref="B16:D16"/>
    <mergeCell ref="B29:D29"/>
    <mergeCell ref="B30:D30"/>
    <mergeCell ref="B31:D31"/>
    <mergeCell ref="B18:D18"/>
    <mergeCell ref="B19:D19"/>
    <mergeCell ref="B20:D20"/>
    <mergeCell ref="B21:D21"/>
    <mergeCell ref="N15:Q15"/>
    <mergeCell ref="E25:M25"/>
    <mergeCell ref="E26:M26"/>
    <mergeCell ref="E27:M27"/>
    <mergeCell ref="B28:D28"/>
    <mergeCell ref="E28:M28"/>
    <mergeCell ref="E17:M17"/>
    <mergeCell ref="E18:M18"/>
    <mergeCell ref="E19:M19"/>
    <mergeCell ref="B27:D27"/>
    <mergeCell ref="B22:D22"/>
    <mergeCell ref="B23:D23"/>
    <mergeCell ref="B24:D24"/>
    <mergeCell ref="B25:D25"/>
    <mergeCell ref="B26:D26"/>
    <mergeCell ref="B17:D17"/>
    <mergeCell ref="B133:M133"/>
    <mergeCell ref="B70:M70"/>
    <mergeCell ref="D85:M85"/>
    <mergeCell ref="B47:K47"/>
    <mergeCell ref="D72:K72"/>
    <mergeCell ref="E73:F73"/>
    <mergeCell ref="G73:H73"/>
    <mergeCell ref="B74:B78"/>
    <mergeCell ref="D90:M90"/>
    <mergeCell ref="E132:M132"/>
    <mergeCell ref="D84:M84"/>
    <mergeCell ref="C53:M53"/>
    <mergeCell ref="C54:M54"/>
    <mergeCell ref="C55:M55"/>
    <mergeCell ref="C56:M56"/>
    <mergeCell ref="D88:M88"/>
    <mergeCell ref="E31:M31"/>
    <mergeCell ref="B32:D32"/>
    <mergeCell ref="B33:D33"/>
    <mergeCell ref="Q36:Q42"/>
    <mergeCell ref="D86:M86"/>
    <mergeCell ref="P36:P42"/>
    <mergeCell ref="B35:D35"/>
    <mergeCell ref="E35:M35"/>
    <mergeCell ref="B34:D34"/>
    <mergeCell ref="C51:M51"/>
    <mergeCell ref="D89:M89"/>
    <mergeCell ref="E37:F37"/>
    <mergeCell ref="B36:D42"/>
    <mergeCell ref="O36:O42"/>
    <mergeCell ref="N36:N42"/>
    <mergeCell ref="E38:F38"/>
    <mergeCell ref="E39:F39"/>
    <mergeCell ref="E40:F40"/>
    <mergeCell ref="E41:F41"/>
    <mergeCell ref="E42:F42"/>
    <mergeCell ref="D87:M87"/>
    <mergeCell ref="C52:M52"/>
    <mergeCell ref="G131:M131"/>
    <mergeCell ref="B127:C129"/>
    <mergeCell ref="B130:C131"/>
    <mergeCell ref="E130:F130"/>
    <mergeCell ref="E131:F131"/>
    <mergeCell ref="G130:M130"/>
  </mergeCells>
  <pageMargins left="0.70866141732283472" right="0.70866141732283472" top="0.74803149606299213" bottom="0.74803149606299213" header="0.31496062992125984" footer="0.31496062992125984"/>
  <pageSetup paperSize="9" scale="48" fitToHeight="3" orientation="portrait" horizontalDpi="300" verticalDpi="300" r:id="rId1"/>
  <rowBreaks count="2" manualBreakCount="2">
    <brk id="43" max="16" man="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C392-76E3-4FF2-B4E9-66EB052480A5}">
  <sheetPr codeName="Sheet15"/>
  <dimension ref="A1:AF323"/>
  <sheetViews>
    <sheetView showGridLines="0" zoomScaleNormal="100" workbookViewId="0"/>
  </sheetViews>
  <sheetFormatPr defaultRowHeight="15"/>
  <cols>
    <col min="1" max="1" width="1.85546875" style="5" customWidth="1"/>
    <col min="2" max="2" width="59.85546875" style="5" customWidth="1"/>
    <col min="3" max="15" width="9.140625" style="5"/>
    <col min="16" max="16384" width="9.140625" style="44"/>
  </cols>
  <sheetData>
    <row r="1" spans="1:32" ht="19.5">
      <c r="A1" s="32"/>
      <c r="B1" s="33" t="s">
        <v>2482</v>
      </c>
      <c r="C1" s="32"/>
      <c r="D1" s="32"/>
      <c r="E1" s="32"/>
      <c r="F1" s="32"/>
      <c r="G1" s="32"/>
      <c r="H1" s="32"/>
      <c r="I1" s="32"/>
      <c r="J1" s="32"/>
      <c r="K1" s="32"/>
      <c r="L1" s="32"/>
      <c r="M1" s="32"/>
      <c r="N1" s="32"/>
      <c r="O1" s="32"/>
      <c r="P1" s="43"/>
      <c r="Q1" s="43"/>
      <c r="R1" s="43"/>
      <c r="S1" s="43"/>
      <c r="T1" s="43"/>
      <c r="U1" s="43"/>
      <c r="V1" s="43"/>
      <c r="W1" s="43"/>
      <c r="X1" s="43"/>
      <c r="Y1" s="43"/>
      <c r="Z1" s="43"/>
      <c r="AA1" s="43"/>
      <c r="AB1" s="43"/>
      <c r="AC1" s="43"/>
      <c r="AD1" s="43"/>
      <c r="AE1" s="43"/>
      <c r="AF1" s="43"/>
    </row>
    <row r="2" spans="1:32" ht="19.5">
      <c r="A2" s="32"/>
      <c r="B2" s="33"/>
      <c r="C2" s="32"/>
      <c r="D2" s="32"/>
      <c r="E2" s="32"/>
      <c r="F2" s="32"/>
      <c r="G2" s="32"/>
      <c r="H2" s="32"/>
      <c r="I2" s="32"/>
      <c r="J2" s="32"/>
      <c r="K2" s="32"/>
      <c r="L2" s="32"/>
      <c r="M2" s="32"/>
      <c r="N2" s="32"/>
      <c r="O2" s="32"/>
      <c r="P2" s="43"/>
      <c r="Q2" s="43"/>
      <c r="R2" s="43"/>
      <c r="S2" s="43"/>
      <c r="T2" s="43"/>
      <c r="U2" s="43"/>
      <c r="V2" s="43"/>
      <c r="W2" s="43"/>
      <c r="X2" s="43"/>
      <c r="Y2" s="43"/>
      <c r="Z2" s="43"/>
      <c r="AA2" s="43"/>
      <c r="AB2" s="43"/>
      <c r="AC2" s="43"/>
      <c r="AD2" s="43"/>
      <c r="AE2" s="43"/>
      <c r="AF2" s="43"/>
    </row>
    <row r="3" spans="1:32">
      <c r="A3" s="32"/>
      <c r="B3" s="295" t="s">
        <v>2483</v>
      </c>
      <c r="C3" s="296"/>
      <c r="D3" s="296"/>
      <c r="E3" s="296"/>
      <c r="F3" s="296"/>
      <c r="G3" s="296"/>
      <c r="H3" s="296"/>
      <c r="I3" s="296"/>
      <c r="J3" s="296"/>
      <c r="K3" s="296"/>
      <c r="L3" s="32"/>
      <c r="M3" s="32"/>
      <c r="N3" s="32"/>
      <c r="O3" s="32"/>
      <c r="P3" s="43"/>
      <c r="Q3" s="43"/>
      <c r="R3" s="43"/>
      <c r="S3" s="43"/>
      <c r="T3" s="43"/>
      <c r="U3" s="43"/>
      <c r="V3" s="43"/>
      <c r="W3" s="43"/>
      <c r="X3" s="43"/>
      <c r="Y3" s="43"/>
      <c r="Z3" s="43"/>
      <c r="AA3" s="43"/>
      <c r="AB3" s="43"/>
      <c r="AC3" s="43"/>
      <c r="AD3" s="43"/>
      <c r="AE3" s="43"/>
      <c r="AF3" s="43"/>
    </row>
    <row r="4" spans="1:32" ht="15.75">
      <c r="A4" s="32"/>
      <c r="B4" s="34"/>
      <c r="C4" s="35"/>
      <c r="D4" s="35"/>
      <c r="E4" s="35"/>
      <c r="F4" s="35"/>
      <c r="G4" s="35"/>
      <c r="H4" s="35"/>
      <c r="I4" s="35"/>
      <c r="J4" s="35"/>
      <c r="K4" s="35"/>
      <c r="L4" s="32"/>
      <c r="M4" s="32"/>
      <c r="N4" s="32"/>
      <c r="O4" s="32"/>
      <c r="P4" s="43"/>
      <c r="Q4" s="43"/>
      <c r="R4" s="43"/>
      <c r="S4" s="43"/>
      <c r="T4" s="43"/>
      <c r="U4" s="43"/>
      <c r="V4" s="43"/>
      <c r="W4" s="43"/>
      <c r="X4" s="43"/>
      <c r="Y4" s="43"/>
      <c r="Z4" s="43"/>
      <c r="AA4" s="43"/>
      <c r="AB4" s="43"/>
      <c r="AC4" s="43"/>
      <c r="AD4" s="43"/>
      <c r="AE4" s="43"/>
      <c r="AF4" s="43"/>
    </row>
    <row r="5" spans="1:32">
      <c r="A5" s="32"/>
      <c r="B5" s="36" t="s">
        <v>2484</v>
      </c>
      <c r="C5" s="37"/>
      <c r="D5" s="37"/>
      <c r="E5" s="37"/>
      <c r="F5" s="37"/>
      <c r="G5" s="37"/>
      <c r="H5" s="37"/>
      <c r="I5" s="37"/>
      <c r="J5" s="37"/>
      <c r="K5" s="37"/>
      <c r="L5" s="32"/>
      <c r="M5" s="32"/>
      <c r="N5" s="32"/>
      <c r="O5" s="32"/>
      <c r="P5" s="43"/>
      <c r="Q5" s="43"/>
      <c r="R5" s="43"/>
      <c r="S5" s="43"/>
      <c r="T5" s="43"/>
      <c r="U5" s="43"/>
      <c r="V5" s="43"/>
      <c r="W5" s="43"/>
      <c r="X5" s="43"/>
      <c r="Y5" s="43"/>
      <c r="Z5" s="43"/>
      <c r="AA5" s="43"/>
      <c r="AB5" s="43"/>
      <c r="AC5" s="43"/>
      <c r="AD5" s="43"/>
      <c r="AE5" s="43"/>
      <c r="AF5" s="43"/>
    </row>
    <row r="6" spans="1:32">
      <c r="A6" s="32"/>
      <c r="B6" s="37"/>
      <c r="C6" s="37"/>
      <c r="D6" s="37"/>
      <c r="E6" s="37"/>
      <c r="F6" s="37"/>
      <c r="G6" s="37"/>
      <c r="H6" s="37"/>
      <c r="I6" s="37"/>
      <c r="J6" s="37"/>
      <c r="K6" s="37"/>
      <c r="L6" s="32"/>
      <c r="M6" s="32"/>
      <c r="N6" s="32"/>
      <c r="O6" s="32"/>
      <c r="P6" s="43"/>
      <c r="Q6" s="43"/>
      <c r="R6" s="43"/>
      <c r="S6" s="43"/>
      <c r="T6" s="43"/>
      <c r="U6" s="43"/>
      <c r="V6" s="43"/>
      <c r="W6" s="43"/>
      <c r="X6" s="43"/>
      <c r="Y6" s="43"/>
      <c r="Z6" s="43"/>
      <c r="AA6" s="43"/>
      <c r="AB6" s="43"/>
      <c r="AC6" s="43"/>
      <c r="AD6" s="43"/>
      <c r="AE6" s="43"/>
      <c r="AF6" s="43"/>
    </row>
    <row r="7" spans="1:32">
      <c r="A7" s="32"/>
      <c r="B7" s="37"/>
      <c r="C7" s="37"/>
      <c r="D7" s="37"/>
      <c r="E7" s="37"/>
      <c r="F7" s="37"/>
      <c r="G7" s="37"/>
      <c r="H7" s="37"/>
      <c r="I7" s="37"/>
      <c r="J7" s="37"/>
      <c r="K7" s="37"/>
      <c r="L7" s="32"/>
      <c r="M7" s="32"/>
      <c r="N7" s="32"/>
      <c r="O7" s="32"/>
      <c r="P7" s="43"/>
      <c r="Q7" s="43"/>
      <c r="R7" s="43"/>
      <c r="S7" s="43"/>
      <c r="T7" s="43"/>
      <c r="U7" s="43"/>
      <c r="V7" s="43"/>
      <c r="W7" s="43"/>
      <c r="X7" s="43"/>
      <c r="Y7" s="43"/>
      <c r="Z7" s="43"/>
      <c r="AA7" s="43"/>
      <c r="AB7" s="43"/>
      <c r="AC7" s="43"/>
      <c r="AD7" s="43"/>
      <c r="AE7" s="43"/>
      <c r="AF7" s="43"/>
    </row>
    <row r="8" spans="1:32" ht="19.5">
      <c r="A8" s="32"/>
      <c r="B8" s="33"/>
      <c r="C8" s="32"/>
      <c r="D8" s="32"/>
      <c r="E8" s="32"/>
      <c r="F8" s="32"/>
      <c r="G8" s="32"/>
      <c r="H8" s="32"/>
      <c r="I8" s="32"/>
      <c r="J8" s="32"/>
      <c r="K8" s="32"/>
      <c r="L8" s="32"/>
      <c r="M8" s="32"/>
      <c r="N8" s="32"/>
      <c r="O8" s="32"/>
      <c r="P8" s="43"/>
      <c r="Q8" s="43"/>
      <c r="R8" s="43"/>
      <c r="S8" s="43"/>
      <c r="T8" s="43"/>
      <c r="U8" s="43"/>
      <c r="V8" s="43"/>
      <c r="W8" s="43"/>
      <c r="X8" s="43"/>
      <c r="Y8" s="43"/>
      <c r="Z8" s="43"/>
      <c r="AA8" s="43"/>
      <c r="AB8" s="43"/>
      <c r="AC8" s="43"/>
      <c r="AD8" s="43"/>
      <c r="AE8" s="43"/>
      <c r="AF8" s="43"/>
    </row>
    <row r="9" spans="1:32" ht="19.5">
      <c r="A9" s="32"/>
      <c r="B9" s="33"/>
      <c r="C9" s="32"/>
      <c r="D9" s="32"/>
      <c r="E9" s="32"/>
      <c r="F9" s="32"/>
      <c r="G9" s="32"/>
      <c r="H9" s="32"/>
      <c r="I9" s="32"/>
      <c r="J9" s="32"/>
      <c r="K9" s="32"/>
      <c r="L9" s="32"/>
      <c r="M9" s="32"/>
      <c r="N9" s="32"/>
      <c r="O9" s="32"/>
      <c r="P9" s="43"/>
      <c r="Q9" s="43"/>
      <c r="R9" s="43"/>
      <c r="S9" s="43"/>
      <c r="T9" s="43"/>
      <c r="U9" s="43"/>
      <c r="V9" s="43"/>
      <c r="W9" s="43"/>
      <c r="X9" s="43"/>
      <c r="Y9" s="43"/>
      <c r="Z9" s="43"/>
      <c r="AA9" s="43"/>
      <c r="AB9" s="43"/>
      <c r="AC9" s="43"/>
      <c r="AD9" s="43"/>
      <c r="AE9" s="43"/>
      <c r="AF9" s="43"/>
    </row>
    <row r="10" spans="1:32" ht="19.5">
      <c r="A10" s="32"/>
      <c r="B10" s="33"/>
      <c r="C10" s="32"/>
      <c r="D10" s="32"/>
      <c r="E10" s="32"/>
      <c r="F10" s="32"/>
      <c r="G10" s="32"/>
      <c r="H10" s="32"/>
      <c r="I10" s="32"/>
      <c r="J10" s="32"/>
      <c r="K10" s="32"/>
      <c r="L10" s="32"/>
      <c r="M10" s="32"/>
      <c r="N10" s="32"/>
      <c r="O10" s="32"/>
      <c r="P10" s="43"/>
      <c r="Q10" s="43"/>
      <c r="R10" s="43"/>
      <c r="S10" s="43"/>
      <c r="T10" s="43"/>
      <c r="U10" s="43"/>
      <c r="V10" s="43"/>
      <c r="W10" s="43"/>
      <c r="X10" s="43"/>
      <c r="Y10" s="43"/>
      <c r="Z10" s="43"/>
      <c r="AA10" s="43"/>
      <c r="AB10" s="43"/>
      <c r="AC10" s="43"/>
      <c r="AD10" s="43"/>
      <c r="AE10" s="43"/>
      <c r="AF10" s="43"/>
    </row>
    <row r="11" spans="1:32" ht="19.5">
      <c r="A11" s="32"/>
      <c r="B11" s="33"/>
      <c r="C11" s="32"/>
      <c r="D11" s="32"/>
      <c r="E11" s="32"/>
      <c r="F11" s="32"/>
      <c r="G11" s="32"/>
      <c r="H11" s="32"/>
      <c r="I11" s="32"/>
      <c r="J11" s="32"/>
      <c r="K11" s="32"/>
      <c r="L11" s="32"/>
      <c r="M11" s="32"/>
      <c r="N11" s="32"/>
      <c r="O11" s="32"/>
      <c r="P11" s="43"/>
      <c r="Q11" s="43"/>
      <c r="R11" s="43"/>
      <c r="S11" s="43"/>
      <c r="T11" s="43"/>
      <c r="U11" s="43"/>
      <c r="V11" s="43"/>
      <c r="W11" s="43"/>
      <c r="X11" s="43"/>
      <c r="Y11" s="43"/>
      <c r="Z11" s="43"/>
      <c r="AA11" s="43"/>
      <c r="AB11" s="43"/>
      <c r="AC11" s="43"/>
      <c r="AD11" s="43"/>
      <c r="AE11" s="43"/>
      <c r="AF11" s="43"/>
    </row>
    <row r="12" spans="1:32" ht="19.5">
      <c r="A12" s="32"/>
      <c r="B12" s="33"/>
      <c r="C12" s="32"/>
      <c r="D12" s="32"/>
      <c r="E12" s="32"/>
      <c r="F12" s="32"/>
      <c r="G12" s="32"/>
      <c r="H12" s="32"/>
      <c r="I12" s="32"/>
      <c r="J12" s="32"/>
      <c r="K12" s="32"/>
      <c r="L12" s="32"/>
      <c r="M12" s="32"/>
      <c r="N12" s="32"/>
      <c r="O12" s="32"/>
      <c r="P12" s="43"/>
      <c r="Q12" s="43"/>
      <c r="R12" s="43"/>
      <c r="S12" s="43"/>
      <c r="T12" s="43"/>
      <c r="U12" s="43"/>
      <c r="V12" s="43"/>
      <c r="W12" s="43"/>
      <c r="X12" s="43"/>
      <c r="Y12" s="43"/>
      <c r="Z12" s="43"/>
      <c r="AA12" s="43"/>
      <c r="AB12" s="43"/>
      <c r="AC12" s="43"/>
      <c r="AD12" s="43"/>
      <c r="AE12" s="43"/>
      <c r="AF12" s="43"/>
    </row>
    <row r="13" spans="1:32" ht="19.5">
      <c r="A13" s="32"/>
      <c r="B13" s="33"/>
      <c r="C13" s="32"/>
      <c r="D13" s="32"/>
      <c r="E13" s="32"/>
      <c r="F13" s="32"/>
      <c r="G13" s="32"/>
      <c r="H13" s="32"/>
      <c r="I13" s="32"/>
      <c r="J13" s="32"/>
      <c r="K13" s="32"/>
      <c r="L13" s="32"/>
      <c r="M13" s="32"/>
      <c r="N13" s="32"/>
      <c r="O13" s="32"/>
      <c r="P13" s="43"/>
      <c r="Q13" s="43"/>
      <c r="R13" s="43"/>
      <c r="S13" s="43"/>
      <c r="T13" s="43"/>
      <c r="U13" s="43"/>
      <c r="V13" s="43"/>
      <c r="W13" s="43"/>
      <c r="X13" s="43"/>
      <c r="Y13" s="43"/>
      <c r="Z13" s="43"/>
      <c r="AA13" s="43"/>
      <c r="AB13" s="43"/>
      <c r="AC13" s="43"/>
      <c r="AD13" s="43"/>
      <c r="AE13" s="43"/>
      <c r="AF13" s="43"/>
    </row>
    <row r="14" spans="1:32">
      <c r="A14" s="32"/>
      <c r="B14" s="32"/>
      <c r="C14" s="32"/>
      <c r="D14" s="32"/>
      <c r="E14" s="32"/>
      <c r="F14" s="32"/>
      <c r="G14" s="32"/>
      <c r="H14" s="32"/>
      <c r="I14" s="32"/>
      <c r="J14" s="32"/>
      <c r="K14" s="32"/>
      <c r="L14" s="32"/>
      <c r="M14" s="32"/>
      <c r="N14" s="32"/>
      <c r="O14" s="32"/>
      <c r="P14" s="43"/>
      <c r="Q14" s="43"/>
      <c r="R14" s="43"/>
      <c r="S14" s="43"/>
      <c r="T14" s="43"/>
      <c r="U14" s="43"/>
      <c r="V14" s="43"/>
      <c r="W14" s="43"/>
      <c r="X14" s="43"/>
      <c r="Y14" s="43"/>
      <c r="Z14" s="43"/>
      <c r="AA14" s="43"/>
      <c r="AB14" s="43"/>
      <c r="AC14" s="43"/>
      <c r="AD14" s="43"/>
      <c r="AE14" s="43"/>
      <c r="AF14" s="43"/>
    </row>
    <row r="15" spans="1:32">
      <c r="A15" s="32"/>
      <c r="B15" s="38" t="s">
        <v>2485</v>
      </c>
      <c r="C15" s="32"/>
      <c r="D15" s="32"/>
      <c r="E15" s="32"/>
      <c r="F15" s="32"/>
      <c r="G15" s="32"/>
      <c r="H15" s="32"/>
      <c r="I15" s="32"/>
      <c r="J15" s="32"/>
      <c r="K15" s="32"/>
      <c r="L15" s="32"/>
      <c r="M15" s="32"/>
      <c r="N15" s="32"/>
      <c r="O15" s="32"/>
      <c r="P15" s="43"/>
      <c r="Q15" s="43"/>
      <c r="R15" s="43"/>
      <c r="S15" s="43"/>
      <c r="T15" s="43"/>
      <c r="U15" s="43"/>
      <c r="V15" s="43"/>
      <c r="W15" s="43"/>
      <c r="X15" s="43"/>
      <c r="Y15" s="43"/>
      <c r="Z15" s="43"/>
      <c r="AA15" s="43"/>
      <c r="AB15" s="43"/>
      <c r="AC15" s="43"/>
      <c r="AD15" s="43"/>
      <c r="AE15" s="43"/>
      <c r="AF15" s="43"/>
    </row>
    <row r="16" spans="1:32">
      <c r="A16" s="32"/>
      <c r="B16" s="32"/>
      <c r="C16" s="32"/>
      <c r="D16" s="32"/>
      <c r="E16" s="32"/>
      <c r="F16" s="32"/>
      <c r="G16" s="32"/>
      <c r="H16" s="32"/>
      <c r="I16" s="32"/>
      <c r="J16" s="32"/>
      <c r="K16" s="32"/>
      <c r="L16" s="32"/>
      <c r="M16" s="32"/>
      <c r="N16" s="32"/>
      <c r="O16" s="32"/>
      <c r="P16" s="43"/>
      <c r="Q16" s="43"/>
      <c r="R16" s="43"/>
      <c r="S16" s="43"/>
      <c r="T16" s="43"/>
      <c r="U16" s="43"/>
      <c r="V16" s="43"/>
      <c r="W16" s="43"/>
      <c r="X16" s="43"/>
      <c r="Y16" s="43"/>
      <c r="Z16" s="43"/>
      <c r="AA16" s="43"/>
      <c r="AB16" s="43"/>
      <c r="AC16" s="43"/>
      <c r="AD16" s="43"/>
      <c r="AE16" s="43"/>
      <c r="AF16" s="43"/>
    </row>
    <row r="17" spans="1:32" s="46" customFormat="1" ht="60.75" customHeight="1">
      <c r="A17" s="39"/>
      <c r="B17" s="264" t="s">
        <v>2486</v>
      </c>
      <c r="C17" s="264"/>
      <c r="D17" s="264"/>
      <c r="E17" s="264"/>
      <c r="F17" s="264"/>
      <c r="G17" s="264"/>
      <c r="H17" s="264"/>
      <c r="I17" s="264"/>
      <c r="J17" s="264"/>
      <c r="K17" s="264"/>
      <c r="L17" s="39"/>
      <c r="M17" s="39"/>
      <c r="N17" s="39"/>
      <c r="O17" s="39"/>
      <c r="P17" s="45"/>
      <c r="Q17" s="45"/>
      <c r="R17" s="45"/>
      <c r="S17" s="45"/>
      <c r="T17" s="45"/>
      <c r="U17" s="45"/>
      <c r="V17" s="45"/>
      <c r="W17" s="45"/>
      <c r="X17" s="45"/>
      <c r="Y17" s="45"/>
      <c r="Z17" s="45"/>
      <c r="AA17" s="45"/>
      <c r="AB17" s="45"/>
      <c r="AC17" s="45"/>
      <c r="AD17" s="45"/>
      <c r="AE17" s="45"/>
      <c r="AF17" s="45"/>
    </row>
    <row r="18" spans="1:32">
      <c r="A18" s="32"/>
      <c r="B18" s="32"/>
      <c r="C18" s="32"/>
      <c r="D18" s="32"/>
      <c r="E18" s="32"/>
      <c r="F18" s="32"/>
      <c r="G18" s="32"/>
      <c r="H18" s="32"/>
      <c r="I18" s="32"/>
      <c r="J18" s="32"/>
      <c r="K18" s="32"/>
      <c r="L18" s="32"/>
      <c r="M18" s="32"/>
      <c r="N18" s="32"/>
      <c r="O18" s="32"/>
      <c r="P18" s="43"/>
      <c r="Q18" s="43"/>
      <c r="R18" s="43"/>
      <c r="S18" s="43"/>
      <c r="T18" s="43"/>
      <c r="U18" s="43"/>
      <c r="V18" s="43"/>
      <c r="W18" s="43"/>
      <c r="X18" s="43"/>
      <c r="Y18" s="43"/>
      <c r="Z18" s="43"/>
      <c r="AA18" s="43"/>
      <c r="AB18" s="43"/>
      <c r="AC18" s="43"/>
      <c r="AD18" s="43"/>
      <c r="AE18" s="43"/>
      <c r="AF18" s="43"/>
    </row>
    <row r="19" spans="1:32">
      <c r="A19" s="32"/>
      <c r="B19" s="36" t="s">
        <v>2487</v>
      </c>
      <c r="C19" s="32"/>
      <c r="D19" s="32"/>
      <c r="E19" s="32"/>
      <c r="F19" s="32"/>
      <c r="G19" s="32"/>
      <c r="H19" s="32"/>
      <c r="I19" s="32"/>
      <c r="J19" s="32"/>
      <c r="K19" s="32"/>
      <c r="L19" s="32"/>
      <c r="M19" s="32"/>
      <c r="N19" s="32"/>
      <c r="O19" s="32"/>
      <c r="P19" s="43"/>
      <c r="Q19" s="43"/>
      <c r="R19" s="43"/>
      <c r="S19" s="43"/>
      <c r="T19" s="43"/>
      <c r="U19" s="43"/>
      <c r="V19" s="43"/>
      <c r="W19" s="43"/>
      <c r="X19" s="43"/>
      <c r="Y19" s="43"/>
      <c r="Z19" s="43"/>
      <c r="AA19" s="43"/>
      <c r="AB19" s="43"/>
      <c r="AC19" s="43"/>
      <c r="AD19" s="43"/>
      <c r="AE19" s="43"/>
      <c r="AF19" s="43"/>
    </row>
    <row r="20" spans="1:32">
      <c r="A20" s="32"/>
      <c r="B20" s="32"/>
      <c r="C20" s="32"/>
      <c r="D20" s="32"/>
      <c r="E20" s="32"/>
      <c r="F20" s="32"/>
      <c r="G20" s="32"/>
      <c r="H20" s="32"/>
      <c r="I20" s="32"/>
      <c r="J20" s="32"/>
      <c r="K20" s="32"/>
      <c r="L20" s="32"/>
      <c r="M20" s="32"/>
      <c r="N20" s="32"/>
      <c r="O20" s="32"/>
      <c r="P20" s="43"/>
      <c r="Q20" s="43"/>
      <c r="R20" s="43"/>
      <c r="S20" s="43"/>
      <c r="T20" s="43"/>
      <c r="U20" s="43"/>
      <c r="V20" s="43"/>
      <c r="W20" s="43"/>
      <c r="X20" s="43"/>
      <c r="Y20" s="43"/>
      <c r="Z20" s="43"/>
      <c r="AA20" s="43"/>
      <c r="AB20" s="43"/>
      <c r="AC20" s="43"/>
      <c r="AD20" s="43"/>
      <c r="AE20" s="43"/>
      <c r="AF20" s="43"/>
    </row>
    <row r="21" spans="1:32">
      <c r="A21" s="32"/>
      <c r="B21" s="32"/>
      <c r="C21" s="32"/>
      <c r="D21" s="32"/>
      <c r="E21" s="32"/>
      <c r="F21" s="32"/>
      <c r="G21" s="32"/>
      <c r="H21" s="32"/>
      <c r="I21" s="32"/>
      <c r="J21" s="32"/>
      <c r="K21" s="32"/>
      <c r="L21" s="32"/>
      <c r="M21" s="32"/>
      <c r="N21" s="32"/>
      <c r="O21" s="32"/>
      <c r="P21" s="43"/>
      <c r="Q21" s="43"/>
      <c r="R21" s="43"/>
      <c r="S21" s="43"/>
      <c r="T21" s="43"/>
      <c r="U21" s="43"/>
      <c r="V21" s="43"/>
      <c r="W21" s="43"/>
      <c r="X21" s="43"/>
      <c r="Y21" s="43"/>
      <c r="Z21" s="43"/>
      <c r="AA21" s="43"/>
      <c r="AB21" s="43"/>
      <c r="AC21" s="43"/>
      <c r="AD21" s="43"/>
      <c r="AE21" s="43"/>
      <c r="AF21" s="43"/>
    </row>
    <row r="22" spans="1:32">
      <c r="A22" s="32"/>
      <c r="B22" s="32"/>
      <c r="C22" s="32"/>
      <c r="D22" s="32"/>
      <c r="E22" s="32"/>
      <c r="F22" s="32"/>
      <c r="G22" s="32"/>
      <c r="H22" s="32"/>
      <c r="I22" s="32"/>
      <c r="J22" s="32"/>
      <c r="K22" s="32"/>
      <c r="L22" s="32"/>
      <c r="M22" s="32"/>
      <c r="N22" s="32"/>
      <c r="O22" s="32"/>
      <c r="P22" s="43"/>
      <c r="Q22" s="43"/>
      <c r="R22" s="43"/>
      <c r="S22" s="43"/>
      <c r="T22" s="43"/>
      <c r="U22" s="43"/>
      <c r="V22" s="43"/>
      <c r="W22" s="43"/>
      <c r="X22" s="43"/>
      <c r="Y22" s="43"/>
      <c r="Z22" s="43"/>
      <c r="AA22" s="43"/>
      <c r="AB22" s="43"/>
      <c r="AC22" s="43"/>
      <c r="AD22" s="43"/>
      <c r="AE22" s="43"/>
      <c r="AF22" s="43"/>
    </row>
    <row r="23" spans="1:32">
      <c r="A23" s="32"/>
      <c r="B23" s="32"/>
      <c r="C23" s="32"/>
      <c r="D23" s="32"/>
      <c r="E23" s="32"/>
      <c r="F23" s="32"/>
      <c r="G23" s="32"/>
      <c r="H23" s="32"/>
      <c r="I23" s="32"/>
      <c r="J23" s="32"/>
      <c r="K23" s="32"/>
      <c r="L23" s="32"/>
      <c r="M23" s="32"/>
      <c r="N23" s="32"/>
      <c r="O23" s="32"/>
      <c r="P23" s="43"/>
      <c r="Q23" s="43"/>
      <c r="R23" s="43"/>
      <c r="S23" s="43"/>
      <c r="T23" s="43"/>
      <c r="U23" s="43"/>
      <c r="V23" s="43"/>
      <c r="W23" s="43"/>
      <c r="X23" s="43"/>
      <c r="Y23" s="43"/>
      <c r="Z23" s="43"/>
      <c r="AA23" s="43"/>
      <c r="AB23" s="43"/>
      <c r="AC23" s="43"/>
      <c r="AD23" s="43"/>
      <c r="AE23" s="43"/>
      <c r="AF23" s="43"/>
    </row>
    <row r="24" spans="1:32">
      <c r="A24" s="32"/>
      <c r="B24" s="32"/>
      <c r="C24" s="32"/>
      <c r="D24" s="32"/>
      <c r="E24" s="32"/>
      <c r="F24" s="32"/>
      <c r="G24" s="32"/>
      <c r="H24" s="32"/>
      <c r="I24" s="32"/>
      <c r="J24" s="32"/>
      <c r="K24" s="32"/>
      <c r="L24" s="32"/>
      <c r="M24" s="32"/>
      <c r="N24" s="32"/>
      <c r="O24" s="32"/>
      <c r="P24" s="43"/>
      <c r="Q24" s="43"/>
      <c r="R24" s="43"/>
      <c r="S24" s="43"/>
      <c r="T24" s="43"/>
      <c r="U24" s="43"/>
      <c r="V24" s="43"/>
      <c r="W24" s="43"/>
      <c r="X24" s="43"/>
      <c r="Y24" s="43"/>
      <c r="Z24" s="43"/>
      <c r="AA24" s="43"/>
      <c r="AB24" s="43"/>
      <c r="AC24" s="43"/>
      <c r="AD24" s="43"/>
      <c r="AE24" s="43"/>
      <c r="AF24" s="43"/>
    </row>
    <row r="25" spans="1:32">
      <c r="A25" s="32"/>
      <c r="B25" s="32"/>
      <c r="C25" s="32"/>
      <c r="D25" s="32"/>
      <c r="E25" s="32"/>
      <c r="F25" s="32"/>
      <c r="G25" s="32"/>
      <c r="H25" s="32"/>
      <c r="I25" s="32"/>
      <c r="J25" s="32"/>
      <c r="K25" s="32"/>
      <c r="L25" s="32"/>
      <c r="M25" s="32"/>
      <c r="N25" s="32"/>
      <c r="O25" s="32"/>
      <c r="P25" s="43"/>
      <c r="Q25" s="43"/>
      <c r="R25" s="43"/>
      <c r="S25" s="43"/>
      <c r="T25" s="43"/>
      <c r="U25" s="43"/>
      <c r="V25" s="43"/>
      <c r="W25" s="43"/>
      <c r="X25" s="43"/>
      <c r="Y25" s="43"/>
      <c r="Z25" s="43"/>
      <c r="AA25" s="43"/>
      <c r="AB25" s="43"/>
      <c r="AC25" s="43"/>
      <c r="AD25" s="43"/>
      <c r="AE25" s="43"/>
      <c r="AF25" s="43"/>
    </row>
    <row r="26" spans="1:32">
      <c r="A26" s="32"/>
      <c r="B26" s="32"/>
      <c r="C26" s="32"/>
      <c r="D26" s="32"/>
      <c r="E26" s="32"/>
      <c r="F26" s="32"/>
      <c r="G26" s="32"/>
      <c r="H26" s="32"/>
      <c r="I26" s="32"/>
      <c r="J26" s="32"/>
      <c r="K26" s="32"/>
      <c r="L26" s="32"/>
      <c r="M26" s="32"/>
      <c r="N26" s="32"/>
      <c r="O26" s="32"/>
      <c r="P26" s="43"/>
      <c r="Q26" s="43"/>
      <c r="R26" s="43"/>
      <c r="S26" s="43"/>
      <c r="T26" s="43"/>
      <c r="U26" s="43"/>
      <c r="V26" s="43"/>
      <c r="W26" s="43"/>
      <c r="X26" s="43"/>
      <c r="Y26" s="43"/>
      <c r="Z26" s="43"/>
      <c r="AA26" s="43"/>
      <c r="AB26" s="43"/>
      <c r="AC26" s="43"/>
      <c r="AD26" s="43"/>
      <c r="AE26" s="43"/>
      <c r="AF26" s="43"/>
    </row>
    <row r="27" spans="1:32">
      <c r="A27" s="32"/>
      <c r="B27" s="32"/>
      <c r="C27" s="32"/>
      <c r="D27" s="32"/>
      <c r="E27" s="32"/>
      <c r="F27" s="32"/>
      <c r="G27" s="32"/>
      <c r="H27" s="32"/>
      <c r="I27" s="32"/>
      <c r="J27" s="32"/>
      <c r="K27" s="32"/>
      <c r="L27" s="32"/>
      <c r="M27" s="32"/>
      <c r="N27" s="32"/>
      <c r="O27" s="32"/>
      <c r="P27" s="43"/>
      <c r="Q27" s="43"/>
      <c r="R27" s="43"/>
      <c r="S27" s="43"/>
      <c r="T27" s="43"/>
      <c r="U27" s="43"/>
      <c r="V27" s="43"/>
      <c r="W27" s="43"/>
      <c r="X27" s="43"/>
      <c r="Y27" s="43"/>
      <c r="Z27" s="43"/>
      <c r="AA27" s="43"/>
      <c r="AB27" s="43"/>
      <c r="AC27" s="43"/>
      <c r="AD27" s="43"/>
      <c r="AE27" s="43"/>
      <c r="AF27" s="43"/>
    </row>
    <row r="28" spans="1:32">
      <c r="A28" s="32"/>
      <c r="B28" s="32"/>
      <c r="C28" s="32"/>
      <c r="D28" s="32"/>
      <c r="E28" s="32"/>
      <c r="F28" s="32"/>
      <c r="G28" s="32"/>
      <c r="H28" s="32"/>
      <c r="I28" s="32"/>
      <c r="J28" s="32"/>
      <c r="K28" s="32"/>
      <c r="L28" s="32"/>
      <c r="M28" s="32"/>
      <c r="N28" s="32"/>
      <c r="O28" s="32"/>
      <c r="P28" s="43"/>
      <c r="Q28" s="43"/>
      <c r="R28" s="43"/>
      <c r="S28" s="43"/>
      <c r="T28" s="43"/>
      <c r="U28" s="43"/>
      <c r="V28" s="43"/>
      <c r="W28" s="43"/>
      <c r="X28" s="43"/>
      <c r="Y28" s="43"/>
      <c r="Z28" s="43"/>
      <c r="AA28" s="43"/>
      <c r="AB28" s="43"/>
      <c r="AC28" s="43"/>
      <c r="AD28" s="43"/>
      <c r="AE28" s="43"/>
      <c r="AF28" s="43"/>
    </row>
    <row r="29" spans="1:32">
      <c r="A29" s="32"/>
      <c r="B29" s="32"/>
      <c r="C29" s="32"/>
      <c r="D29" s="32"/>
      <c r="E29" s="32"/>
      <c r="F29" s="32"/>
      <c r="G29" s="32"/>
      <c r="H29" s="32"/>
      <c r="I29" s="32"/>
      <c r="J29" s="32"/>
      <c r="K29" s="32"/>
      <c r="L29" s="32"/>
      <c r="M29" s="32"/>
      <c r="N29" s="32"/>
      <c r="O29" s="32"/>
      <c r="P29" s="43"/>
      <c r="Q29" s="43"/>
      <c r="R29" s="43"/>
      <c r="S29" s="43"/>
      <c r="T29" s="43"/>
      <c r="U29" s="43"/>
      <c r="V29" s="43"/>
      <c r="W29" s="43"/>
      <c r="X29" s="43"/>
      <c r="Y29" s="43"/>
      <c r="Z29" s="43"/>
      <c r="AA29" s="43"/>
      <c r="AB29" s="43"/>
      <c r="AC29" s="43"/>
      <c r="AD29" s="43"/>
      <c r="AE29" s="43"/>
      <c r="AF29" s="43"/>
    </row>
    <row r="30" spans="1:32">
      <c r="A30" s="32"/>
      <c r="B30" s="32"/>
      <c r="C30" s="32"/>
      <c r="D30" s="32"/>
      <c r="E30" s="32"/>
      <c r="F30" s="32"/>
      <c r="G30" s="32"/>
      <c r="H30" s="32"/>
      <c r="I30" s="32"/>
      <c r="J30" s="32"/>
      <c r="K30" s="32"/>
      <c r="L30" s="32"/>
      <c r="M30" s="32"/>
      <c r="N30" s="32"/>
      <c r="O30" s="32"/>
      <c r="P30" s="43"/>
      <c r="Q30" s="43"/>
      <c r="R30" s="43"/>
      <c r="S30" s="43"/>
      <c r="T30" s="43"/>
      <c r="U30" s="43"/>
      <c r="V30" s="43"/>
      <c r="W30" s="43"/>
      <c r="X30" s="43"/>
      <c r="Y30" s="43"/>
      <c r="Z30" s="43"/>
      <c r="AA30" s="43"/>
      <c r="AB30" s="43"/>
      <c r="AC30" s="43"/>
      <c r="AD30" s="43"/>
      <c r="AE30" s="43"/>
      <c r="AF30" s="43"/>
    </row>
    <row r="31" spans="1:32">
      <c r="A31" s="32"/>
      <c r="B31" s="32"/>
      <c r="C31" s="32"/>
      <c r="D31" s="32"/>
      <c r="E31" s="32"/>
      <c r="F31" s="32"/>
      <c r="G31" s="32"/>
      <c r="H31" s="32"/>
      <c r="I31" s="32"/>
      <c r="J31" s="32"/>
      <c r="K31" s="32"/>
      <c r="L31" s="32"/>
      <c r="M31" s="32"/>
      <c r="N31" s="32"/>
      <c r="O31" s="32"/>
      <c r="P31" s="43"/>
      <c r="Q31" s="43"/>
      <c r="R31" s="43"/>
      <c r="S31" s="43"/>
      <c r="T31" s="43"/>
      <c r="U31" s="43"/>
      <c r="V31" s="43"/>
      <c r="W31" s="43"/>
      <c r="X31" s="43"/>
      <c r="Y31" s="43"/>
      <c r="Z31" s="43"/>
      <c r="AA31" s="43"/>
      <c r="AB31" s="43"/>
      <c r="AC31" s="43"/>
      <c r="AD31" s="43"/>
      <c r="AE31" s="43"/>
      <c r="AF31" s="43"/>
    </row>
    <row r="32" spans="1:32">
      <c r="A32" s="32"/>
      <c r="B32" s="32"/>
      <c r="C32" s="32"/>
      <c r="D32" s="32"/>
      <c r="E32" s="32"/>
      <c r="F32" s="32"/>
      <c r="G32" s="32"/>
      <c r="H32" s="32"/>
      <c r="I32" s="32"/>
      <c r="J32" s="32"/>
      <c r="K32" s="32"/>
      <c r="L32" s="32"/>
      <c r="M32" s="32"/>
      <c r="N32" s="32"/>
      <c r="O32" s="32"/>
      <c r="P32" s="43"/>
      <c r="Q32" s="43"/>
      <c r="R32" s="43"/>
      <c r="S32" s="43"/>
      <c r="T32" s="43"/>
      <c r="U32" s="43"/>
      <c r="V32" s="43"/>
      <c r="W32" s="43"/>
      <c r="X32" s="43"/>
      <c r="Y32" s="43"/>
      <c r="Z32" s="43"/>
      <c r="AA32" s="43"/>
      <c r="AB32" s="43"/>
      <c r="AC32" s="43"/>
      <c r="AD32" s="43"/>
      <c r="AE32" s="43"/>
      <c r="AF32" s="43"/>
    </row>
    <row r="33" spans="1:32">
      <c r="A33" s="32"/>
      <c r="B33" s="32"/>
      <c r="C33" s="32"/>
      <c r="D33" s="32"/>
      <c r="E33" s="32"/>
      <c r="F33" s="32"/>
      <c r="G33" s="32"/>
      <c r="H33" s="32"/>
      <c r="I33" s="32"/>
      <c r="J33" s="32"/>
      <c r="K33" s="32"/>
      <c r="L33" s="32"/>
      <c r="M33" s="32"/>
      <c r="N33" s="32"/>
      <c r="O33" s="32"/>
      <c r="P33" s="43"/>
      <c r="Q33" s="43"/>
      <c r="R33" s="43"/>
      <c r="S33" s="43"/>
      <c r="T33" s="43"/>
      <c r="U33" s="43"/>
      <c r="V33" s="43"/>
      <c r="W33" s="43"/>
      <c r="X33" s="43"/>
      <c r="Y33" s="43"/>
      <c r="Z33" s="43"/>
      <c r="AA33" s="43"/>
      <c r="AB33" s="43"/>
      <c r="AC33" s="43"/>
      <c r="AD33" s="43"/>
      <c r="AE33" s="43"/>
      <c r="AF33" s="43"/>
    </row>
    <row r="34" spans="1:32">
      <c r="A34" s="32"/>
      <c r="B34" s="32"/>
      <c r="C34" s="32"/>
      <c r="D34" s="32"/>
      <c r="E34" s="32"/>
      <c r="F34" s="32"/>
      <c r="G34" s="32"/>
      <c r="H34" s="32"/>
      <c r="I34" s="32"/>
      <c r="J34" s="32"/>
      <c r="K34" s="32"/>
      <c r="L34" s="32"/>
      <c r="M34" s="32"/>
      <c r="N34" s="32"/>
      <c r="O34" s="32"/>
      <c r="P34" s="43"/>
      <c r="Q34" s="43"/>
      <c r="R34" s="43"/>
      <c r="S34" s="43"/>
      <c r="T34" s="43"/>
      <c r="U34" s="43"/>
      <c r="V34" s="43"/>
      <c r="W34" s="43"/>
      <c r="X34" s="43"/>
      <c r="Y34" s="43"/>
      <c r="Z34" s="43"/>
      <c r="AA34" s="43"/>
      <c r="AB34" s="43"/>
      <c r="AC34" s="43"/>
      <c r="AD34" s="43"/>
      <c r="AE34" s="43"/>
      <c r="AF34" s="43"/>
    </row>
    <row r="35" spans="1:32">
      <c r="A35" s="32"/>
      <c r="B35" s="32"/>
      <c r="C35" s="32"/>
      <c r="D35" s="32"/>
      <c r="E35" s="32"/>
      <c r="F35" s="32"/>
      <c r="G35" s="32"/>
      <c r="H35" s="32"/>
      <c r="I35" s="32"/>
      <c r="J35" s="32"/>
      <c r="K35" s="32"/>
      <c r="L35" s="32"/>
      <c r="M35" s="32"/>
      <c r="N35" s="32"/>
      <c r="O35" s="32"/>
      <c r="P35" s="43"/>
      <c r="Q35" s="43"/>
      <c r="R35" s="43"/>
      <c r="S35" s="43"/>
      <c r="T35" s="43"/>
      <c r="U35" s="43"/>
      <c r="V35" s="43"/>
      <c r="W35" s="43"/>
      <c r="X35" s="43"/>
      <c r="Y35" s="43"/>
      <c r="Z35" s="43"/>
      <c r="AA35" s="43"/>
      <c r="AB35" s="43"/>
      <c r="AC35" s="43"/>
      <c r="AD35" s="43"/>
      <c r="AE35" s="43"/>
      <c r="AF35" s="43"/>
    </row>
    <row r="36" spans="1:32">
      <c r="A36" s="32"/>
      <c r="B36" s="32"/>
      <c r="C36" s="32"/>
      <c r="D36" s="32"/>
      <c r="E36" s="32"/>
      <c r="F36" s="32"/>
      <c r="G36" s="32"/>
      <c r="H36" s="32"/>
      <c r="I36" s="32"/>
      <c r="J36" s="32"/>
      <c r="K36" s="32"/>
      <c r="L36" s="32"/>
      <c r="M36" s="32"/>
      <c r="N36" s="32"/>
      <c r="O36" s="32"/>
      <c r="P36" s="43"/>
      <c r="Q36" s="43"/>
      <c r="R36" s="43"/>
      <c r="S36" s="43"/>
      <c r="T36" s="43"/>
      <c r="U36" s="43"/>
      <c r="V36" s="43"/>
      <c r="W36" s="43"/>
      <c r="X36" s="43"/>
      <c r="Y36" s="43"/>
      <c r="Z36" s="43"/>
      <c r="AA36" s="43"/>
      <c r="AB36" s="43"/>
      <c r="AC36" s="43"/>
      <c r="AD36" s="43"/>
      <c r="AE36" s="43"/>
      <c r="AF36" s="43"/>
    </row>
    <row r="37" spans="1:32">
      <c r="A37" s="32"/>
      <c r="B37" s="32"/>
      <c r="C37" s="32"/>
      <c r="D37" s="32"/>
      <c r="E37" s="32"/>
      <c r="F37" s="32"/>
      <c r="G37" s="32"/>
      <c r="H37" s="32"/>
      <c r="I37" s="32"/>
      <c r="J37" s="32"/>
      <c r="K37" s="32"/>
      <c r="L37" s="32"/>
      <c r="M37" s="32"/>
      <c r="N37" s="32"/>
      <c r="O37" s="32"/>
      <c r="P37" s="43"/>
      <c r="Q37" s="43"/>
      <c r="R37" s="43"/>
      <c r="S37" s="43"/>
      <c r="T37" s="43"/>
      <c r="U37" s="43"/>
      <c r="V37" s="43"/>
      <c r="W37" s="43"/>
      <c r="X37" s="43"/>
      <c r="Y37" s="43"/>
      <c r="Z37" s="43"/>
      <c r="AA37" s="43"/>
      <c r="AB37" s="43"/>
      <c r="AC37" s="43"/>
      <c r="AD37" s="43"/>
      <c r="AE37" s="43"/>
      <c r="AF37" s="43"/>
    </row>
    <row r="38" spans="1:32">
      <c r="A38" s="32"/>
      <c r="B38" s="32"/>
      <c r="C38" s="32"/>
      <c r="D38" s="32"/>
      <c r="E38" s="32"/>
      <c r="F38" s="32"/>
      <c r="G38" s="32"/>
      <c r="H38" s="32"/>
      <c r="I38" s="32"/>
      <c r="J38" s="32"/>
      <c r="K38" s="32"/>
      <c r="L38" s="32"/>
      <c r="M38" s="32"/>
      <c r="N38" s="32"/>
      <c r="O38" s="32"/>
      <c r="P38" s="43"/>
      <c r="Q38" s="43"/>
      <c r="R38" s="43"/>
      <c r="S38" s="43"/>
      <c r="T38" s="43"/>
      <c r="U38" s="43"/>
      <c r="V38" s="43"/>
      <c r="W38" s="43"/>
      <c r="X38" s="43"/>
      <c r="Y38" s="43"/>
      <c r="Z38" s="43"/>
      <c r="AA38" s="43"/>
      <c r="AB38" s="43"/>
      <c r="AC38" s="43"/>
      <c r="AD38" s="43"/>
      <c r="AE38" s="43"/>
      <c r="AF38" s="43"/>
    </row>
    <row r="39" spans="1:32">
      <c r="A39" s="32"/>
      <c r="B39" s="32"/>
      <c r="C39" s="32"/>
      <c r="D39" s="32"/>
      <c r="E39" s="32"/>
      <c r="F39" s="32"/>
      <c r="G39" s="32"/>
      <c r="H39" s="32"/>
      <c r="I39" s="32"/>
      <c r="J39" s="32"/>
      <c r="K39" s="32"/>
      <c r="L39" s="32"/>
      <c r="M39" s="32"/>
      <c r="N39" s="32"/>
      <c r="O39" s="32"/>
      <c r="P39" s="43"/>
      <c r="Q39" s="43"/>
      <c r="R39" s="43"/>
      <c r="S39" s="43"/>
      <c r="T39" s="43"/>
      <c r="U39" s="43"/>
      <c r="V39" s="43"/>
      <c r="W39" s="43"/>
      <c r="X39" s="43"/>
      <c r="Y39" s="43"/>
      <c r="Z39" s="43"/>
      <c r="AA39" s="43"/>
      <c r="AB39" s="43"/>
      <c r="AC39" s="43"/>
      <c r="AD39" s="43"/>
      <c r="AE39" s="43"/>
      <c r="AF39" s="43"/>
    </row>
    <row r="40" spans="1:32">
      <c r="A40" s="32"/>
      <c r="B40" s="32"/>
      <c r="C40" s="32"/>
      <c r="D40" s="32"/>
      <c r="E40" s="32"/>
      <c r="F40" s="32"/>
      <c r="G40" s="32"/>
      <c r="H40" s="32"/>
      <c r="I40" s="32"/>
      <c r="J40" s="32"/>
      <c r="K40" s="32"/>
      <c r="L40" s="32"/>
      <c r="M40" s="32"/>
      <c r="N40" s="32"/>
      <c r="O40" s="32"/>
      <c r="P40" s="43"/>
      <c r="Q40" s="43"/>
      <c r="R40" s="43"/>
      <c r="S40" s="43"/>
      <c r="T40" s="43"/>
      <c r="U40" s="43"/>
      <c r="V40" s="43"/>
      <c r="W40" s="43"/>
      <c r="X40" s="43"/>
      <c r="Y40" s="43"/>
      <c r="Z40" s="43"/>
      <c r="AA40" s="43"/>
      <c r="AB40" s="43"/>
      <c r="AC40" s="43"/>
      <c r="AD40" s="43"/>
      <c r="AE40" s="43"/>
      <c r="AF40" s="43"/>
    </row>
    <row r="41" spans="1:32">
      <c r="A41" s="32"/>
      <c r="B41" s="32"/>
      <c r="C41" s="32"/>
      <c r="D41" s="32"/>
      <c r="E41" s="32"/>
      <c r="F41" s="32"/>
      <c r="G41" s="32"/>
      <c r="H41" s="32"/>
      <c r="I41" s="32"/>
      <c r="J41" s="32"/>
      <c r="K41" s="32"/>
      <c r="L41" s="32"/>
      <c r="M41" s="32"/>
      <c r="N41" s="32"/>
      <c r="O41" s="32"/>
      <c r="P41" s="43"/>
      <c r="Q41" s="43"/>
      <c r="R41" s="43"/>
      <c r="S41" s="43"/>
      <c r="T41" s="43"/>
      <c r="U41" s="43"/>
      <c r="V41" s="43"/>
      <c r="W41" s="43"/>
      <c r="X41" s="43"/>
      <c r="Y41" s="43"/>
      <c r="Z41" s="43"/>
      <c r="AA41" s="43"/>
      <c r="AB41" s="43"/>
      <c r="AC41" s="43"/>
      <c r="AD41" s="43"/>
      <c r="AE41" s="43"/>
      <c r="AF41" s="43"/>
    </row>
    <row r="42" spans="1:32">
      <c r="A42" s="32"/>
      <c r="B42" s="32"/>
      <c r="C42" s="32"/>
      <c r="D42" s="32"/>
      <c r="E42" s="32"/>
      <c r="F42" s="32"/>
      <c r="G42" s="32"/>
      <c r="H42" s="32"/>
      <c r="I42" s="32"/>
      <c r="J42" s="32"/>
      <c r="K42" s="32"/>
      <c r="L42" s="32"/>
      <c r="M42" s="32"/>
      <c r="N42" s="32"/>
      <c r="O42" s="32"/>
      <c r="P42" s="43"/>
      <c r="Q42" s="43"/>
      <c r="R42" s="43"/>
      <c r="S42" s="43"/>
      <c r="T42" s="43"/>
      <c r="U42" s="43"/>
      <c r="V42" s="43"/>
      <c r="W42" s="43"/>
      <c r="X42" s="43"/>
      <c r="Y42" s="43"/>
      <c r="Z42" s="43"/>
      <c r="AA42" s="43"/>
      <c r="AB42" s="43"/>
      <c r="AC42" s="43"/>
      <c r="AD42" s="43"/>
      <c r="AE42" s="43"/>
      <c r="AF42" s="43"/>
    </row>
    <row r="43" spans="1:32">
      <c r="A43" s="32"/>
      <c r="B43" s="32"/>
      <c r="C43" s="32"/>
      <c r="D43" s="32"/>
      <c r="E43" s="32"/>
      <c r="F43" s="32"/>
      <c r="G43" s="32"/>
      <c r="H43" s="32"/>
      <c r="I43" s="32"/>
      <c r="J43" s="32"/>
      <c r="K43" s="32"/>
      <c r="L43" s="32"/>
      <c r="M43" s="32"/>
      <c r="N43" s="32"/>
      <c r="O43" s="32"/>
      <c r="P43" s="43"/>
      <c r="Q43" s="43"/>
      <c r="R43" s="43"/>
      <c r="S43" s="43"/>
      <c r="T43" s="43"/>
      <c r="U43" s="43"/>
      <c r="V43" s="43"/>
      <c r="W43" s="43"/>
      <c r="X43" s="43"/>
      <c r="Y43" s="43"/>
      <c r="Z43" s="43"/>
      <c r="AA43" s="43"/>
      <c r="AB43" s="43"/>
      <c r="AC43" s="43"/>
      <c r="AD43" s="43"/>
      <c r="AE43" s="43"/>
      <c r="AF43" s="43"/>
    </row>
    <row r="44" spans="1:32">
      <c r="A44" s="32"/>
      <c r="B44" s="32"/>
      <c r="C44" s="32"/>
      <c r="D44" s="32"/>
      <c r="E44" s="32"/>
      <c r="F44" s="32"/>
      <c r="G44" s="32"/>
      <c r="H44" s="32"/>
      <c r="I44" s="32"/>
      <c r="J44" s="32"/>
      <c r="K44" s="32"/>
      <c r="L44" s="32"/>
      <c r="M44" s="32"/>
      <c r="N44" s="32"/>
      <c r="O44" s="32"/>
      <c r="P44" s="43"/>
      <c r="Q44" s="43"/>
      <c r="R44" s="43"/>
      <c r="S44" s="43"/>
      <c r="T44" s="43"/>
      <c r="U44" s="43"/>
      <c r="V44" s="43"/>
      <c r="W44" s="43"/>
      <c r="X44" s="43"/>
      <c r="Y44" s="43"/>
      <c r="Z44" s="43"/>
      <c r="AA44" s="43"/>
      <c r="AB44" s="43"/>
      <c r="AC44" s="43"/>
      <c r="AD44" s="43"/>
      <c r="AE44" s="43"/>
      <c r="AF44" s="43"/>
    </row>
    <row r="45" spans="1:32">
      <c r="A45" s="32"/>
      <c r="B45" s="32"/>
      <c r="C45" s="32"/>
      <c r="D45" s="32"/>
      <c r="E45" s="32"/>
      <c r="F45" s="32"/>
      <c r="G45" s="32"/>
      <c r="H45" s="32"/>
      <c r="I45" s="32"/>
      <c r="J45" s="32"/>
      <c r="K45" s="32"/>
      <c r="L45" s="32"/>
      <c r="M45" s="32"/>
      <c r="N45" s="32"/>
      <c r="O45" s="32"/>
      <c r="P45" s="43"/>
      <c r="Q45" s="43"/>
      <c r="R45" s="43"/>
      <c r="S45" s="43"/>
      <c r="T45" s="43"/>
      <c r="U45" s="43"/>
      <c r="V45" s="43"/>
      <c r="W45" s="43"/>
      <c r="X45" s="43"/>
      <c r="Y45" s="43"/>
      <c r="Z45" s="43"/>
      <c r="AA45" s="43"/>
      <c r="AB45" s="43"/>
      <c r="AC45" s="43"/>
      <c r="AD45" s="43"/>
      <c r="AE45" s="43"/>
      <c r="AF45" s="43"/>
    </row>
    <row r="46" spans="1:32">
      <c r="A46" s="32"/>
      <c r="B46" s="32"/>
      <c r="C46" s="32"/>
      <c r="D46" s="32"/>
      <c r="E46" s="32"/>
      <c r="F46" s="32"/>
      <c r="G46" s="32"/>
      <c r="H46" s="32"/>
      <c r="I46" s="32"/>
      <c r="J46" s="32"/>
      <c r="K46" s="32"/>
      <c r="L46" s="32"/>
      <c r="M46" s="32"/>
      <c r="N46" s="32"/>
      <c r="O46" s="32"/>
      <c r="P46" s="43"/>
      <c r="Q46" s="43"/>
      <c r="R46" s="43"/>
      <c r="S46" s="43"/>
      <c r="T46" s="43"/>
      <c r="U46" s="43"/>
      <c r="V46" s="43"/>
      <c r="W46" s="43"/>
      <c r="X46" s="43"/>
      <c r="Y46" s="43"/>
      <c r="Z46" s="43"/>
      <c r="AA46" s="43"/>
      <c r="AB46" s="43"/>
      <c r="AC46" s="43"/>
      <c r="AD46" s="43"/>
      <c r="AE46" s="43"/>
      <c r="AF46" s="43"/>
    </row>
    <row r="47" spans="1:32">
      <c r="A47" s="32"/>
      <c r="B47" s="32"/>
      <c r="C47" s="32"/>
      <c r="D47" s="32"/>
      <c r="E47" s="32"/>
      <c r="F47" s="32"/>
      <c r="G47" s="32"/>
      <c r="H47" s="32"/>
      <c r="I47" s="32"/>
      <c r="J47" s="32"/>
      <c r="K47" s="32"/>
      <c r="L47" s="32"/>
      <c r="M47" s="32"/>
      <c r="N47" s="32"/>
      <c r="O47" s="32"/>
      <c r="P47" s="43"/>
      <c r="Q47" s="43"/>
      <c r="R47" s="43"/>
      <c r="S47" s="43"/>
      <c r="T47" s="43"/>
      <c r="U47" s="43"/>
      <c r="V47" s="43"/>
      <c r="W47" s="43"/>
      <c r="X47" s="43"/>
      <c r="Y47" s="43"/>
      <c r="Z47" s="43"/>
      <c r="AA47" s="43"/>
      <c r="AB47" s="43"/>
      <c r="AC47" s="43"/>
      <c r="AD47" s="43"/>
      <c r="AE47" s="43"/>
      <c r="AF47" s="43"/>
    </row>
    <row r="48" spans="1:32">
      <c r="A48" s="32"/>
      <c r="B48" s="32"/>
      <c r="C48" s="32"/>
      <c r="D48" s="32"/>
      <c r="E48" s="32"/>
      <c r="F48" s="32"/>
      <c r="G48" s="32"/>
      <c r="H48" s="32"/>
      <c r="I48" s="32"/>
      <c r="J48" s="32"/>
      <c r="K48" s="32"/>
      <c r="L48" s="32"/>
      <c r="M48" s="32"/>
      <c r="N48" s="32"/>
      <c r="O48" s="32"/>
      <c r="P48" s="43"/>
      <c r="Q48" s="43"/>
      <c r="R48" s="43"/>
      <c r="S48" s="43"/>
      <c r="T48" s="43"/>
      <c r="U48" s="43"/>
      <c r="V48" s="43"/>
      <c r="W48" s="43"/>
      <c r="X48" s="43"/>
      <c r="Y48" s="43"/>
      <c r="Z48" s="43"/>
      <c r="AA48" s="43"/>
      <c r="AB48" s="43"/>
      <c r="AC48" s="43"/>
      <c r="AD48" s="43"/>
      <c r="AE48" s="43"/>
      <c r="AF48" s="43"/>
    </row>
    <row r="49" spans="1:32">
      <c r="A49" s="32"/>
      <c r="B49" s="32"/>
      <c r="C49" s="32"/>
      <c r="D49" s="32"/>
      <c r="E49" s="32"/>
      <c r="F49" s="32"/>
      <c r="G49" s="32"/>
      <c r="H49" s="32"/>
      <c r="I49" s="32"/>
      <c r="J49" s="32"/>
      <c r="K49" s="32"/>
      <c r="L49" s="32"/>
      <c r="M49" s="32"/>
      <c r="N49" s="32"/>
      <c r="O49" s="32"/>
      <c r="P49" s="43"/>
      <c r="Q49" s="43"/>
      <c r="R49" s="43"/>
      <c r="S49" s="43"/>
      <c r="T49" s="43"/>
      <c r="U49" s="43"/>
      <c r="V49" s="43"/>
      <c r="W49" s="43"/>
      <c r="X49" s="43"/>
      <c r="Y49" s="43"/>
      <c r="Z49" s="43"/>
      <c r="AA49" s="43"/>
      <c r="AB49" s="43"/>
      <c r="AC49" s="43"/>
      <c r="AD49" s="43"/>
      <c r="AE49" s="43"/>
      <c r="AF49" s="43"/>
    </row>
    <row r="50" spans="1:32">
      <c r="A50" s="32"/>
      <c r="B50" s="32"/>
      <c r="C50" s="32"/>
      <c r="D50" s="32"/>
      <c r="E50" s="32"/>
      <c r="F50" s="32"/>
      <c r="G50" s="32"/>
      <c r="H50" s="32"/>
      <c r="I50" s="32"/>
      <c r="J50" s="32"/>
      <c r="K50" s="32"/>
      <c r="L50" s="32"/>
      <c r="M50" s="32"/>
      <c r="N50" s="32"/>
      <c r="O50" s="32"/>
      <c r="P50" s="43"/>
      <c r="Q50" s="43"/>
      <c r="R50" s="43"/>
      <c r="S50" s="43"/>
      <c r="T50" s="43"/>
      <c r="U50" s="43"/>
      <c r="V50" s="43"/>
      <c r="W50" s="43"/>
      <c r="X50" s="43"/>
      <c r="Y50" s="43"/>
      <c r="Z50" s="43"/>
      <c r="AA50" s="43"/>
      <c r="AB50" s="43"/>
      <c r="AC50" s="43"/>
      <c r="AD50" s="43"/>
      <c r="AE50" s="43"/>
      <c r="AF50" s="43"/>
    </row>
    <row r="51" spans="1:32">
      <c r="A51" s="32"/>
      <c r="B51" s="32"/>
      <c r="C51" s="32"/>
      <c r="D51" s="32"/>
      <c r="E51" s="32"/>
      <c r="F51" s="32"/>
      <c r="G51" s="32"/>
      <c r="H51" s="32"/>
      <c r="I51" s="32"/>
      <c r="J51" s="32"/>
      <c r="K51" s="32"/>
      <c r="L51" s="32"/>
      <c r="M51" s="32"/>
      <c r="N51" s="32"/>
      <c r="O51" s="32"/>
      <c r="P51" s="43"/>
      <c r="Q51" s="43"/>
      <c r="R51" s="43"/>
      <c r="S51" s="43"/>
      <c r="T51" s="43"/>
      <c r="U51" s="43"/>
      <c r="V51" s="43"/>
      <c r="W51" s="43"/>
      <c r="X51" s="43"/>
      <c r="Y51" s="43"/>
      <c r="Z51" s="43"/>
      <c r="AA51" s="43"/>
      <c r="AB51" s="43"/>
      <c r="AC51" s="43"/>
      <c r="AD51" s="43"/>
      <c r="AE51" s="43"/>
      <c r="AF51" s="43"/>
    </row>
    <row r="52" spans="1:32">
      <c r="A52" s="32"/>
      <c r="B52" s="32"/>
      <c r="C52" s="32"/>
      <c r="D52" s="32"/>
      <c r="E52" s="32"/>
      <c r="F52" s="32"/>
      <c r="G52" s="32"/>
      <c r="H52" s="32"/>
      <c r="I52" s="32"/>
      <c r="J52" s="32"/>
      <c r="K52" s="32"/>
      <c r="L52" s="32"/>
      <c r="M52" s="32"/>
      <c r="N52" s="32"/>
      <c r="O52" s="32"/>
      <c r="P52" s="43"/>
      <c r="Q52" s="43"/>
      <c r="R52" s="43"/>
      <c r="S52" s="43"/>
      <c r="T52" s="43"/>
      <c r="U52" s="43"/>
      <c r="V52" s="43"/>
      <c r="W52" s="43"/>
      <c r="X52" s="43"/>
      <c r="Y52" s="43"/>
      <c r="Z52" s="43"/>
      <c r="AA52" s="43"/>
      <c r="AB52" s="43"/>
      <c r="AC52" s="43"/>
      <c r="AD52" s="43"/>
      <c r="AE52" s="43"/>
      <c r="AF52" s="43"/>
    </row>
    <row r="53" spans="1:32">
      <c r="A53" s="32"/>
      <c r="B53" s="32"/>
      <c r="C53" s="32"/>
      <c r="D53" s="32"/>
      <c r="E53" s="32"/>
      <c r="F53" s="32"/>
      <c r="G53" s="32"/>
      <c r="H53" s="32"/>
      <c r="I53" s="32"/>
      <c r="J53" s="32"/>
      <c r="K53" s="32"/>
      <c r="L53" s="32"/>
      <c r="M53" s="32"/>
      <c r="N53" s="32"/>
      <c r="O53" s="32"/>
      <c r="P53" s="43"/>
      <c r="Q53" s="43"/>
      <c r="R53" s="43"/>
      <c r="S53" s="43"/>
      <c r="T53" s="43"/>
      <c r="U53" s="43"/>
      <c r="V53" s="43"/>
      <c r="W53" s="43"/>
      <c r="X53" s="43"/>
      <c r="Y53" s="43"/>
      <c r="Z53" s="43"/>
      <c r="AA53" s="43"/>
      <c r="AB53" s="43"/>
      <c r="AC53" s="43"/>
      <c r="AD53" s="43"/>
      <c r="AE53" s="43"/>
      <c r="AF53" s="43"/>
    </row>
    <row r="54" spans="1:32">
      <c r="A54" s="32"/>
      <c r="B54" s="32"/>
      <c r="C54" s="32"/>
      <c r="D54" s="32"/>
      <c r="E54" s="32"/>
      <c r="F54" s="32"/>
      <c r="G54" s="32"/>
      <c r="H54" s="32"/>
      <c r="I54" s="32"/>
      <c r="J54" s="32"/>
      <c r="K54" s="32"/>
      <c r="L54" s="32"/>
      <c r="M54" s="32"/>
      <c r="N54" s="32"/>
      <c r="O54" s="32"/>
      <c r="P54" s="43"/>
      <c r="Q54" s="43"/>
      <c r="R54" s="43"/>
      <c r="S54" s="43"/>
      <c r="T54" s="43"/>
      <c r="U54" s="43"/>
      <c r="V54" s="43"/>
      <c r="W54" s="43"/>
      <c r="X54" s="43"/>
      <c r="Y54" s="43"/>
      <c r="Z54" s="43"/>
      <c r="AA54" s="43"/>
      <c r="AB54" s="43"/>
      <c r="AC54" s="43"/>
      <c r="AD54" s="43"/>
      <c r="AE54" s="43"/>
      <c r="AF54" s="43"/>
    </row>
    <row r="55" spans="1:32">
      <c r="A55" s="32"/>
      <c r="B55" s="32"/>
      <c r="C55" s="32"/>
      <c r="D55" s="32"/>
      <c r="E55" s="32"/>
      <c r="F55" s="32"/>
      <c r="G55" s="32"/>
      <c r="H55" s="32"/>
      <c r="I55" s="32"/>
      <c r="J55" s="32"/>
      <c r="K55" s="32"/>
      <c r="L55" s="32"/>
      <c r="M55" s="32"/>
      <c r="N55" s="32"/>
      <c r="O55" s="32"/>
      <c r="P55" s="43"/>
      <c r="Q55" s="43"/>
      <c r="R55" s="43"/>
      <c r="S55" s="43"/>
      <c r="T55" s="43"/>
      <c r="U55" s="43"/>
      <c r="V55" s="43"/>
      <c r="W55" s="43"/>
      <c r="X55" s="43"/>
      <c r="Y55" s="43"/>
      <c r="Z55" s="43"/>
      <c r="AA55" s="43"/>
      <c r="AB55" s="43"/>
      <c r="AC55" s="43"/>
      <c r="AD55" s="43"/>
      <c r="AE55" s="43"/>
      <c r="AF55" s="43"/>
    </row>
    <row r="56" spans="1:32">
      <c r="A56" s="32"/>
      <c r="B56" s="32"/>
      <c r="C56" s="32"/>
      <c r="D56" s="32"/>
      <c r="E56" s="32"/>
      <c r="F56" s="32"/>
      <c r="G56" s="32"/>
      <c r="H56" s="32"/>
      <c r="I56" s="32"/>
      <c r="J56" s="32"/>
      <c r="K56" s="32"/>
      <c r="L56" s="32"/>
      <c r="M56" s="32"/>
      <c r="N56" s="32"/>
      <c r="O56" s="32"/>
      <c r="P56" s="43"/>
      <c r="Q56" s="43"/>
      <c r="R56" s="43"/>
      <c r="S56" s="43"/>
      <c r="T56" s="43"/>
      <c r="U56" s="43"/>
      <c r="V56" s="43"/>
      <c r="W56" s="43"/>
      <c r="X56" s="43"/>
      <c r="Y56" s="43"/>
      <c r="Z56" s="43"/>
      <c r="AA56" s="43"/>
      <c r="AB56" s="43"/>
      <c r="AC56" s="43"/>
      <c r="AD56" s="43"/>
      <c r="AE56" s="43"/>
      <c r="AF56" s="43"/>
    </row>
    <row r="57" spans="1:32">
      <c r="A57" s="32"/>
      <c r="B57" s="32"/>
      <c r="C57" s="32"/>
      <c r="D57" s="32"/>
      <c r="E57" s="32"/>
      <c r="F57" s="32"/>
      <c r="G57" s="32"/>
      <c r="H57" s="32"/>
      <c r="I57" s="32"/>
      <c r="J57" s="32"/>
      <c r="K57" s="32"/>
      <c r="L57" s="32"/>
      <c r="M57" s="32"/>
      <c r="N57" s="32"/>
      <c r="O57" s="32"/>
      <c r="P57" s="43"/>
      <c r="Q57" s="43"/>
      <c r="R57" s="43"/>
      <c r="S57" s="43"/>
      <c r="T57" s="43"/>
      <c r="U57" s="43"/>
      <c r="V57" s="43"/>
      <c r="W57" s="43"/>
      <c r="X57" s="43"/>
      <c r="Y57" s="43"/>
      <c r="Z57" s="43"/>
      <c r="AA57" s="43"/>
      <c r="AB57" s="43"/>
      <c r="AC57" s="43"/>
      <c r="AD57" s="43"/>
      <c r="AE57" s="43"/>
      <c r="AF57" s="43"/>
    </row>
    <row r="58" spans="1:32">
      <c r="A58" s="32"/>
      <c r="B58" s="32"/>
      <c r="C58" s="32"/>
      <c r="D58" s="32"/>
      <c r="E58" s="32"/>
      <c r="F58" s="32"/>
      <c r="G58" s="32"/>
      <c r="H58" s="32"/>
      <c r="I58" s="32"/>
      <c r="J58" s="32"/>
      <c r="K58" s="32"/>
      <c r="L58" s="32"/>
      <c r="M58" s="32"/>
      <c r="N58" s="32"/>
      <c r="O58" s="32"/>
      <c r="P58" s="43"/>
      <c r="Q58" s="43"/>
      <c r="R58" s="43"/>
      <c r="S58" s="43"/>
      <c r="T58" s="43"/>
      <c r="U58" s="43"/>
      <c r="V58" s="43"/>
      <c r="W58" s="43"/>
      <c r="X58" s="43"/>
      <c r="Y58" s="43"/>
      <c r="Z58" s="43"/>
      <c r="AA58" s="43"/>
      <c r="AB58" s="43"/>
      <c r="AC58" s="43"/>
      <c r="AD58" s="43"/>
      <c r="AE58" s="43"/>
      <c r="AF58" s="43"/>
    </row>
    <row r="59" spans="1:32">
      <c r="A59" s="32"/>
      <c r="B59" s="32"/>
      <c r="C59" s="32"/>
      <c r="D59" s="32"/>
      <c r="E59" s="32"/>
      <c r="F59" s="32"/>
      <c r="G59" s="32"/>
      <c r="H59" s="32"/>
      <c r="I59" s="32"/>
      <c r="J59" s="32"/>
      <c r="K59" s="32"/>
      <c r="L59" s="32"/>
      <c r="M59" s="32"/>
      <c r="N59" s="32"/>
      <c r="O59" s="32"/>
      <c r="P59" s="43"/>
      <c r="Q59" s="43"/>
      <c r="R59" s="43"/>
      <c r="S59" s="43"/>
      <c r="T59" s="43"/>
      <c r="U59" s="43"/>
      <c r="V59" s="43"/>
      <c r="W59" s="43"/>
      <c r="X59" s="43"/>
      <c r="Y59" s="43"/>
      <c r="Z59" s="43"/>
      <c r="AA59" s="43"/>
      <c r="AB59" s="43"/>
      <c r="AC59" s="43"/>
      <c r="AD59" s="43"/>
      <c r="AE59" s="43"/>
      <c r="AF59" s="43"/>
    </row>
    <row r="60" spans="1:32">
      <c r="A60" s="32"/>
      <c r="B60" s="32"/>
      <c r="C60" s="32"/>
      <c r="D60" s="32"/>
      <c r="E60" s="32"/>
      <c r="F60" s="32"/>
      <c r="G60" s="32"/>
      <c r="H60" s="32"/>
      <c r="I60" s="32"/>
      <c r="J60" s="32"/>
      <c r="K60" s="32"/>
      <c r="L60" s="32"/>
      <c r="M60" s="32"/>
      <c r="N60" s="32"/>
      <c r="O60" s="32"/>
      <c r="P60" s="43"/>
      <c r="Q60" s="43"/>
      <c r="R60" s="43"/>
      <c r="S60" s="43"/>
      <c r="T60" s="43"/>
      <c r="U60" s="43"/>
      <c r="V60" s="43"/>
      <c r="W60" s="43"/>
      <c r="X60" s="43"/>
      <c r="Y60" s="43"/>
      <c r="Z60" s="43"/>
      <c r="AA60" s="43"/>
      <c r="AB60" s="43"/>
      <c r="AC60" s="43"/>
      <c r="AD60" s="43"/>
      <c r="AE60" s="43"/>
      <c r="AF60" s="43"/>
    </row>
    <row r="61" spans="1:32" ht="16.5">
      <c r="A61" s="32"/>
      <c r="B61" s="40" t="s">
        <v>2488</v>
      </c>
      <c r="C61" s="32"/>
      <c r="D61" s="32"/>
      <c r="E61" s="32"/>
      <c r="F61" s="32"/>
      <c r="G61" s="32"/>
      <c r="H61" s="32"/>
      <c r="I61" s="32"/>
      <c r="J61" s="32"/>
      <c r="K61" s="32"/>
      <c r="L61" s="32"/>
      <c r="M61" s="32"/>
      <c r="N61" s="32"/>
      <c r="O61" s="32"/>
      <c r="P61" s="43"/>
      <c r="Q61" s="43"/>
      <c r="R61" s="43"/>
      <c r="S61" s="43"/>
      <c r="T61" s="43"/>
      <c r="U61" s="43"/>
      <c r="V61" s="43"/>
      <c r="W61" s="43"/>
      <c r="X61" s="43"/>
      <c r="Y61" s="43"/>
      <c r="Z61" s="43"/>
      <c r="AA61" s="43"/>
      <c r="AB61" s="43"/>
      <c r="AC61" s="43"/>
      <c r="AD61" s="43"/>
      <c r="AE61" s="43"/>
      <c r="AF61" s="43"/>
    </row>
    <row r="62" spans="1:32">
      <c r="A62" s="32"/>
      <c r="B62" s="32"/>
      <c r="C62" s="32"/>
      <c r="D62" s="32"/>
      <c r="E62" s="32"/>
      <c r="F62" s="32"/>
      <c r="G62" s="32"/>
      <c r="H62" s="32"/>
      <c r="I62" s="32"/>
      <c r="J62" s="32"/>
      <c r="K62" s="32"/>
      <c r="L62" s="32"/>
      <c r="M62" s="32"/>
      <c r="N62" s="32"/>
      <c r="O62" s="32"/>
      <c r="P62" s="43"/>
      <c r="Q62" s="43"/>
      <c r="R62" s="43"/>
      <c r="S62" s="43"/>
      <c r="T62" s="43"/>
      <c r="U62" s="43"/>
      <c r="V62" s="43"/>
      <c r="W62" s="43"/>
      <c r="X62" s="43"/>
      <c r="Y62" s="43"/>
      <c r="Z62" s="43"/>
      <c r="AA62" s="43"/>
      <c r="AB62" s="43"/>
      <c r="AC62" s="43"/>
      <c r="AD62" s="43"/>
      <c r="AE62" s="43"/>
      <c r="AF62" s="43"/>
    </row>
    <row r="63" spans="1:32" ht="51" customHeight="1">
      <c r="A63" s="32"/>
      <c r="B63" s="264" t="s">
        <v>2489</v>
      </c>
      <c r="C63" s="264"/>
      <c r="D63" s="264"/>
      <c r="E63" s="264"/>
      <c r="F63" s="264"/>
      <c r="G63" s="264"/>
      <c r="H63" s="264"/>
      <c r="I63" s="264"/>
      <c r="J63" s="264"/>
      <c r="K63" s="264"/>
      <c r="L63" s="32"/>
      <c r="M63" s="32"/>
      <c r="N63" s="32"/>
      <c r="O63" s="32"/>
      <c r="P63" s="43"/>
      <c r="Q63" s="43"/>
      <c r="R63" s="43"/>
      <c r="S63" s="43"/>
      <c r="T63" s="43"/>
      <c r="U63" s="43"/>
      <c r="V63" s="43"/>
      <c r="W63" s="43"/>
      <c r="X63" s="43"/>
      <c r="Y63" s="43"/>
      <c r="Z63" s="43"/>
      <c r="AA63" s="43"/>
      <c r="AB63" s="43"/>
      <c r="AC63" s="43"/>
      <c r="AD63" s="43"/>
      <c r="AE63" s="43"/>
      <c r="AF63" s="43"/>
    </row>
    <row r="64" spans="1:32">
      <c r="A64" s="32"/>
      <c r="B64" s="32"/>
      <c r="C64" s="32"/>
      <c r="D64" s="32"/>
      <c r="E64" s="32"/>
      <c r="F64" s="32"/>
      <c r="G64" s="32"/>
      <c r="H64" s="32"/>
      <c r="I64" s="32"/>
      <c r="J64" s="32"/>
      <c r="K64" s="32"/>
      <c r="L64" s="32"/>
      <c r="M64" s="32"/>
      <c r="N64" s="32"/>
      <c r="O64" s="32"/>
      <c r="P64" s="43"/>
      <c r="Q64" s="43"/>
      <c r="R64" s="43"/>
      <c r="S64" s="43"/>
      <c r="T64" s="43"/>
      <c r="U64" s="43"/>
      <c r="V64" s="43"/>
      <c r="W64" s="43"/>
      <c r="X64" s="43"/>
      <c r="Y64" s="43"/>
      <c r="Z64" s="43"/>
      <c r="AA64" s="43"/>
      <c r="AB64" s="43"/>
      <c r="AC64" s="43"/>
      <c r="AD64" s="43"/>
      <c r="AE64" s="43"/>
      <c r="AF64" s="43"/>
    </row>
    <row r="65" spans="1:32">
      <c r="A65" s="32"/>
      <c r="B65" s="38" t="s">
        <v>2490</v>
      </c>
      <c r="C65" s="32"/>
      <c r="D65" s="32"/>
      <c r="E65" s="32"/>
      <c r="F65" s="32"/>
      <c r="G65" s="32"/>
      <c r="H65" s="32"/>
      <c r="I65" s="32"/>
      <c r="J65" s="32"/>
      <c r="K65" s="32"/>
      <c r="L65" s="32"/>
      <c r="M65" s="32"/>
      <c r="N65" s="32"/>
      <c r="O65" s="32"/>
      <c r="P65" s="43"/>
      <c r="Q65" s="43"/>
      <c r="R65" s="43"/>
      <c r="S65" s="43"/>
      <c r="T65" s="43"/>
      <c r="U65" s="43"/>
      <c r="V65" s="43"/>
      <c r="W65" s="43"/>
      <c r="X65" s="43"/>
      <c r="Y65" s="43"/>
      <c r="Z65" s="43"/>
      <c r="AA65" s="43"/>
      <c r="AB65" s="43"/>
      <c r="AC65" s="43"/>
      <c r="AD65" s="43"/>
      <c r="AE65" s="43"/>
      <c r="AF65" s="43"/>
    </row>
    <row r="66" spans="1:32">
      <c r="A66" s="32"/>
      <c r="B66" s="38"/>
      <c r="C66" s="32"/>
      <c r="D66" s="32"/>
      <c r="E66" s="32"/>
      <c r="F66" s="32"/>
      <c r="G66" s="32"/>
      <c r="H66" s="32"/>
      <c r="I66" s="32"/>
      <c r="J66" s="32"/>
      <c r="K66" s="32"/>
      <c r="L66" s="32"/>
      <c r="M66" s="32"/>
      <c r="N66" s="32"/>
      <c r="O66" s="32"/>
      <c r="P66" s="43"/>
      <c r="Q66" s="43"/>
      <c r="R66" s="43"/>
      <c r="S66" s="43"/>
      <c r="T66" s="43"/>
      <c r="U66" s="43"/>
      <c r="V66" s="43"/>
      <c r="W66" s="43"/>
      <c r="X66" s="43"/>
      <c r="Y66" s="43"/>
      <c r="Z66" s="43"/>
      <c r="AA66" s="43"/>
      <c r="AB66" s="43"/>
      <c r="AC66" s="43"/>
      <c r="AD66" s="43"/>
      <c r="AE66" s="43"/>
      <c r="AF66" s="43"/>
    </row>
    <row r="67" spans="1:32">
      <c r="A67" s="32"/>
      <c r="B67" s="41" t="s">
        <v>2491</v>
      </c>
      <c r="C67" s="32"/>
      <c r="D67" s="32"/>
      <c r="E67" s="32"/>
      <c r="F67" s="32"/>
      <c r="G67" s="32"/>
      <c r="H67" s="32"/>
      <c r="I67" s="32"/>
      <c r="J67" s="32"/>
      <c r="K67" s="32"/>
      <c r="L67" s="32"/>
      <c r="M67" s="32"/>
      <c r="N67" s="32"/>
      <c r="O67" s="32"/>
      <c r="P67" s="43"/>
      <c r="Q67" s="43"/>
      <c r="R67" s="43"/>
      <c r="S67" s="43"/>
      <c r="T67" s="43"/>
      <c r="U67" s="43"/>
      <c r="V67" s="43"/>
      <c r="W67" s="43"/>
      <c r="X67" s="43"/>
      <c r="Y67" s="43"/>
      <c r="Z67" s="43"/>
      <c r="AA67" s="43"/>
      <c r="AB67" s="43"/>
      <c r="AC67" s="43"/>
      <c r="AD67" s="43"/>
      <c r="AE67" s="43"/>
      <c r="AF67" s="43"/>
    </row>
    <row r="68" spans="1:32">
      <c r="A68" s="32"/>
      <c r="B68" s="8"/>
      <c r="C68" s="32"/>
      <c r="D68" s="32"/>
      <c r="E68" s="32"/>
      <c r="F68" s="32"/>
      <c r="G68" s="32"/>
      <c r="H68" s="32"/>
      <c r="I68" s="32"/>
      <c r="J68" s="32"/>
      <c r="K68" s="32"/>
      <c r="L68" s="32"/>
      <c r="M68" s="32"/>
      <c r="N68" s="32"/>
      <c r="O68" s="32"/>
      <c r="P68" s="43"/>
      <c r="Q68" s="43"/>
      <c r="R68" s="43"/>
      <c r="S68" s="43"/>
      <c r="T68" s="43"/>
      <c r="U68" s="43"/>
      <c r="V68" s="43"/>
      <c r="W68" s="43"/>
      <c r="X68" s="43"/>
      <c r="Y68" s="43"/>
      <c r="Z68" s="43"/>
      <c r="AA68" s="43"/>
      <c r="AB68" s="43"/>
      <c r="AC68" s="43"/>
      <c r="AD68" s="43"/>
      <c r="AE68" s="43"/>
      <c r="AF68" s="43"/>
    </row>
    <row r="69" spans="1:32" ht="27" customHeight="1">
      <c r="A69" s="32"/>
      <c r="B69" s="264" t="s">
        <v>2492</v>
      </c>
      <c r="C69" s="264"/>
      <c r="D69" s="264"/>
      <c r="E69" s="264"/>
      <c r="F69" s="264"/>
      <c r="G69" s="264"/>
      <c r="H69" s="264"/>
      <c r="I69" s="264"/>
      <c r="J69" s="264"/>
      <c r="K69" s="264"/>
      <c r="L69" s="32"/>
      <c r="M69" s="32"/>
      <c r="N69" s="32"/>
      <c r="O69" s="32"/>
      <c r="P69" s="43"/>
      <c r="Q69" s="43"/>
      <c r="R69" s="43"/>
      <c r="S69" s="43"/>
      <c r="T69" s="43"/>
      <c r="U69" s="43"/>
      <c r="V69" s="43"/>
      <c r="W69" s="43"/>
      <c r="X69" s="43"/>
      <c r="Y69" s="43"/>
      <c r="Z69" s="43"/>
      <c r="AA69" s="43"/>
      <c r="AB69" s="43"/>
      <c r="AC69" s="43"/>
      <c r="AD69" s="43"/>
      <c r="AE69" s="43"/>
      <c r="AF69" s="43"/>
    </row>
    <row r="70" spans="1:32">
      <c r="A70" s="32"/>
      <c r="B70" s="32"/>
      <c r="C70" s="32"/>
      <c r="D70" s="32"/>
      <c r="E70" s="32"/>
      <c r="F70" s="32"/>
      <c r="G70" s="32"/>
      <c r="H70" s="32"/>
      <c r="I70" s="32"/>
      <c r="J70" s="32"/>
      <c r="K70" s="32"/>
      <c r="L70" s="32"/>
      <c r="M70" s="32"/>
      <c r="N70" s="32"/>
      <c r="O70" s="32"/>
      <c r="P70" s="43"/>
      <c r="Q70" s="43"/>
      <c r="R70" s="43"/>
      <c r="S70" s="43"/>
      <c r="T70" s="43"/>
      <c r="U70" s="43"/>
      <c r="V70" s="43"/>
      <c r="W70" s="43"/>
      <c r="X70" s="43"/>
      <c r="Y70" s="43"/>
      <c r="Z70" s="43"/>
      <c r="AA70" s="43"/>
      <c r="AB70" s="43"/>
      <c r="AC70" s="43"/>
      <c r="AD70" s="43"/>
      <c r="AE70" s="43"/>
      <c r="AF70" s="43"/>
    </row>
    <row r="71" spans="1:32">
      <c r="A71" s="32"/>
      <c r="B71" s="36" t="s">
        <v>2493</v>
      </c>
      <c r="C71" s="32"/>
      <c r="D71" s="32"/>
      <c r="E71" s="32"/>
      <c r="F71" s="32"/>
      <c r="G71" s="32"/>
      <c r="H71" s="32"/>
      <c r="I71" s="32"/>
      <c r="J71" s="32"/>
      <c r="K71" s="32"/>
      <c r="L71" s="32"/>
      <c r="M71" s="32"/>
      <c r="N71" s="32"/>
      <c r="O71" s="32"/>
      <c r="P71" s="43"/>
      <c r="Q71" s="43"/>
      <c r="R71" s="43"/>
      <c r="S71" s="43"/>
      <c r="T71" s="43"/>
      <c r="U71" s="43"/>
      <c r="V71" s="43"/>
      <c r="W71" s="43"/>
      <c r="X71" s="43"/>
      <c r="Y71" s="43"/>
      <c r="Z71" s="43"/>
      <c r="AA71" s="43"/>
      <c r="AB71" s="43"/>
      <c r="AC71" s="43"/>
      <c r="AD71" s="43"/>
      <c r="AE71" s="43"/>
      <c r="AF71" s="43"/>
    </row>
    <row r="72" spans="1:32">
      <c r="A72" s="32"/>
      <c r="B72" s="32"/>
      <c r="C72" s="32"/>
      <c r="D72" s="32"/>
      <c r="E72" s="32"/>
      <c r="F72" s="32"/>
      <c r="G72" s="32"/>
      <c r="H72" s="32"/>
      <c r="I72" s="32"/>
      <c r="J72" s="32"/>
      <c r="K72" s="32"/>
      <c r="L72" s="32"/>
      <c r="M72" s="32"/>
      <c r="N72" s="32"/>
      <c r="O72" s="32"/>
      <c r="P72" s="43"/>
      <c r="Q72" s="43"/>
      <c r="R72" s="43"/>
      <c r="S72" s="43"/>
      <c r="T72" s="43"/>
      <c r="U72" s="43"/>
      <c r="V72" s="43"/>
      <c r="W72" s="43"/>
      <c r="X72" s="43"/>
      <c r="Y72" s="43"/>
      <c r="Z72" s="43"/>
      <c r="AA72" s="43"/>
      <c r="AB72" s="43"/>
      <c r="AC72" s="43"/>
      <c r="AD72" s="43"/>
      <c r="AE72" s="43"/>
      <c r="AF72" s="43"/>
    </row>
    <row r="73" spans="1:32">
      <c r="A73" s="32"/>
      <c r="B73" s="32"/>
      <c r="C73" s="32"/>
      <c r="D73" s="32"/>
      <c r="E73" s="32"/>
      <c r="F73" s="32"/>
      <c r="G73" s="32"/>
      <c r="H73" s="32"/>
      <c r="I73" s="32"/>
      <c r="J73" s="32"/>
      <c r="K73" s="32"/>
      <c r="L73" s="32"/>
      <c r="M73" s="32"/>
      <c r="N73" s="32"/>
      <c r="O73" s="32"/>
      <c r="P73" s="43"/>
      <c r="Q73" s="43"/>
      <c r="R73" s="43"/>
      <c r="S73" s="43"/>
      <c r="T73" s="43"/>
      <c r="U73" s="43"/>
      <c r="V73" s="43"/>
      <c r="W73" s="43"/>
      <c r="X73" s="43"/>
      <c r="Y73" s="43"/>
      <c r="Z73" s="43"/>
      <c r="AA73" s="43"/>
      <c r="AB73" s="43"/>
      <c r="AC73" s="43"/>
      <c r="AD73" s="43"/>
      <c r="AE73" s="43"/>
      <c r="AF73" s="43"/>
    </row>
    <row r="74" spans="1:32">
      <c r="A74" s="32"/>
      <c r="B74" s="32"/>
      <c r="C74" s="32"/>
      <c r="D74" s="32"/>
      <c r="E74" s="32"/>
      <c r="F74" s="32"/>
      <c r="G74" s="32"/>
      <c r="H74" s="32"/>
      <c r="I74" s="32"/>
      <c r="J74" s="32"/>
      <c r="K74" s="32"/>
      <c r="L74" s="32"/>
      <c r="M74" s="32"/>
      <c r="N74" s="32"/>
      <c r="O74" s="32"/>
      <c r="P74" s="43"/>
      <c r="Q74" s="43"/>
      <c r="R74" s="43"/>
      <c r="S74" s="43"/>
      <c r="T74" s="43"/>
      <c r="U74" s="43"/>
      <c r="V74" s="43"/>
      <c r="W74" s="43"/>
      <c r="X74" s="43"/>
      <c r="Y74" s="43"/>
      <c r="Z74" s="43"/>
      <c r="AA74" s="43"/>
      <c r="AB74" s="43"/>
      <c r="AC74" s="43"/>
      <c r="AD74" s="43"/>
      <c r="AE74" s="43"/>
      <c r="AF74" s="43"/>
    </row>
    <row r="75" spans="1:32">
      <c r="A75" s="32"/>
      <c r="B75" s="32"/>
      <c r="C75" s="32"/>
      <c r="D75" s="32"/>
      <c r="E75" s="32"/>
      <c r="F75" s="32"/>
      <c r="G75" s="32"/>
      <c r="H75" s="32"/>
      <c r="I75" s="32"/>
      <c r="J75" s="32"/>
      <c r="K75" s="32"/>
      <c r="L75" s="32"/>
      <c r="M75" s="32"/>
      <c r="N75" s="32"/>
      <c r="O75" s="32"/>
      <c r="P75" s="43"/>
      <c r="Q75" s="43"/>
      <c r="R75" s="43"/>
      <c r="S75" s="43"/>
      <c r="T75" s="43"/>
      <c r="U75" s="43"/>
      <c r="V75" s="43"/>
      <c r="W75" s="43"/>
      <c r="X75" s="43"/>
      <c r="Y75" s="43"/>
      <c r="Z75" s="43"/>
      <c r="AA75" s="43"/>
      <c r="AB75" s="43"/>
      <c r="AC75" s="43"/>
      <c r="AD75" s="43"/>
      <c r="AE75" s="43"/>
      <c r="AF75" s="43"/>
    </row>
    <row r="76" spans="1:32">
      <c r="A76" s="32"/>
      <c r="B76" s="32"/>
      <c r="C76" s="32"/>
      <c r="D76" s="32"/>
      <c r="E76" s="32"/>
      <c r="F76" s="32"/>
      <c r="G76" s="32"/>
      <c r="H76" s="32"/>
      <c r="I76" s="32"/>
      <c r="J76" s="32"/>
      <c r="K76" s="32"/>
      <c r="L76" s="32"/>
      <c r="M76" s="32"/>
      <c r="N76" s="32"/>
      <c r="O76" s="32"/>
      <c r="P76" s="43"/>
      <c r="Q76" s="43"/>
      <c r="R76" s="43"/>
      <c r="S76" s="43"/>
      <c r="T76" s="43"/>
      <c r="U76" s="43"/>
      <c r="V76" s="43"/>
      <c r="W76" s="43"/>
      <c r="X76" s="43"/>
      <c r="Y76" s="43"/>
      <c r="Z76" s="43"/>
      <c r="AA76" s="43"/>
      <c r="AB76" s="43"/>
      <c r="AC76" s="43"/>
      <c r="AD76" s="43"/>
      <c r="AE76" s="43"/>
      <c r="AF76" s="43"/>
    </row>
    <row r="77" spans="1:32">
      <c r="A77" s="32"/>
      <c r="B77" s="32"/>
      <c r="C77" s="32"/>
      <c r="D77" s="32"/>
      <c r="E77" s="32"/>
      <c r="F77" s="32"/>
      <c r="G77" s="32"/>
      <c r="H77" s="32"/>
      <c r="I77" s="32"/>
      <c r="J77" s="32"/>
      <c r="K77" s="32"/>
      <c r="L77" s="32"/>
      <c r="M77" s="32"/>
      <c r="N77" s="32"/>
      <c r="O77" s="32"/>
      <c r="P77" s="43"/>
      <c r="Q77" s="43"/>
      <c r="R77" s="43"/>
      <c r="S77" s="43"/>
      <c r="T77" s="43"/>
      <c r="U77" s="43"/>
      <c r="V77" s="43"/>
      <c r="W77" s="43"/>
      <c r="X77" s="43"/>
      <c r="Y77" s="43"/>
      <c r="Z77" s="43"/>
      <c r="AA77" s="43"/>
      <c r="AB77" s="43"/>
      <c r="AC77" s="43"/>
      <c r="AD77" s="43"/>
      <c r="AE77" s="43"/>
      <c r="AF77" s="43"/>
    </row>
    <row r="78" spans="1:32">
      <c r="A78" s="32"/>
      <c r="B78" s="32"/>
      <c r="C78" s="32"/>
      <c r="D78" s="32"/>
      <c r="E78" s="32"/>
      <c r="F78" s="32"/>
      <c r="G78" s="32"/>
      <c r="H78" s="32"/>
      <c r="I78" s="32"/>
      <c r="J78" s="32"/>
      <c r="K78" s="32"/>
      <c r="L78" s="32"/>
      <c r="M78" s="32"/>
      <c r="N78" s="32"/>
      <c r="O78" s="32"/>
      <c r="P78" s="43"/>
      <c r="Q78" s="43"/>
      <c r="R78" s="43"/>
      <c r="S78" s="43"/>
      <c r="T78" s="43"/>
      <c r="U78" s="43"/>
      <c r="V78" s="43"/>
      <c r="W78" s="43"/>
      <c r="X78" s="43"/>
      <c r="Y78" s="43"/>
      <c r="Z78" s="43"/>
      <c r="AA78" s="43"/>
      <c r="AB78" s="43"/>
      <c r="AC78" s="43"/>
      <c r="AD78" s="43"/>
      <c r="AE78" s="43"/>
      <c r="AF78" s="43"/>
    </row>
    <row r="79" spans="1:32">
      <c r="A79" s="32"/>
      <c r="B79" s="32"/>
      <c r="C79" s="32"/>
      <c r="D79" s="32"/>
      <c r="E79" s="32"/>
      <c r="F79" s="32"/>
      <c r="G79" s="32"/>
      <c r="H79" s="32"/>
      <c r="I79" s="32"/>
      <c r="J79" s="32"/>
      <c r="K79" s="32"/>
      <c r="L79" s="32"/>
      <c r="M79" s="32"/>
      <c r="N79" s="32"/>
      <c r="O79" s="32"/>
      <c r="P79" s="43"/>
      <c r="Q79" s="43"/>
      <c r="R79" s="43"/>
      <c r="S79" s="43"/>
      <c r="T79" s="43"/>
      <c r="U79" s="43"/>
      <c r="V79" s="43"/>
      <c r="W79" s="43"/>
      <c r="X79" s="43"/>
      <c r="Y79" s="43"/>
      <c r="Z79" s="43"/>
      <c r="AA79" s="43"/>
      <c r="AB79" s="43"/>
      <c r="AC79" s="43"/>
      <c r="AD79" s="43"/>
      <c r="AE79" s="43"/>
      <c r="AF79" s="43"/>
    </row>
    <row r="80" spans="1:32">
      <c r="A80" s="32"/>
      <c r="B80" s="32"/>
      <c r="C80" s="32"/>
      <c r="D80" s="32"/>
      <c r="E80" s="32"/>
      <c r="F80" s="32"/>
      <c r="G80" s="32"/>
      <c r="H80" s="32"/>
      <c r="I80" s="32"/>
      <c r="J80" s="32"/>
      <c r="K80" s="32"/>
      <c r="L80" s="32"/>
      <c r="M80" s="32"/>
      <c r="N80" s="32"/>
      <c r="O80" s="32"/>
      <c r="P80" s="43"/>
      <c r="Q80" s="43"/>
      <c r="R80" s="43"/>
      <c r="S80" s="43"/>
      <c r="T80" s="43"/>
      <c r="U80" s="43"/>
      <c r="V80" s="43"/>
      <c r="W80" s="43"/>
      <c r="X80" s="43"/>
      <c r="Y80" s="43"/>
      <c r="Z80" s="43"/>
      <c r="AA80" s="43"/>
      <c r="AB80" s="43"/>
      <c r="AC80" s="43"/>
      <c r="AD80" s="43"/>
      <c r="AE80" s="43"/>
      <c r="AF80" s="43"/>
    </row>
    <row r="81" spans="1:32">
      <c r="A81" s="32"/>
      <c r="B81" s="32"/>
      <c r="C81" s="32"/>
      <c r="D81" s="32"/>
      <c r="E81" s="32"/>
      <c r="F81" s="32"/>
      <c r="G81" s="32"/>
      <c r="H81" s="32"/>
      <c r="I81" s="32"/>
      <c r="J81" s="32"/>
      <c r="K81" s="32"/>
      <c r="L81" s="32"/>
      <c r="M81" s="32"/>
      <c r="N81" s="32"/>
      <c r="O81" s="32"/>
      <c r="P81" s="43"/>
      <c r="Q81" s="43"/>
      <c r="R81" s="43"/>
      <c r="S81" s="43"/>
      <c r="T81" s="43"/>
      <c r="U81" s="43"/>
      <c r="V81" s="43"/>
      <c r="W81" s="43"/>
      <c r="X81" s="43"/>
      <c r="Y81" s="43"/>
      <c r="Z81" s="43"/>
      <c r="AA81" s="43"/>
      <c r="AB81" s="43"/>
      <c r="AC81" s="43"/>
      <c r="AD81" s="43"/>
      <c r="AE81" s="43"/>
      <c r="AF81" s="43"/>
    </row>
    <row r="82" spans="1:32">
      <c r="A82" s="32"/>
      <c r="B82" s="32"/>
      <c r="C82" s="32"/>
      <c r="D82" s="32"/>
      <c r="E82" s="32"/>
      <c r="F82" s="32"/>
      <c r="G82" s="32"/>
      <c r="H82" s="32"/>
      <c r="I82" s="32"/>
      <c r="J82" s="32"/>
      <c r="K82" s="32"/>
      <c r="L82" s="32"/>
      <c r="M82" s="32"/>
      <c r="N82" s="32"/>
      <c r="O82" s="32"/>
      <c r="P82" s="43"/>
      <c r="Q82" s="43"/>
      <c r="R82" s="43"/>
      <c r="S82" s="43"/>
      <c r="T82" s="43"/>
      <c r="U82" s="43"/>
      <c r="V82" s="43"/>
      <c r="W82" s="43"/>
      <c r="X82" s="43"/>
      <c r="Y82" s="43"/>
      <c r="Z82" s="43"/>
      <c r="AA82" s="43"/>
      <c r="AB82" s="43"/>
      <c r="AC82" s="43"/>
      <c r="AD82" s="43"/>
      <c r="AE82" s="43"/>
      <c r="AF82" s="43"/>
    </row>
    <row r="83" spans="1:32">
      <c r="A83" s="32"/>
      <c r="B83" s="32"/>
      <c r="C83" s="32"/>
      <c r="D83" s="32"/>
      <c r="E83" s="32"/>
      <c r="F83" s="32"/>
      <c r="G83" s="32"/>
      <c r="H83" s="32"/>
      <c r="I83" s="32"/>
      <c r="J83" s="32"/>
      <c r="K83" s="32"/>
      <c r="L83" s="32"/>
      <c r="M83" s="32"/>
      <c r="N83" s="32"/>
      <c r="O83" s="32"/>
      <c r="P83" s="43"/>
      <c r="Q83" s="43"/>
      <c r="R83" s="43"/>
      <c r="S83" s="43"/>
      <c r="T83" s="43"/>
      <c r="U83" s="43"/>
      <c r="V83" s="43"/>
      <c r="W83" s="43"/>
      <c r="X83" s="43"/>
      <c r="Y83" s="43"/>
      <c r="Z83" s="43"/>
      <c r="AA83" s="43"/>
      <c r="AB83" s="43"/>
      <c r="AC83" s="43"/>
      <c r="AD83" s="43"/>
      <c r="AE83" s="43"/>
      <c r="AF83" s="43"/>
    </row>
    <row r="84" spans="1:32">
      <c r="A84" s="32"/>
      <c r="B84" s="32"/>
      <c r="C84" s="32"/>
      <c r="D84" s="32"/>
      <c r="E84" s="32"/>
      <c r="F84" s="32"/>
      <c r="G84" s="32"/>
      <c r="H84" s="32"/>
      <c r="I84" s="32"/>
      <c r="J84" s="32"/>
      <c r="K84" s="32"/>
      <c r="L84" s="32"/>
      <c r="M84" s="32"/>
      <c r="N84" s="32"/>
      <c r="O84" s="32"/>
      <c r="P84" s="43"/>
      <c r="Q84" s="43"/>
      <c r="R84" s="43"/>
      <c r="S84" s="43"/>
      <c r="T84" s="43"/>
      <c r="U84" s="43"/>
      <c r="V84" s="43"/>
      <c r="W84" s="43"/>
      <c r="X84" s="43"/>
      <c r="Y84" s="43"/>
      <c r="Z84" s="43"/>
      <c r="AA84" s="43"/>
      <c r="AB84" s="43"/>
      <c r="AC84" s="43"/>
      <c r="AD84" s="43"/>
      <c r="AE84" s="43"/>
      <c r="AF84" s="43"/>
    </row>
    <row r="85" spans="1:32">
      <c r="A85" s="32"/>
      <c r="B85" s="32"/>
      <c r="C85" s="32"/>
      <c r="D85" s="32"/>
      <c r="E85" s="32"/>
      <c r="F85" s="32"/>
      <c r="G85" s="32"/>
      <c r="H85" s="32"/>
      <c r="I85" s="32"/>
      <c r="J85" s="32"/>
      <c r="K85" s="32"/>
      <c r="L85" s="32"/>
      <c r="M85" s="32"/>
      <c r="N85" s="32"/>
      <c r="O85" s="32"/>
      <c r="P85" s="43"/>
      <c r="Q85" s="43"/>
      <c r="R85" s="43"/>
      <c r="S85" s="43"/>
      <c r="T85" s="43"/>
      <c r="U85" s="43"/>
      <c r="V85" s="43"/>
      <c r="W85" s="43"/>
      <c r="X85" s="43"/>
      <c r="Y85" s="43"/>
      <c r="Z85" s="43"/>
      <c r="AA85" s="43"/>
      <c r="AB85" s="43"/>
      <c r="AC85" s="43"/>
      <c r="AD85" s="43"/>
      <c r="AE85" s="43"/>
      <c r="AF85" s="43"/>
    </row>
    <row r="86" spans="1:32">
      <c r="A86" s="32"/>
      <c r="B86" s="32"/>
      <c r="C86" s="32"/>
      <c r="D86" s="32"/>
      <c r="E86" s="32"/>
      <c r="F86" s="32"/>
      <c r="G86" s="32"/>
      <c r="H86" s="32"/>
      <c r="I86" s="32"/>
      <c r="J86" s="32"/>
      <c r="K86" s="32"/>
      <c r="L86" s="32"/>
      <c r="M86" s="32"/>
      <c r="N86" s="32"/>
      <c r="O86" s="32"/>
      <c r="P86" s="43"/>
      <c r="Q86" s="43"/>
      <c r="R86" s="43"/>
      <c r="S86" s="43"/>
      <c r="T86" s="43"/>
      <c r="U86" s="43"/>
      <c r="V86" s="43"/>
      <c r="W86" s="43"/>
      <c r="X86" s="43"/>
      <c r="Y86" s="43"/>
      <c r="Z86" s="43"/>
      <c r="AA86" s="43"/>
      <c r="AB86" s="43"/>
      <c r="AC86" s="43"/>
      <c r="AD86" s="43"/>
      <c r="AE86" s="43"/>
      <c r="AF86" s="43"/>
    </row>
    <row r="87" spans="1:32">
      <c r="A87" s="32"/>
      <c r="B87" s="32"/>
      <c r="C87" s="32"/>
      <c r="D87" s="32"/>
      <c r="E87" s="32"/>
      <c r="F87" s="32"/>
      <c r="G87" s="32"/>
      <c r="H87" s="32"/>
      <c r="I87" s="32"/>
      <c r="J87" s="32"/>
      <c r="K87" s="32"/>
      <c r="L87" s="32"/>
      <c r="M87" s="32"/>
      <c r="N87" s="32"/>
      <c r="O87" s="32"/>
      <c r="P87" s="43"/>
      <c r="Q87" s="43"/>
      <c r="R87" s="43"/>
      <c r="S87" s="43"/>
      <c r="T87" s="43"/>
      <c r="U87" s="43"/>
      <c r="V87" s="43"/>
      <c r="W87" s="43"/>
      <c r="X87" s="43"/>
      <c r="Y87" s="43"/>
      <c r="Z87" s="43"/>
      <c r="AA87" s="43"/>
      <c r="AB87" s="43"/>
      <c r="AC87" s="43"/>
      <c r="AD87" s="43"/>
      <c r="AE87" s="43"/>
      <c r="AF87" s="43"/>
    </row>
    <row r="88" spans="1:32">
      <c r="A88" s="32"/>
      <c r="B88" s="32"/>
      <c r="C88" s="32"/>
      <c r="D88" s="32"/>
      <c r="E88" s="32"/>
      <c r="F88" s="32"/>
      <c r="G88" s="32"/>
      <c r="H88" s="32"/>
      <c r="I88" s="32"/>
      <c r="J88" s="32"/>
      <c r="K88" s="32"/>
      <c r="L88" s="32"/>
      <c r="M88" s="32"/>
      <c r="N88" s="32"/>
      <c r="O88" s="32"/>
      <c r="P88" s="43"/>
      <c r="Q88" s="43"/>
      <c r="R88" s="43"/>
      <c r="S88" s="43"/>
      <c r="T88" s="43"/>
      <c r="U88" s="43"/>
      <c r="V88" s="43"/>
      <c r="W88" s="43"/>
      <c r="X88" s="43"/>
      <c r="Y88" s="43"/>
      <c r="Z88" s="43"/>
      <c r="AA88" s="43"/>
      <c r="AB88" s="43"/>
      <c r="AC88" s="43"/>
      <c r="AD88" s="43"/>
      <c r="AE88" s="43"/>
      <c r="AF88" s="43"/>
    </row>
    <row r="89" spans="1:32">
      <c r="A89" s="32"/>
      <c r="B89" s="32"/>
      <c r="C89" s="32"/>
      <c r="D89" s="32"/>
      <c r="E89" s="32"/>
      <c r="F89" s="32"/>
      <c r="G89" s="32"/>
      <c r="H89" s="32"/>
      <c r="I89" s="32"/>
      <c r="J89" s="32"/>
      <c r="K89" s="32"/>
      <c r="L89" s="32"/>
      <c r="M89" s="32"/>
      <c r="N89" s="32"/>
      <c r="O89" s="32"/>
      <c r="P89" s="43"/>
      <c r="Q89" s="43"/>
      <c r="R89" s="43"/>
      <c r="S89" s="43"/>
      <c r="T89" s="43"/>
      <c r="U89" s="43"/>
      <c r="V89" s="43"/>
      <c r="W89" s="43"/>
      <c r="X89" s="43"/>
      <c r="Y89" s="43"/>
      <c r="Z89" s="43"/>
      <c r="AA89" s="43"/>
      <c r="AB89" s="43"/>
      <c r="AC89" s="43"/>
      <c r="AD89" s="43"/>
      <c r="AE89" s="43"/>
      <c r="AF89" s="43"/>
    </row>
    <row r="90" spans="1:32">
      <c r="A90" s="32"/>
      <c r="B90" s="32"/>
      <c r="C90" s="32"/>
      <c r="D90" s="32"/>
      <c r="E90" s="32"/>
      <c r="F90" s="32"/>
      <c r="G90" s="32"/>
      <c r="H90" s="32"/>
      <c r="I90" s="32"/>
      <c r="J90" s="32"/>
      <c r="K90" s="32"/>
      <c r="L90" s="32"/>
      <c r="M90" s="32"/>
      <c r="N90" s="32"/>
      <c r="O90" s="32"/>
      <c r="P90" s="43"/>
      <c r="Q90" s="43"/>
      <c r="R90" s="43"/>
      <c r="S90" s="43"/>
      <c r="T90" s="43"/>
      <c r="U90" s="43"/>
      <c r="V90" s="43"/>
      <c r="W90" s="43"/>
      <c r="X90" s="43"/>
      <c r="Y90" s="43"/>
      <c r="Z90" s="43"/>
      <c r="AA90" s="43"/>
      <c r="AB90" s="43"/>
      <c r="AC90" s="43"/>
      <c r="AD90" s="43"/>
      <c r="AE90" s="43"/>
      <c r="AF90" s="43"/>
    </row>
    <row r="91" spans="1:32">
      <c r="A91" s="32"/>
      <c r="B91" s="32"/>
      <c r="C91" s="32"/>
      <c r="D91" s="32"/>
      <c r="E91" s="32"/>
      <c r="F91" s="32"/>
      <c r="G91" s="32"/>
      <c r="H91" s="32"/>
      <c r="I91" s="32"/>
      <c r="J91" s="32"/>
      <c r="K91" s="32"/>
      <c r="L91" s="32"/>
      <c r="M91" s="32"/>
      <c r="N91" s="32"/>
      <c r="O91" s="32"/>
      <c r="P91" s="43"/>
      <c r="Q91" s="43"/>
      <c r="R91" s="43"/>
      <c r="S91" s="43"/>
      <c r="T91" s="43"/>
      <c r="U91" s="43"/>
      <c r="V91" s="43"/>
      <c r="W91" s="43"/>
      <c r="X91" s="43"/>
      <c r="Y91" s="43"/>
      <c r="Z91" s="43"/>
      <c r="AA91" s="43"/>
      <c r="AB91" s="43"/>
      <c r="AC91" s="43"/>
      <c r="AD91" s="43"/>
      <c r="AE91" s="43"/>
      <c r="AF91" s="43"/>
    </row>
    <row r="92" spans="1:32">
      <c r="A92" s="32"/>
      <c r="B92" s="32"/>
      <c r="C92" s="32"/>
      <c r="D92" s="32"/>
      <c r="E92" s="32"/>
      <c r="F92" s="32"/>
      <c r="G92" s="32"/>
      <c r="H92" s="32"/>
      <c r="I92" s="32"/>
      <c r="J92" s="32"/>
      <c r="K92" s="32"/>
      <c r="L92" s="32"/>
      <c r="M92" s="32"/>
      <c r="N92" s="32"/>
      <c r="O92" s="32"/>
      <c r="P92" s="43"/>
      <c r="Q92" s="43"/>
      <c r="R92" s="43"/>
      <c r="S92" s="43"/>
      <c r="T92" s="43"/>
      <c r="U92" s="43"/>
      <c r="V92" s="43"/>
      <c r="W92" s="43"/>
      <c r="X92" s="43"/>
      <c r="Y92" s="43"/>
      <c r="Z92" s="43"/>
      <c r="AA92" s="43"/>
      <c r="AB92" s="43"/>
      <c r="AC92" s="43"/>
      <c r="AD92" s="43"/>
      <c r="AE92" s="43"/>
      <c r="AF92" s="43"/>
    </row>
    <row r="93" spans="1:32">
      <c r="A93" s="32"/>
      <c r="B93" s="32"/>
      <c r="C93" s="32"/>
      <c r="D93" s="32"/>
      <c r="E93" s="32"/>
      <c r="F93" s="32"/>
      <c r="G93" s="32"/>
      <c r="H93" s="32"/>
      <c r="I93" s="32"/>
      <c r="J93" s="32"/>
      <c r="K93" s="32"/>
      <c r="L93" s="32"/>
      <c r="M93" s="32"/>
      <c r="N93" s="32"/>
      <c r="O93" s="32"/>
      <c r="P93" s="43"/>
      <c r="Q93" s="43"/>
      <c r="R93" s="43"/>
      <c r="S93" s="43"/>
      <c r="T93" s="43"/>
      <c r="U93" s="43"/>
      <c r="V93" s="43"/>
      <c r="W93" s="43"/>
      <c r="X93" s="43"/>
      <c r="Y93" s="43"/>
      <c r="Z93" s="43"/>
      <c r="AA93" s="43"/>
      <c r="AB93" s="43"/>
      <c r="AC93" s="43"/>
      <c r="AD93" s="43"/>
      <c r="AE93" s="43"/>
      <c r="AF93" s="43"/>
    </row>
    <row r="94" spans="1:32">
      <c r="A94" s="32"/>
      <c r="B94" s="32"/>
      <c r="C94" s="32"/>
      <c r="D94" s="32"/>
      <c r="E94" s="32"/>
      <c r="F94" s="32"/>
      <c r="G94" s="32"/>
      <c r="H94" s="32"/>
      <c r="I94" s="32"/>
      <c r="J94" s="32"/>
      <c r="K94" s="32"/>
      <c r="L94" s="32"/>
      <c r="M94" s="32"/>
      <c r="N94" s="32"/>
      <c r="O94" s="32"/>
      <c r="P94" s="43"/>
      <c r="Q94" s="43"/>
      <c r="R94" s="43"/>
      <c r="S94" s="43"/>
      <c r="T94" s="43"/>
      <c r="U94" s="43"/>
      <c r="V94" s="43"/>
      <c r="W94" s="43"/>
      <c r="X94" s="43"/>
      <c r="Y94" s="43"/>
      <c r="Z94" s="43"/>
      <c r="AA94" s="43"/>
      <c r="AB94" s="43"/>
      <c r="AC94" s="43"/>
      <c r="AD94" s="43"/>
      <c r="AE94" s="43"/>
      <c r="AF94" s="43"/>
    </row>
    <row r="95" spans="1:32">
      <c r="A95" s="32"/>
      <c r="B95" s="32"/>
      <c r="C95" s="32"/>
      <c r="D95" s="32"/>
      <c r="E95" s="32"/>
      <c r="F95" s="32"/>
      <c r="G95" s="32"/>
      <c r="H95" s="32"/>
      <c r="I95" s="32"/>
      <c r="J95" s="32"/>
      <c r="K95" s="32"/>
      <c r="L95" s="32"/>
      <c r="M95" s="32"/>
      <c r="N95" s="32"/>
      <c r="O95" s="32"/>
      <c r="P95" s="43"/>
      <c r="Q95" s="43"/>
      <c r="R95" s="43"/>
      <c r="S95" s="43"/>
      <c r="T95" s="43"/>
      <c r="U95" s="43"/>
      <c r="V95" s="43"/>
      <c r="W95" s="43"/>
      <c r="X95" s="43"/>
      <c r="Y95" s="43"/>
      <c r="Z95" s="43"/>
      <c r="AA95" s="43"/>
      <c r="AB95" s="43"/>
      <c r="AC95" s="43"/>
      <c r="AD95" s="43"/>
      <c r="AE95" s="43"/>
      <c r="AF95" s="43"/>
    </row>
    <row r="96" spans="1:32">
      <c r="A96" s="32"/>
      <c r="B96" s="32"/>
      <c r="C96" s="32"/>
      <c r="D96" s="32"/>
      <c r="E96" s="32"/>
      <c r="F96" s="32"/>
      <c r="G96" s="32"/>
      <c r="H96" s="32"/>
      <c r="I96" s="32"/>
      <c r="J96" s="32"/>
      <c r="K96" s="32"/>
      <c r="L96" s="32"/>
      <c r="M96" s="32"/>
      <c r="N96" s="32"/>
      <c r="O96" s="32"/>
      <c r="P96" s="43"/>
      <c r="Q96" s="43"/>
      <c r="R96" s="43"/>
      <c r="S96" s="43"/>
      <c r="T96" s="43"/>
      <c r="U96" s="43"/>
      <c r="V96" s="43"/>
      <c r="W96" s="43"/>
      <c r="X96" s="43"/>
      <c r="Y96" s="43"/>
      <c r="Z96" s="43"/>
      <c r="AA96" s="43"/>
      <c r="AB96" s="43"/>
      <c r="AC96" s="43"/>
      <c r="AD96" s="43"/>
      <c r="AE96" s="43"/>
      <c r="AF96" s="43"/>
    </row>
    <row r="97" spans="1:32">
      <c r="A97" s="32"/>
      <c r="B97" s="32"/>
      <c r="C97" s="32"/>
      <c r="D97" s="32"/>
      <c r="E97" s="32"/>
      <c r="F97" s="32"/>
      <c r="G97" s="32"/>
      <c r="H97" s="32"/>
      <c r="I97" s="32"/>
      <c r="J97" s="32"/>
      <c r="K97" s="32"/>
      <c r="L97" s="32"/>
      <c r="M97" s="32"/>
      <c r="N97" s="32"/>
      <c r="O97" s="32"/>
      <c r="P97" s="43"/>
      <c r="Q97" s="43"/>
      <c r="R97" s="43"/>
      <c r="S97" s="43"/>
      <c r="T97" s="43"/>
      <c r="U97" s="43"/>
      <c r="V97" s="43"/>
      <c r="W97" s="43"/>
      <c r="X97" s="43"/>
      <c r="Y97" s="43"/>
      <c r="Z97" s="43"/>
      <c r="AA97" s="43"/>
      <c r="AB97" s="43"/>
      <c r="AC97" s="43"/>
      <c r="AD97" s="43"/>
      <c r="AE97" s="43"/>
      <c r="AF97" s="43"/>
    </row>
    <row r="98" spans="1:32">
      <c r="A98" s="32"/>
      <c r="B98" s="32"/>
      <c r="C98" s="32"/>
      <c r="D98" s="32"/>
      <c r="E98" s="32"/>
      <c r="F98" s="32"/>
      <c r="G98" s="32"/>
      <c r="H98" s="32"/>
      <c r="I98" s="32"/>
      <c r="J98" s="32"/>
      <c r="K98" s="32"/>
      <c r="L98" s="32"/>
      <c r="M98" s="32"/>
      <c r="N98" s="32"/>
      <c r="O98" s="32"/>
      <c r="P98" s="43"/>
      <c r="Q98" s="43"/>
      <c r="R98" s="43"/>
      <c r="S98" s="43"/>
      <c r="T98" s="43"/>
      <c r="U98" s="43"/>
      <c r="V98" s="43"/>
      <c r="W98" s="43"/>
      <c r="X98" s="43"/>
      <c r="Y98" s="43"/>
      <c r="Z98" s="43"/>
      <c r="AA98" s="43"/>
      <c r="AB98" s="43"/>
      <c r="AC98" s="43"/>
      <c r="AD98" s="43"/>
      <c r="AE98" s="43"/>
      <c r="AF98" s="43"/>
    </row>
    <row r="99" spans="1:32">
      <c r="A99" s="32"/>
      <c r="B99" s="32"/>
      <c r="C99" s="32"/>
      <c r="D99" s="32"/>
      <c r="E99" s="32"/>
      <c r="F99" s="32"/>
      <c r="G99" s="32"/>
      <c r="H99" s="32"/>
      <c r="I99" s="32"/>
      <c r="J99" s="32"/>
      <c r="K99" s="32"/>
      <c r="L99" s="32"/>
      <c r="M99" s="32"/>
      <c r="N99" s="32"/>
      <c r="O99" s="32"/>
      <c r="P99" s="43"/>
      <c r="Q99" s="43"/>
      <c r="R99" s="43"/>
      <c r="S99" s="43"/>
      <c r="T99" s="43"/>
      <c r="U99" s="43"/>
      <c r="V99" s="43"/>
      <c r="W99" s="43"/>
      <c r="X99" s="43"/>
      <c r="Y99" s="43"/>
      <c r="Z99" s="43"/>
      <c r="AA99" s="43"/>
      <c r="AB99" s="43"/>
      <c r="AC99" s="43"/>
      <c r="AD99" s="43"/>
      <c r="AE99" s="43"/>
      <c r="AF99" s="43"/>
    </row>
    <row r="100" spans="1:32">
      <c r="A100" s="32"/>
      <c r="B100" s="32"/>
      <c r="C100" s="32"/>
      <c r="D100" s="32"/>
      <c r="E100" s="32"/>
      <c r="F100" s="32"/>
      <c r="G100" s="32"/>
      <c r="H100" s="32"/>
      <c r="I100" s="32"/>
      <c r="J100" s="32"/>
      <c r="K100" s="32"/>
      <c r="L100" s="32"/>
      <c r="M100" s="32"/>
      <c r="N100" s="32"/>
      <c r="O100" s="32"/>
      <c r="P100" s="43"/>
      <c r="Q100" s="43"/>
      <c r="R100" s="43"/>
      <c r="S100" s="43"/>
      <c r="T100" s="43"/>
      <c r="U100" s="43"/>
      <c r="V100" s="43"/>
      <c r="W100" s="43"/>
      <c r="X100" s="43"/>
      <c r="Y100" s="43"/>
      <c r="Z100" s="43"/>
      <c r="AA100" s="43"/>
      <c r="AB100" s="43"/>
      <c r="AC100" s="43"/>
      <c r="AD100" s="43"/>
      <c r="AE100" s="43"/>
      <c r="AF100" s="43"/>
    </row>
    <row r="101" spans="1:32">
      <c r="A101" s="32"/>
      <c r="B101" s="32"/>
      <c r="C101" s="32"/>
      <c r="D101" s="32"/>
      <c r="E101" s="32"/>
      <c r="F101" s="32"/>
      <c r="G101" s="32"/>
      <c r="H101" s="32"/>
      <c r="I101" s="32"/>
      <c r="J101" s="32"/>
      <c r="K101" s="32"/>
      <c r="L101" s="32"/>
      <c r="M101" s="32"/>
      <c r="N101" s="32"/>
      <c r="O101" s="32"/>
      <c r="P101" s="43"/>
      <c r="Q101" s="43"/>
      <c r="R101" s="43"/>
      <c r="S101" s="43"/>
      <c r="T101" s="43"/>
      <c r="U101" s="43"/>
      <c r="V101" s="43"/>
      <c r="W101" s="43"/>
      <c r="X101" s="43"/>
      <c r="Y101" s="43"/>
      <c r="Z101" s="43"/>
      <c r="AA101" s="43"/>
      <c r="AB101" s="43"/>
      <c r="AC101" s="43"/>
      <c r="AD101" s="43"/>
      <c r="AE101" s="43"/>
      <c r="AF101" s="43"/>
    </row>
    <row r="102" spans="1:32">
      <c r="A102" s="32"/>
      <c r="B102" s="32"/>
      <c r="C102" s="32"/>
      <c r="D102" s="32"/>
      <c r="E102" s="32"/>
      <c r="F102" s="32"/>
      <c r="G102" s="32"/>
      <c r="H102" s="32"/>
      <c r="I102" s="32"/>
      <c r="J102" s="32"/>
      <c r="K102" s="32"/>
      <c r="L102" s="32"/>
      <c r="M102" s="32"/>
      <c r="N102" s="32"/>
      <c r="O102" s="32"/>
      <c r="P102" s="43"/>
      <c r="Q102" s="43"/>
      <c r="R102" s="43"/>
      <c r="S102" s="43"/>
      <c r="T102" s="43"/>
      <c r="U102" s="43"/>
      <c r="V102" s="43"/>
      <c r="W102" s="43"/>
      <c r="X102" s="43"/>
      <c r="Y102" s="43"/>
      <c r="Z102" s="43"/>
      <c r="AA102" s="43"/>
      <c r="AB102" s="43"/>
      <c r="AC102" s="43"/>
      <c r="AD102" s="43"/>
      <c r="AE102" s="43"/>
      <c r="AF102" s="43"/>
    </row>
    <row r="103" spans="1:32">
      <c r="A103" s="32"/>
      <c r="B103" s="32"/>
      <c r="C103" s="32"/>
      <c r="D103" s="32"/>
      <c r="E103" s="32"/>
      <c r="F103" s="32"/>
      <c r="G103" s="32"/>
      <c r="H103" s="32"/>
      <c r="I103" s="32"/>
      <c r="J103" s="32"/>
      <c r="K103" s="32"/>
      <c r="L103" s="32"/>
      <c r="M103" s="32"/>
      <c r="N103" s="32"/>
      <c r="O103" s="32"/>
      <c r="P103" s="43"/>
      <c r="Q103" s="43"/>
      <c r="R103" s="43"/>
      <c r="S103" s="43"/>
      <c r="T103" s="43"/>
      <c r="U103" s="43"/>
      <c r="V103" s="43"/>
      <c r="W103" s="43"/>
      <c r="X103" s="43"/>
      <c r="Y103" s="43"/>
      <c r="Z103" s="43"/>
      <c r="AA103" s="43"/>
      <c r="AB103" s="43"/>
      <c r="AC103" s="43"/>
      <c r="AD103" s="43"/>
      <c r="AE103" s="43"/>
      <c r="AF103" s="43"/>
    </row>
    <row r="104" spans="1:32">
      <c r="A104" s="32"/>
      <c r="B104" s="32"/>
      <c r="C104" s="32"/>
      <c r="D104" s="32"/>
      <c r="E104" s="32"/>
      <c r="F104" s="32"/>
      <c r="G104" s="32"/>
      <c r="H104" s="32"/>
      <c r="I104" s="32"/>
      <c r="J104" s="32"/>
      <c r="K104" s="32"/>
      <c r="L104" s="32"/>
      <c r="M104" s="32"/>
      <c r="N104" s="32"/>
      <c r="O104" s="32"/>
      <c r="P104" s="43"/>
      <c r="Q104" s="43"/>
      <c r="R104" s="43"/>
      <c r="S104" s="43"/>
      <c r="T104" s="43"/>
      <c r="U104" s="43"/>
      <c r="V104" s="43"/>
      <c r="W104" s="43"/>
      <c r="X104" s="43"/>
      <c r="Y104" s="43"/>
      <c r="Z104" s="43"/>
      <c r="AA104" s="43"/>
      <c r="AB104" s="43"/>
      <c r="AC104" s="43"/>
      <c r="AD104" s="43"/>
      <c r="AE104" s="43"/>
      <c r="AF104" s="43"/>
    </row>
    <row r="105" spans="1:32">
      <c r="A105" s="32"/>
      <c r="B105" s="32"/>
      <c r="C105" s="32"/>
      <c r="D105" s="32"/>
      <c r="E105" s="32"/>
      <c r="F105" s="32"/>
      <c r="G105" s="32"/>
      <c r="H105" s="32"/>
      <c r="I105" s="32"/>
      <c r="J105" s="32"/>
      <c r="K105" s="32"/>
      <c r="L105" s="32"/>
      <c r="M105" s="32"/>
      <c r="N105" s="32"/>
      <c r="O105" s="32"/>
      <c r="P105" s="43"/>
      <c r="Q105" s="43"/>
      <c r="R105" s="43"/>
      <c r="S105" s="43"/>
      <c r="T105" s="43"/>
      <c r="U105" s="43"/>
      <c r="V105" s="43"/>
      <c r="W105" s="43"/>
      <c r="X105" s="43"/>
      <c r="Y105" s="43"/>
      <c r="Z105" s="43"/>
      <c r="AA105" s="43"/>
      <c r="AB105" s="43"/>
      <c r="AC105" s="43"/>
      <c r="AD105" s="43"/>
      <c r="AE105" s="43"/>
      <c r="AF105" s="43"/>
    </row>
    <row r="106" spans="1:32">
      <c r="A106" s="32"/>
      <c r="B106" s="32"/>
      <c r="C106" s="32"/>
      <c r="D106" s="32"/>
      <c r="E106" s="32"/>
      <c r="F106" s="32"/>
      <c r="G106" s="32"/>
      <c r="H106" s="32"/>
      <c r="I106" s="32"/>
      <c r="J106" s="32"/>
      <c r="K106" s="32"/>
      <c r="L106" s="32"/>
      <c r="M106" s="32"/>
      <c r="N106" s="32"/>
      <c r="O106" s="32"/>
      <c r="P106" s="43"/>
      <c r="Q106" s="43"/>
      <c r="R106" s="43"/>
      <c r="S106" s="43"/>
      <c r="T106" s="43"/>
      <c r="U106" s="43"/>
      <c r="V106" s="43"/>
      <c r="W106" s="43"/>
      <c r="X106" s="43"/>
      <c r="Y106" s="43"/>
      <c r="Z106" s="43"/>
      <c r="AA106" s="43"/>
      <c r="AB106" s="43"/>
      <c r="AC106" s="43"/>
      <c r="AD106" s="43"/>
      <c r="AE106" s="43"/>
      <c r="AF106" s="43"/>
    </row>
    <row r="107" spans="1:32">
      <c r="A107" s="32"/>
      <c r="B107" s="32"/>
      <c r="C107" s="32"/>
      <c r="D107" s="32"/>
      <c r="E107" s="32"/>
      <c r="F107" s="32"/>
      <c r="G107" s="32"/>
      <c r="H107" s="32"/>
      <c r="I107" s="32"/>
      <c r="J107" s="32"/>
      <c r="K107" s="32"/>
      <c r="L107" s="32"/>
      <c r="M107" s="32"/>
      <c r="N107" s="32"/>
      <c r="O107" s="32"/>
      <c r="P107" s="43"/>
      <c r="Q107" s="43"/>
      <c r="R107" s="43"/>
      <c r="S107" s="43"/>
      <c r="T107" s="43"/>
      <c r="U107" s="43"/>
      <c r="V107" s="43"/>
      <c r="W107" s="43"/>
      <c r="X107" s="43"/>
      <c r="Y107" s="43"/>
      <c r="Z107" s="43"/>
      <c r="AA107" s="43"/>
      <c r="AB107" s="43"/>
      <c r="AC107" s="43"/>
      <c r="AD107" s="43"/>
      <c r="AE107" s="43"/>
      <c r="AF107" s="43"/>
    </row>
    <row r="108" spans="1:32">
      <c r="A108" s="32"/>
      <c r="B108" s="32"/>
      <c r="C108" s="32"/>
      <c r="D108" s="32"/>
      <c r="E108" s="32"/>
      <c r="F108" s="32"/>
      <c r="G108" s="32"/>
      <c r="H108" s="32"/>
      <c r="I108" s="32"/>
      <c r="J108" s="32"/>
      <c r="K108" s="32"/>
      <c r="L108" s="32"/>
      <c r="M108" s="32"/>
      <c r="N108" s="32"/>
      <c r="O108" s="32"/>
      <c r="P108" s="43"/>
      <c r="Q108" s="43"/>
      <c r="R108" s="43"/>
      <c r="S108" s="43"/>
      <c r="T108" s="43"/>
      <c r="U108" s="43"/>
      <c r="V108" s="43"/>
      <c r="W108" s="43"/>
      <c r="X108" s="43"/>
      <c r="Y108" s="43"/>
      <c r="Z108" s="43"/>
      <c r="AA108" s="43"/>
      <c r="AB108" s="43"/>
      <c r="AC108" s="43"/>
      <c r="AD108" s="43"/>
      <c r="AE108" s="43"/>
      <c r="AF108" s="43"/>
    </row>
    <row r="109" spans="1:32">
      <c r="A109" s="32"/>
      <c r="B109" s="32"/>
      <c r="C109" s="32"/>
      <c r="D109" s="32"/>
      <c r="E109" s="32"/>
      <c r="F109" s="32"/>
      <c r="G109" s="32"/>
      <c r="H109" s="32"/>
      <c r="I109" s="32"/>
      <c r="J109" s="32"/>
      <c r="K109" s="32"/>
      <c r="L109" s="32"/>
      <c r="M109" s="32"/>
      <c r="N109" s="32"/>
      <c r="O109" s="32"/>
      <c r="P109" s="43"/>
      <c r="Q109" s="43"/>
      <c r="R109" s="43"/>
      <c r="S109" s="43"/>
      <c r="T109" s="43"/>
      <c r="U109" s="43"/>
      <c r="V109" s="43"/>
      <c r="W109" s="43"/>
      <c r="X109" s="43"/>
      <c r="Y109" s="43"/>
      <c r="Z109" s="43"/>
      <c r="AA109" s="43"/>
      <c r="AB109" s="43"/>
      <c r="AC109" s="43"/>
      <c r="AD109" s="43"/>
      <c r="AE109" s="43"/>
      <c r="AF109" s="43"/>
    </row>
    <row r="110" spans="1:32">
      <c r="A110" s="32"/>
      <c r="B110" s="32"/>
      <c r="C110" s="32"/>
      <c r="D110" s="32"/>
      <c r="E110" s="32"/>
      <c r="F110" s="32"/>
      <c r="G110" s="32"/>
      <c r="H110" s="32"/>
      <c r="I110" s="32"/>
      <c r="J110" s="32"/>
      <c r="K110" s="32"/>
      <c r="L110" s="32"/>
      <c r="M110" s="32"/>
      <c r="N110" s="32"/>
      <c r="O110" s="32"/>
      <c r="P110" s="43"/>
      <c r="Q110" s="43"/>
      <c r="R110" s="43"/>
      <c r="S110" s="43"/>
      <c r="T110" s="43"/>
      <c r="U110" s="43"/>
      <c r="V110" s="43"/>
      <c r="W110" s="43"/>
      <c r="X110" s="43"/>
      <c r="Y110" s="43"/>
      <c r="Z110" s="43"/>
      <c r="AA110" s="43"/>
      <c r="AB110" s="43"/>
      <c r="AC110" s="43"/>
      <c r="AD110" s="43"/>
      <c r="AE110" s="43"/>
      <c r="AF110" s="43"/>
    </row>
    <row r="111" spans="1:32">
      <c r="A111" s="32"/>
      <c r="B111" s="32"/>
      <c r="C111" s="32"/>
      <c r="D111" s="32"/>
      <c r="E111" s="32"/>
      <c r="F111" s="32"/>
      <c r="G111" s="32"/>
      <c r="H111" s="32"/>
      <c r="I111" s="32"/>
      <c r="J111" s="32"/>
      <c r="K111" s="32"/>
      <c r="L111" s="32"/>
      <c r="M111" s="32"/>
      <c r="N111" s="32"/>
      <c r="O111" s="32"/>
      <c r="P111" s="43"/>
      <c r="Q111" s="43"/>
      <c r="R111" s="43"/>
      <c r="S111" s="43"/>
      <c r="T111" s="43"/>
      <c r="U111" s="43"/>
      <c r="V111" s="43"/>
      <c r="W111" s="43"/>
      <c r="X111" s="43"/>
      <c r="Y111" s="43"/>
      <c r="Z111" s="43"/>
      <c r="AA111" s="43"/>
      <c r="AB111" s="43"/>
      <c r="AC111" s="43"/>
      <c r="AD111" s="43"/>
      <c r="AE111" s="43"/>
      <c r="AF111" s="43"/>
    </row>
    <row r="112" spans="1:32">
      <c r="A112" s="32"/>
      <c r="B112" s="42" t="s">
        <v>2494</v>
      </c>
      <c r="C112" s="32"/>
      <c r="D112" s="32"/>
      <c r="E112" s="32"/>
      <c r="F112" s="32"/>
      <c r="G112" s="32"/>
      <c r="H112" s="32"/>
      <c r="I112" s="32"/>
      <c r="J112" s="32"/>
      <c r="K112" s="32"/>
      <c r="L112" s="32"/>
      <c r="M112" s="32"/>
      <c r="N112" s="32"/>
      <c r="O112" s="32"/>
      <c r="P112" s="43"/>
      <c r="Q112" s="43"/>
      <c r="R112" s="43"/>
      <c r="S112" s="43"/>
      <c r="T112" s="43"/>
      <c r="U112" s="43"/>
      <c r="V112" s="43"/>
      <c r="W112" s="43"/>
      <c r="X112" s="43"/>
      <c r="Y112" s="43"/>
      <c r="Z112" s="43"/>
      <c r="AA112" s="43"/>
      <c r="AB112" s="43"/>
      <c r="AC112" s="43"/>
      <c r="AD112" s="43"/>
      <c r="AE112" s="43"/>
      <c r="AF112" s="43"/>
    </row>
    <row r="113" spans="1:32">
      <c r="A113" s="32"/>
      <c r="B113" s="32"/>
      <c r="C113" s="32"/>
      <c r="D113" s="32"/>
      <c r="E113" s="32"/>
      <c r="F113" s="32"/>
      <c r="G113" s="32"/>
      <c r="H113" s="32"/>
      <c r="I113" s="32"/>
      <c r="J113" s="32"/>
      <c r="K113" s="32"/>
      <c r="L113" s="32"/>
      <c r="M113" s="32"/>
      <c r="N113" s="32"/>
      <c r="O113" s="32"/>
      <c r="P113" s="43"/>
      <c r="Q113" s="43"/>
      <c r="R113" s="43"/>
      <c r="S113" s="43"/>
      <c r="T113" s="43"/>
      <c r="U113" s="43"/>
      <c r="V113" s="43"/>
      <c r="W113" s="43"/>
      <c r="X113" s="43"/>
      <c r="Y113" s="43"/>
      <c r="Z113" s="43"/>
      <c r="AA113" s="43"/>
      <c r="AB113" s="43"/>
      <c r="AC113" s="43"/>
      <c r="AD113" s="43"/>
      <c r="AE113" s="43"/>
      <c r="AF113" s="43"/>
    </row>
    <row r="114" spans="1:32">
      <c r="A114" s="32"/>
      <c r="B114" s="264" t="s">
        <v>2495</v>
      </c>
      <c r="C114" s="264"/>
      <c r="D114" s="264"/>
      <c r="E114" s="264"/>
      <c r="F114" s="264"/>
      <c r="G114" s="264"/>
      <c r="H114" s="264"/>
      <c r="I114" s="264"/>
      <c r="J114" s="264"/>
      <c r="K114" s="264"/>
      <c r="L114" s="32"/>
      <c r="M114" s="32"/>
      <c r="N114" s="32"/>
      <c r="O114" s="32"/>
      <c r="P114" s="43"/>
      <c r="Q114" s="43"/>
      <c r="R114" s="43"/>
      <c r="S114" s="43"/>
      <c r="T114" s="43"/>
      <c r="U114" s="43"/>
      <c r="V114" s="43"/>
      <c r="W114" s="43"/>
      <c r="X114" s="43"/>
      <c r="Y114" s="43"/>
      <c r="Z114" s="43"/>
      <c r="AA114" s="43"/>
      <c r="AB114" s="43"/>
      <c r="AC114" s="43"/>
      <c r="AD114" s="43"/>
      <c r="AE114" s="43"/>
      <c r="AF114" s="43"/>
    </row>
    <row r="115" spans="1:32">
      <c r="A115" s="32"/>
      <c r="B115" s="32"/>
      <c r="C115" s="32"/>
      <c r="D115" s="32"/>
      <c r="E115" s="32"/>
      <c r="F115" s="32"/>
      <c r="G115" s="32"/>
      <c r="H115" s="32"/>
      <c r="I115" s="32"/>
      <c r="J115" s="32"/>
      <c r="K115" s="32"/>
      <c r="L115" s="32"/>
      <c r="M115" s="32"/>
      <c r="N115" s="32"/>
      <c r="O115" s="32"/>
      <c r="P115" s="43"/>
      <c r="Q115" s="43"/>
      <c r="R115" s="43"/>
      <c r="S115" s="43"/>
      <c r="T115" s="43"/>
      <c r="U115" s="43"/>
      <c r="V115" s="43"/>
      <c r="W115" s="43"/>
      <c r="X115" s="43"/>
      <c r="Y115" s="43"/>
      <c r="Z115" s="43"/>
      <c r="AA115" s="43"/>
      <c r="AB115" s="43"/>
      <c r="AC115" s="43"/>
      <c r="AD115" s="43"/>
      <c r="AE115" s="43"/>
      <c r="AF115" s="43"/>
    </row>
    <row r="116" spans="1:32">
      <c r="A116" s="32"/>
      <c r="B116" s="36" t="s">
        <v>2496</v>
      </c>
      <c r="C116" s="32"/>
      <c r="D116" s="32"/>
      <c r="E116" s="32"/>
      <c r="F116" s="32"/>
      <c r="G116" s="32"/>
      <c r="H116" s="32"/>
      <c r="I116" s="32"/>
      <c r="J116" s="32"/>
      <c r="K116" s="32"/>
      <c r="L116" s="32"/>
      <c r="M116" s="32"/>
      <c r="N116" s="32"/>
      <c r="O116" s="32"/>
      <c r="P116" s="43"/>
      <c r="Q116" s="43"/>
      <c r="R116" s="43"/>
      <c r="S116" s="43"/>
      <c r="T116" s="43"/>
      <c r="U116" s="43"/>
      <c r="V116" s="43"/>
      <c r="W116" s="43"/>
      <c r="X116" s="43"/>
      <c r="Y116" s="43"/>
      <c r="Z116" s="43"/>
      <c r="AA116" s="43"/>
      <c r="AB116" s="43"/>
      <c r="AC116" s="43"/>
      <c r="AD116" s="43"/>
      <c r="AE116" s="43"/>
      <c r="AF116" s="43"/>
    </row>
    <row r="117" spans="1:32">
      <c r="A117" s="32"/>
      <c r="B117" s="32"/>
      <c r="C117" s="32"/>
      <c r="D117" s="32"/>
      <c r="E117" s="32"/>
      <c r="F117" s="32"/>
      <c r="G117" s="32"/>
      <c r="H117" s="32"/>
      <c r="I117" s="32"/>
      <c r="J117" s="32"/>
      <c r="K117" s="32"/>
      <c r="L117" s="32"/>
      <c r="M117" s="32"/>
      <c r="N117" s="32"/>
      <c r="O117" s="32"/>
      <c r="P117" s="43"/>
      <c r="Q117" s="43"/>
      <c r="R117" s="43"/>
      <c r="S117" s="43"/>
      <c r="T117" s="43"/>
      <c r="U117" s="43"/>
      <c r="V117" s="43"/>
      <c r="W117" s="43"/>
      <c r="X117" s="43"/>
      <c r="Y117" s="43"/>
      <c r="Z117" s="43"/>
      <c r="AA117" s="43"/>
      <c r="AB117" s="43"/>
      <c r="AC117" s="43"/>
      <c r="AD117" s="43"/>
      <c r="AE117" s="43"/>
      <c r="AF117" s="43"/>
    </row>
    <row r="118" spans="1:32">
      <c r="A118" s="32"/>
      <c r="B118" s="32"/>
      <c r="C118" s="32"/>
      <c r="D118" s="32"/>
      <c r="E118" s="32"/>
      <c r="F118" s="32"/>
      <c r="G118" s="32"/>
      <c r="H118" s="32"/>
      <c r="I118" s="32"/>
      <c r="J118" s="32"/>
      <c r="K118" s="32"/>
      <c r="L118" s="32"/>
      <c r="M118" s="32"/>
      <c r="N118" s="32"/>
      <c r="O118" s="32"/>
      <c r="P118" s="43"/>
      <c r="Q118" s="43"/>
      <c r="R118" s="43"/>
      <c r="S118" s="43"/>
      <c r="T118" s="43"/>
      <c r="U118" s="43"/>
      <c r="V118" s="43"/>
      <c r="W118" s="43"/>
      <c r="X118" s="43"/>
      <c r="Y118" s="43"/>
      <c r="Z118" s="43"/>
      <c r="AA118" s="43"/>
      <c r="AB118" s="43"/>
      <c r="AC118" s="43"/>
      <c r="AD118" s="43"/>
      <c r="AE118" s="43"/>
      <c r="AF118" s="43"/>
    </row>
    <row r="119" spans="1:32">
      <c r="A119" s="32"/>
      <c r="B119" s="32"/>
      <c r="C119" s="32"/>
      <c r="D119" s="32"/>
      <c r="E119" s="32"/>
      <c r="F119" s="32"/>
      <c r="G119" s="32"/>
      <c r="H119" s="32"/>
      <c r="I119" s="32"/>
      <c r="J119" s="32"/>
      <c r="K119" s="32"/>
      <c r="L119" s="32"/>
      <c r="M119" s="32"/>
      <c r="N119" s="32"/>
      <c r="O119" s="32"/>
      <c r="P119" s="43"/>
      <c r="Q119" s="43"/>
      <c r="R119" s="43"/>
      <c r="S119" s="43"/>
      <c r="T119" s="43"/>
      <c r="U119" s="43"/>
      <c r="V119" s="43"/>
      <c r="W119" s="43"/>
      <c r="X119" s="43"/>
      <c r="Y119" s="43"/>
      <c r="Z119" s="43"/>
      <c r="AA119" s="43"/>
      <c r="AB119" s="43"/>
      <c r="AC119" s="43"/>
      <c r="AD119" s="43"/>
      <c r="AE119" s="43"/>
      <c r="AF119" s="43"/>
    </row>
    <row r="120" spans="1:32">
      <c r="A120" s="32"/>
      <c r="B120" s="32"/>
      <c r="C120" s="32"/>
      <c r="D120" s="32"/>
      <c r="E120" s="32"/>
      <c r="F120" s="32"/>
      <c r="G120" s="32"/>
      <c r="H120" s="32"/>
      <c r="I120" s="32"/>
      <c r="J120" s="32"/>
      <c r="K120" s="32"/>
      <c r="L120" s="32"/>
      <c r="M120" s="32"/>
      <c r="N120" s="32"/>
      <c r="O120" s="32"/>
      <c r="P120" s="43"/>
      <c r="Q120" s="43"/>
      <c r="R120" s="43"/>
      <c r="S120" s="43"/>
      <c r="T120" s="43"/>
      <c r="U120" s="43"/>
      <c r="V120" s="43"/>
      <c r="W120" s="43"/>
      <c r="X120" s="43"/>
      <c r="Y120" s="43"/>
      <c r="Z120" s="43"/>
      <c r="AA120" s="43"/>
      <c r="AB120" s="43"/>
      <c r="AC120" s="43"/>
      <c r="AD120" s="43"/>
      <c r="AE120" s="43"/>
      <c r="AF120" s="43"/>
    </row>
    <row r="121" spans="1:32">
      <c r="A121" s="32"/>
      <c r="B121" s="32"/>
      <c r="C121" s="32"/>
      <c r="D121" s="32"/>
      <c r="E121" s="32"/>
      <c r="F121" s="32"/>
      <c r="G121" s="32"/>
      <c r="H121" s="32"/>
      <c r="I121" s="32"/>
      <c r="J121" s="32"/>
      <c r="K121" s="32"/>
      <c r="L121" s="32"/>
      <c r="M121" s="32"/>
      <c r="N121" s="32"/>
      <c r="O121" s="32"/>
      <c r="P121" s="43"/>
      <c r="Q121" s="43"/>
      <c r="R121" s="43"/>
      <c r="S121" s="43"/>
      <c r="T121" s="43"/>
      <c r="U121" s="43"/>
      <c r="V121" s="43"/>
      <c r="W121" s="43"/>
      <c r="X121" s="43"/>
      <c r="Y121" s="43"/>
      <c r="Z121" s="43"/>
      <c r="AA121" s="43"/>
      <c r="AB121" s="43"/>
      <c r="AC121" s="43"/>
      <c r="AD121" s="43"/>
      <c r="AE121" s="43"/>
      <c r="AF121" s="43"/>
    </row>
    <row r="122" spans="1:32">
      <c r="A122" s="32"/>
      <c r="B122" s="32"/>
      <c r="C122" s="32"/>
      <c r="D122" s="32"/>
      <c r="E122" s="32"/>
      <c r="F122" s="32"/>
      <c r="G122" s="32"/>
      <c r="H122" s="32"/>
      <c r="I122" s="32"/>
      <c r="J122" s="32"/>
      <c r="K122" s="32"/>
      <c r="L122" s="32"/>
      <c r="M122" s="32"/>
      <c r="N122" s="32"/>
      <c r="O122" s="32"/>
      <c r="P122" s="43"/>
      <c r="Q122" s="43"/>
      <c r="R122" s="43"/>
      <c r="S122" s="43"/>
      <c r="T122" s="43"/>
      <c r="U122" s="43"/>
      <c r="V122" s="43"/>
      <c r="W122" s="43"/>
      <c r="X122" s="43"/>
      <c r="Y122" s="43"/>
      <c r="Z122" s="43"/>
      <c r="AA122" s="43"/>
      <c r="AB122" s="43"/>
      <c r="AC122" s="43"/>
      <c r="AD122" s="43"/>
      <c r="AE122" s="43"/>
      <c r="AF122" s="43"/>
    </row>
    <row r="123" spans="1:32">
      <c r="A123" s="32"/>
      <c r="B123" s="32"/>
      <c r="C123" s="32"/>
      <c r="D123" s="32"/>
      <c r="E123" s="32"/>
      <c r="F123" s="32"/>
      <c r="G123" s="32"/>
      <c r="H123" s="32"/>
      <c r="I123" s="32"/>
      <c r="J123" s="32"/>
      <c r="K123" s="32"/>
      <c r="L123" s="32"/>
      <c r="M123" s="32"/>
      <c r="N123" s="32"/>
      <c r="O123" s="32"/>
      <c r="P123" s="43"/>
      <c r="Q123" s="43"/>
      <c r="R123" s="43"/>
      <c r="S123" s="43"/>
      <c r="T123" s="43"/>
      <c r="U123" s="43"/>
      <c r="V123" s="43"/>
      <c r="W123" s="43"/>
      <c r="X123" s="43"/>
      <c r="Y123" s="43"/>
      <c r="Z123" s="43"/>
      <c r="AA123" s="43"/>
      <c r="AB123" s="43"/>
      <c r="AC123" s="43"/>
      <c r="AD123" s="43"/>
      <c r="AE123" s="43"/>
      <c r="AF123" s="43"/>
    </row>
    <row r="124" spans="1:32">
      <c r="A124" s="32"/>
      <c r="B124" s="32"/>
      <c r="C124" s="32"/>
      <c r="D124" s="32"/>
      <c r="E124" s="32"/>
      <c r="F124" s="32"/>
      <c r="G124" s="32"/>
      <c r="H124" s="32"/>
      <c r="I124" s="32"/>
      <c r="J124" s="32"/>
      <c r="K124" s="32"/>
      <c r="L124" s="32"/>
      <c r="M124" s="32"/>
      <c r="N124" s="32"/>
      <c r="O124" s="32"/>
      <c r="P124" s="43"/>
      <c r="Q124" s="43"/>
      <c r="R124" s="43"/>
      <c r="S124" s="43"/>
      <c r="T124" s="43"/>
      <c r="U124" s="43"/>
      <c r="V124" s="43"/>
      <c r="W124" s="43"/>
      <c r="X124" s="43"/>
      <c r="Y124" s="43"/>
      <c r="Z124" s="43"/>
      <c r="AA124" s="43"/>
      <c r="AB124" s="43"/>
      <c r="AC124" s="43"/>
      <c r="AD124" s="43"/>
      <c r="AE124" s="43"/>
      <c r="AF124" s="43"/>
    </row>
    <row r="125" spans="1:32">
      <c r="A125" s="32"/>
      <c r="B125" s="32"/>
      <c r="C125" s="32"/>
      <c r="D125" s="32"/>
      <c r="E125" s="32"/>
      <c r="F125" s="32"/>
      <c r="G125" s="32"/>
      <c r="H125" s="32"/>
      <c r="I125" s="32"/>
      <c r="J125" s="32"/>
      <c r="K125" s="32"/>
      <c r="L125" s="32"/>
      <c r="M125" s="32"/>
      <c r="N125" s="32"/>
      <c r="O125" s="32"/>
      <c r="P125" s="43"/>
      <c r="Q125" s="43"/>
      <c r="R125" s="43"/>
      <c r="S125" s="43"/>
      <c r="T125" s="43"/>
      <c r="U125" s="43"/>
      <c r="V125" s="43"/>
      <c r="W125" s="43"/>
      <c r="X125" s="43"/>
      <c r="Y125" s="43"/>
      <c r="Z125" s="43"/>
      <c r="AA125" s="43"/>
      <c r="AB125" s="43"/>
      <c r="AC125" s="43"/>
      <c r="AD125" s="43"/>
      <c r="AE125" s="43"/>
      <c r="AF125" s="43"/>
    </row>
    <row r="126" spans="1:32">
      <c r="A126" s="32"/>
      <c r="B126" s="32"/>
      <c r="C126" s="32"/>
      <c r="D126" s="32"/>
      <c r="E126" s="32"/>
      <c r="F126" s="32"/>
      <c r="G126" s="32"/>
      <c r="H126" s="32"/>
      <c r="I126" s="32"/>
      <c r="J126" s="32"/>
      <c r="K126" s="32"/>
      <c r="L126" s="32"/>
      <c r="M126" s="32"/>
      <c r="N126" s="32"/>
      <c r="O126" s="32"/>
      <c r="P126" s="43"/>
      <c r="Q126" s="43"/>
      <c r="R126" s="43"/>
      <c r="S126" s="43"/>
      <c r="T126" s="43"/>
      <c r="U126" s="43"/>
      <c r="V126" s="43"/>
      <c r="W126" s="43"/>
      <c r="X126" s="43"/>
      <c r="Y126" s="43"/>
      <c r="Z126" s="43"/>
      <c r="AA126" s="43"/>
      <c r="AB126" s="43"/>
      <c r="AC126" s="43"/>
      <c r="AD126" s="43"/>
      <c r="AE126" s="43"/>
      <c r="AF126" s="43"/>
    </row>
    <row r="127" spans="1:32">
      <c r="A127" s="32"/>
      <c r="B127" s="32"/>
      <c r="C127" s="32"/>
      <c r="D127" s="32"/>
      <c r="E127" s="32"/>
      <c r="F127" s="32"/>
      <c r="G127" s="32"/>
      <c r="H127" s="32"/>
      <c r="I127" s="32"/>
      <c r="J127" s="32"/>
      <c r="K127" s="32"/>
      <c r="L127" s="32"/>
      <c r="M127" s="32"/>
      <c r="N127" s="32"/>
      <c r="O127" s="32"/>
      <c r="P127" s="43"/>
      <c r="Q127" s="43"/>
      <c r="R127" s="43"/>
      <c r="S127" s="43"/>
      <c r="T127" s="43"/>
      <c r="U127" s="43"/>
      <c r="V127" s="43"/>
      <c r="W127" s="43"/>
      <c r="X127" s="43"/>
      <c r="Y127" s="43"/>
      <c r="Z127" s="43"/>
      <c r="AA127" s="43"/>
      <c r="AB127" s="43"/>
      <c r="AC127" s="43"/>
      <c r="AD127" s="43"/>
      <c r="AE127" s="43"/>
      <c r="AF127" s="43"/>
    </row>
    <row r="128" spans="1:32">
      <c r="A128" s="32"/>
      <c r="B128" s="32"/>
      <c r="C128" s="32"/>
      <c r="D128" s="32"/>
      <c r="E128" s="32"/>
      <c r="F128" s="32"/>
      <c r="G128" s="32"/>
      <c r="H128" s="32"/>
      <c r="I128" s="32"/>
      <c r="J128" s="32"/>
      <c r="K128" s="32"/>
      <c r="L128" s="32"/>
      <c r="M128" s="32"/>
      <c r="N128" s="32"/>
      <c r="O128" s="32"/>
      <c r="P128" s="43"/>
      <c r="Q128" s="43"/>
      <c r="R128" s="43"/>
      <c r="S128" s="43"/>
      <c r="T128" s="43"/>
      <c r="U128" s="43"/>
      <c r="V128" s="43"/>
      <c r="W128" s="43"/>
      <c r="X128" s="43"/>
      <c r="Y128" s="43"/>
      <c r="Z128" s="43"/>
      <c r="AA128" s="43"/>
      <c r="AB128" s="43"/>
      <c r="AC128" s="43"/>
      <c r="AD128" s="43"/>
      <c r="AE128" s="43"/>
      <c r="AF128" s="43"/>
    </row>
    <row r="129" spans="1:32">
      <c r="A129" s="32"/>
      <c r="B129" s="32"/>
      <c r="C129" s="32"/>
      <c r="D129" s="32"/>
      <c r="E129" s="32"/>
      <c r="F129" s="32"/>
      <c r="G129" s="32"/>
      <c r="H129" s="32"/>
      <c r="I129" s="32"/>
      <c r="J129" s="32"/>
      <c r="K129" s="32"/>
      <c r="L129" s="32"/>
      <c r="M129" s="32"/>
      <c r="N129" s="32"/>
      <c r="O129" s="32"/>
      <c r="P129" s="43"/>
      <c r="Q129" s="43"/>
      <c r="R129" s="43"/>
      <c r="S129" s="43"/>
      <c r="T129" s="43"/>
      <c r="U129" s="43"/>
      <c r="V129" s="43"/>
      <c r="W129" s="43"/>
      <c r="X129" s="43"/>
      <c r="Y129" s="43"/>
      <c r="Z129" s="43"/>
      <c r="AA129" s="43"/>
      <c r="AB129" s="43"/>
      <c r="AC129" s="43"/>
      <c r="AD129" s="43"/>
      <c r="AE129" s="43"/>
      <c r="AF129" s="43"/>
    </row>
    <row r="130" spans="1:32">
      <c r="A130" s="32"/>
      <c r="B130" s="32"/>
      <c r="C130" s="32"/>
      <c r="D130" s="32"/>
      <c r="E130" s="32"/>
      <c r="F130" s="32"/>
      <c r="G130" s="32"/>
      <c r="H130" s="32"/>
      <c r="I130" s="32"/>
      <c r="J130" s="32"/>
      <c r="K130" s="32"/>
      <c r="L130" s="32"/>
      <c r="M130" s="32"/>
      <c r="N130" s="32"/>
      <c r="O130" s="32"/>
      <c r="P130" s="43"/>
      <c r="Q130" s="43"/>
      <c r="R130" s="43"/>
      <c r="S130" s="43"/>
      <c r="T130" s="43"/>
      <c r="U130" s="43"/>
      <c r="V130" s="43"/>
      <c r="W130" s="43"/>
      <c r="X130" s="43"/>
      <c r="Y130" s="43"/>
      <c r="Z130" s="43"/>
      <c r="AA130" s="43"/>
      <c r="AB130" s="43"/>
      <c r="AC130" s="43"/>
      <c r="AD130" s="43"/>
      <c r="AE130" s="43"/>
      <c r="AF130" s="43"/>
    </row>
    <row r="131" spans="1:32">
      <c r="A131" s="32"/>
      <c r="B131" s="32"/>
      <c r="C131" s="32"/>
      <c r="D131" s="32"/>
      <c r="E131" s="32"/>
      <c r="F131" s="32"/>
      <c r="G131" s="32"/>
      <c r="H131" s="32"/>
      <c r="I131" s="32"/>
      <c r="J131" s="32"/>
      <c r="K131" s="32"/>
      <c r="L131" s="32"/>
      <c r="M131" s="32"/>
      <c r="N131" s="32"/>
      <c r="O131" s="32"/>
      <c r="P131" s="43"/>
      <c r="Q131" s="43"/>
      <c r="R131" s="43"/>
      <c r="S131" s="43"/>
      <c r="T131" s="43"/>
      <c r="U131" s="43"/>
      <c r="V131" s="43"/>
      <c r="W131" s="43"/>
      <c r="X131" s="43"/>
      <c r="Y131" s="43"/>
      <c r="Z131" s="43"/>
      <c r="AA131" s="43"/>
      <c r="AB131" s="43"/>
      <c r="AC131" s="43"/>
      <c r="AD131" s="43"/>
      <c r="AE131" s="43"/>
      <c r="AF131" s="43"/>
    </row>
    <row r="132" spans="1:32">
      <c r="A132" s="32"/>
      <c r="B132" s="32"/>
      <c r="C132" s="32"/>
      <c r="D132" s="32"/>
      <c r="E132" s="32"/>
      <c r="F132" s="32"/>
      <c r="G132" s="32"/>
      <c r="H132" s="32"/>
      <c r="I132" s="32"/>
      <c r="J132" s="32"/>
      <c r="K132" s="32"/>
      <c r="L132" s="32"/>
      <c r="M132" s="32"/>
      <c r="N132" s="32"/>
      <c r="O132" s="32"/>
      <c r="P132" s="43"/>
      <c r="Q132" s="43"/>
      <c r="R132" s="43"/>
      <c r="S132" s="43"/>
      <c r="T132" s="43"/>
      <c r="U132" s="43"/>
      <c r="V132" s="43"/>
      <c r="W132" s="43"/>
      <c r="X132" s="43"/>
      <c r="Y132" s="43"/>
      <c r="Z132" s="43"/>
      <c r="AA132" s="43"/>
      <c r="AB132" s="43"/>
      <c r="AC132" s="43"/>
      <c r="AD132" s="43"/>
      <c r="AE132" s="43"/>
      <c r="AF132" s="43"/>
    </row>
    <row r="133" spans="1:32">
      <c r="A133" s="32"/>
      <c r="B133" s="32"/>
      <c r="C133" s="32"/>
      <c r="D133" s="32"/>
      <c r="E133" s="32"/>
      <c r="F133" s="32"/>
      <c r="G133" s="32"/>
      <c r="H133" s="32"/>
      <c r="I133" s="32"/>
      <c r="J133" s="32"/>
      <c r="K133" s="32"/>
      <c r="L133" s="32"/>
      <c r="M133" s="32"/>
      <c r="N133" s="32"/>
      <c r="O133" s="32"/>
      <c r="P133" s="43"/>
      <c r="Q133" s="43"/>
      <c r="R133" s="43"/>
      <c r="S133" s="43"/>
      <c r="T133" s="43"/>
      <c r="U133" s="43"/>
      <c r="V133" s="43"/>
      <c r="W133" s="43"/>
      <c r="X133" s="43"/>
      <c r="Y133" s="43"/>
      <c r="Z133" s="43"/>
      <c r="AA133" s="43"/>
      <c r="AB133" s="43"/>
      <c r="AC133" s="43"/>
      <c r="AD133" s="43"/>
      <c r="AE133" s="43"/>
      <c r="AF133" s="43"/>
    </row>
    <row r="134" spans="1:32">
      <c r="A134" s="32"/>
      <c r="B134" s="32"/>
      <c r="C134" s="32"/>
      <c r="D134" s="32"/>
      <c r="E134" s="32"/>
      <c r="F134" s="32"/>
      <c r="G134" s="32"/>
      <c r="H134" s="32"/>
      <c r="I134" s="32"/>
      <c r="J134" s="32"/>
      <c r="K134" s="32"/>
      <c r="L134" s="32"/>
      <c r="M134" s="32"/>
      <c r="N134" s="32"/>
      <c r="O134" s="32"/>
      <c r="P134" s="43"/>
      <c r="Q134" s="43"/>
      <c r="R134" s="43"/>
      <c r="S134" s="43"/>
      <c r="T134" s="43"/>
      <c r="U134" s="43"/>
      <c r="V134" s="43"/>
      <c r="W134" s="43"/>
      <c r="X134" s="43"/>
      <c r="Y134" s="43"/>
      <c r="Z134" s="43"/>
      <c r="AA134" s="43"/>
      <c r="AB134" s="43"/>
      <c r="AC134" s="43"/>
      <c r="AD134" s="43"/>
      <c r="AE134" s="43"/>
      <c r="AF134" s="43"/>
    </row>
    <row r="135" spans="1:32">
      <c r="A135" s="32"/>
      <c r="B135" s="32"/>
      <c r="C135" s="32"/>
      <c r="D135" s="32"/>
      <c r="E135" s="32"/>
      <c r="F135" s="32"/>
      <c r="G135" s="32"/>
      <c r="H135" s="32"/>
      <c r="I135" s="32"/>
      <c r="J135" s="32"/>
      <c r="K135" s="32"/>
      <c r="L135" s="32"/>
      <c r="M135" s="32"/>
      <c r="N135" s="32"/>
      <c r="O135" s="32"/>
      <c r="P135" s="43"/>
      <c r="Q135" s="43"/>
      <c r="R135" s="43"/>
      <c r="S135" s="43"/>
      <c r="T135" s="43"/>
      <c r="U135" s="43"/>
      <c r="V135" s="43"/>
      <c r="W135" s="43"/>
      <c r="X135" s="43"/>
      <c r="Y135" s="43"/>
      <c r="Z135" s="43"/>
      <c r="AA135" s="43"/>
      <c r="AB135" s="43"/>
      <c r="AC135" s="43"/>
      <c r="AD135" s="43"/>
      <c r="AE135" s="43"/>
      <c r="AF135" s="43"/>
    </row>
    <row r="136" spans="1:32">
      <c r="A136" s="32"/>
      <c r="B136" s="32"/>
      <c r="C136" s="32"/>
      <c r="D136" s="32"/>
      <c r="E136" s="32"/>
      <c r="F136" s="32"/>
      <c r="G136" s="32"/>
      <c r="H136" s="32"/>
      <c r="I136" s="32"/>
      <c r="J136" s="32"/>
      <c r="K136" s="32"/>
      <c r="L136" s="32"/>
      <c r="M136" s="32"/>
      <c r="N136" s="32"/>
      <c r="O136" s="32"/>
      <c r="P136" s="43"/>
      <c r="Q136" s="43"/>
      <c r="R136" s="43"/>
      <c r="S136" s="43"/>
      <c r="T136" s="43"/>
      <c r="U136" s="43"/>
      <c r="V136" s="43"/>
      <c r="W136" s="43"/>
      <c r="X136" s="43"/>
      <c r="Y136" s="43"/>
      <c r="Z136" s="43"/>
      <c r="AA136" s="43"/>
      <c r="AB136" s="43"/>
      <c r="AC136" s="43"/>
      <c r="AD136" s="43"/>
      <c r="AE136" s="43"/>
      <c r="AF136" s="43"/>
    </row>
    <row r="137" spans="1:32">
      <c r="A137" s="32"/>
      <c r="B137" s="32"/>
      <c r="C137" s="32"/>
      <c r="D137" s="32"/>
      <c r="E137" s="32"/>
      <c r="F137" s="32"/>
      <c r="G137" s="32"/>
      <c r="H137" s="32"/>
      <c r="I137" s="32"/>
      <c r="J137" s="32"/>
      <c r="K137" s="32"/>
      <c r="L137" s="32"/>
      <c r="M137" s="32"/>
      <c r="N137" s="32"/>
      <c r="O137" s="32"/>
      <c r="P137" s="43"/>
      <c r="Q137" s="43"/>
      <c r="R137" s="43"/>
      <c r="S137" s="43"/>
      <c r="T137" s="43"/>
      <c r="U137" s="43"/>
      <c r="V137" s="43"/>
      <c r="W137" s="43"/>
      <c r="X137" s="43"/>
      <c r="Y137" s="43"/>
      <c r="Z137" s="43"/>
      <c r="AA137" s="43"/>
      <c r="AB137" s="43"/>
      <c r="AC137" s="43"/>
      <c r="AD137" s="43"/>
      <c r="AE137" s="43"/>
      <c r="AF137" s="43"/>
    </row>
    <row r="138" spans="1:32">
      <c r="A138" s="32"/>
      <c r="B138" s="32"/>
      <c r="C138" s="32"/>
      <c r="D138" s="32"/>
      <c r="E138" s="32"/>
      <c r="F138" s="32"/>
      <c r="G138" s="32"/>
      <c r="H138" s="32"/>
      <c r="I138" s="32"/>
      <c r="J138" s="32"/>
      <c r="K138" s="32"/>
      <c r="L138" s="32"/>
      <c r="M138" s="32"/>
      <c r="N138" s="32"/>
      <c r="O138" s="32"/>
      <c r="P138" s="43"/>
      <c r="Q138" s="43"/>
      <c r="R138" s="43"/>
      <c r="S138" s="43"/>
      <c r="T138" s="43"/>
      <c r="U138" s="43"/>
      <c r="V138" s="43"/>
      <c r="W138" s="43"/>
      <c r="X138" s="43"/>
      <c r="Y138" s="43"/>
      <c r="Z138" s="43"/>
      <c r="AA138" s="43"/>
      <c r="AB138" s="43"/>
      <c r="AC138" s="43"/>
      <c r="AD138" s="43"/>
      <c r="AE138" s="43"/>
      <c r="AF138" s="43"/>
    </row>
    <row r="139" spans="1:32">
      <c r="A139" s="32"/>
      <c r="B139" s="32"/>
      <c r="C139" s="32"/>
      <c r="D139" s="32"/>
      <c r="E139" s="32"/>
      <c r="F139" s="32"/>
      <c r="G139" s="32"/>
      <c r="H139" s="32"/>
      <c r="I139" s="32"/>
      <c r="J139" s="32"/>
      <c r="K139" s="32"/>
      <c r="L139" s="32"/>
      <c r="M139" s="32"/>
      <c r="N139" s="32"/>
      <c r="O139" s="32"/>
      <c r="P139" s="43"/>
      <c r="Q139" s="43"/>
      <c r="R139" s="43"/>
      <c r="S139" s="43"/>
      <c r="T139" s="43"/>
      <c r="U139" s="43"/>
      <c r="V139" s="43"/>
      <c r="W139" s="43"/>
      <c r="X139" s="43"/>
      <c r="Y139" s="43"/>
      <c r="Z139" s="43"/>
      <c r="AA139" s="43"/>
      <c r="AB139" s="43"/>
      <c r="AC139" s="43"/>
      <c r="AD139" s="43"/>
      <c r="AE139" s="43"/>
      <c r="AF139" s="43"/>
    </row>
    <row r="140" spans="1:32">
      <c r="A140" s="32"/>
      <c r="B140" s="32"/>
      <c r="C140" s="32"/>
      <c r="D140" s="32"/>
      <c r="E140" s="32"/>
      <c r="F140" s="32"/>
      <c r="G140" s="32"/>
      <c r="H140" s="32"/>
      <c r="I140" s="32"/>
      <c r="J140" s="32"/>
      <c r="K140" s="32"/>
      <c r="L140" s="32"/>
      <c r="M140" s="32"/>
      <c r="N140" s="32"/>
      <c r="O140" s="32"/>
      <c r="P140" s="43"/>
      <c r="Q140" s="43"/>
      <c r="R140" s="43"/>
      <c r="S140" s="43"/>
      <c r="T140" s="43"/>
      <c r="U140" s="43"/>
      <c r="V140" s="43"/>
      <c r="W140" s="43"/>
      <c r="X140" s="43"/>
      <c r="Y140" s="43"/>
      <c r="Z140" s="43"/>
      <c r="AA140" s="43"/>
      <c r="AB140" s="43"/>
      <c r="AC140" s="43"/>
      <c r="AD140" s="43"/>
      <c r="AE140" s="43"/>
      <c r="AF140" s="43"/>
    </row>
    <row r="141" spans="1:32">
      <c r="A141" s="32"/>
      <c r="B141" s="32"/>
      <c r="C141" s="32"/>
      <c r="D141" s="32"/>
      <c r="E141" s="32"/>
      <c r="F141" s="32"/>
      <c r="G141" s="32"/>
      <c r="H141" s="32"/>
      <c r="I141" s="32"/>
      <c r="J141" s="32"/>
      <c r="K141" s="32"/>
      <c r="L141" s="32"/>
      <c r="M141" s="32"/>
      <c r="N141" s="32"/>
      <c r="O141" s="32"/>
      <c r="P141" s="43"/>
      <c r="Q141" s="43"/>
      <c r="R141" s="43"/>
      <c r="S141" s="43"/>
      <c r="T141" s="43"/>
      <c r="U141" s="43"/>
      <c r="V141" s="43"/>
      <c r="W141" s="43"/>
      <c r="X141" s="43"/>
      <c r="Y141" s="43"/>
      <c r="Z141" s="43"/>
      <c r="AA141" s="43"/>
      <c r="AB141" s="43"/>
      <c r="AC141" s="43"/>
      <c r="AD141" s="43"/>
      <c r="AE141" s="43"/>
      <c r="AF141" s="43"/>
    </row>
    <row r="142" spans="1:32">
      <c r="A142" s="32"/>
      <c r="B142" s="32"/>
      <c r="C142" s="32"/>
      <c r="D142" s="32"/>
      <c r="E142" s="32"/>
      <c r="F142" s="32"/>
      <c r="G142" s="32"/>
      <c r="H142" s="32"/>
      <c r="I142" s="32"/>
      <c r="J142" s="32"/>
      <c r="K142" s="32"/>
      <c r="L142" s="32"/>
      <c r="M142" s="32"/>
      <c r="N142" s="32"/>
      <c r="O142" s="32"/>
      <c r="P142" s="43"/>
      <c r="Q142" s="43"/>
      <c r="R142" s="43"/>
      <c r="S142" s="43"/>
      <c r="T142" s="43"/>
      <c r="U142" s="43"/>
      <c r="V142" s="43"/>
      <c r="W142" s="43"/>
      <c r="X142" s="43"/>
      <c r="Y142" s="43"/>
      <c r="Z142" s="43"/>
      <c r="AA142" s="43"/>
      <c r="AB142" s="43"/>
      <c r="AC142" s="43"/>
      <c r="AD142" s="43"/>
      <c r="AE142" s="43"/>
      <c r="AF142" s="43"/>
    </row>
    <row r="143" spans="1:32">
      <c r="A143" s="32"/>
      <c r="B143" s="32"/>
      <c r="C143" s="32"/>
      <c r="D143" s="32"/>
      <c r="E143" s="32"/>
      <c r="F143" s="32"/>
      <c r="G143" s="32"/>
      <c r="H143" s="32"/>
      <c r="I143" s="32"/>
      <c r="J143" s="32"/>
      <c r="K143" s="32"/>
      <c r="L143" s="32"/>
      <c r="M143" s="32"/>
      <c r="N143" s="32"/>
      <c r="O143" s="32"/>
      <c r="P143" s="43"/>
      <c r="Q143" s="43"/>
      <c r="R143" s="43"/>
      <c r="S143" s="43"/>
      <c r="T143" s="43"/>
      <c r="U143" s="43"/>
      <c r="V143" s="43"/>
      <c r="W143" s="43"/>
      <c r="X143" s="43"/>
      <c r="Y143" s="43"/>
      <c r="Z143" s="43"/>
      <c r="AA143" s="43"/>
      <c r="AB143" s="43"/>
      <c r="AC143" s="43"/>
      <c r="AD143" s="43"/>
      <c r="AE143" s="43"/>
      <c r="AF143" s="43"/>
    </row>
    <row r="144" spans="1:32">
      <c r="A144" s="32"/>
      <c r="B144" s="32"/>
      <c r="C144" s="32"/>
      <c r="D144" s="32"/>
      <c r="E144" s="32"/>
      <c r="F144" s="32"/>
      <c r="G144" s="32"/>
      <c r="H144" s="32"/>
      <c r="I144" s="32"/>
      <c r="J144" s="32"/>
      <c r="K144" s="32"/>
      <c r="L144" s="32"/>
      <c r="M144" s="32"/>
      <c r="N144" s="32"/>
      <c r="O144" s="32"/>
      <c r="P144" s="43"/>
      <c r="Q144" s="43"/>
      <c r="R144" s="43"/>
      <c r="S144" s="43"/>
      <c r="T144" s="43"/>
      <c r="U144" s="43"/>
      <c r="V144" s="43"/>
      <c r="W144" s="43"/>
      <c r="X144" s="43"/>
      <c r="Y144" s="43"/>
      <c r="Z144" s="43"/>
      <c r="AA144" s="43"/>
      <c r="AB144" s="43"/>
      <c r="AC144" s="43"/>
      <c r="AD144" s="43"/>
      <c r="AE144" s="43"/>
      <c r="AF144" s="43"/>
    </row>
    <row r="145" spans="1:32">
      <c r="A145" s="32"/>
      <c r="B145" s="32"/>
      <c r="C145" s="32"/>
      <c r="D145" s="32"/>
      <c r="E145" s="32"/>
      <c r="F145" s="32"/>
      <c r="G145" s="32"/>
      <c r="H145" s="32"/>
      <c r="I145" s="32"/>
      <c r="J145" s="32"/>
      <c r="K145" s="32"/>
      <c r="L145" s="32"/>
      <c r="M145" s="32"/>
      <c r="N145" s="32"/>
      <c r="O145" s="32"/>
      <c r="P145" s="43"/>
      <c r="Q145" s="43"/>
      <c r="R145" s="43"/>
      <c r="S145" s="43"/>
      <c r="T145" s="43"/>
      <c r="U145" s="43"/>
      <c r="V145" s="43"/>
      <c r="W145" s="43"/>
      <c r="X145" s="43"/>
      <c r="Y145" s="43"/>
      <c r="Z145" s="43"/>
      <c r="AA145" s="43"/>
      <c r="AB145" s="43"/>
      <c r="AC145" s="43"/>
      <c r="AD145" s="43"/>
      <c r="AE145" s="43"/>
      <c r="AF145" s="43"/>
    </row>
    <row r="146" spans="1:32">
      <c r="A146" s="32"/>
      <c r="B146" s="32"/>
      <c r="C146" s="32"/>
      <c r="D146" s="32"/>
      <c r="E146" s="32"/>
      <c r="F146" s="32"/>
      <c r="G146" s="32"/>
      <c r="H146" s="32"/>
      <c r="I146" s="32"/>
      <c r="J146" s="32"/>
      <c r="K146" s="32"/>
      <c r="L146" s="32"/>
      <c r="M146" s="32"/>
      <c r="N146" s="32"/>
      <c r="O146" s="32"/>
      <c r="P146" s="43"/>
      <c r="Q146" s="43"/>
      <c r="R146" s="43"/>
      <c r="S146" s="43"/>
      <c r="T146" s="43"/>
      <c r="U146" s="43"/>
      <c r="V146" s="43"/>
      <c r="W146" s="43"/>
      <c r="X146" s="43"/>
      <c r="Y146" s="43"/>
      <c r="Z146" s="43"/>
      <c r="AA146" s="43"/>
      <c r="AB146" s="43"/>
      <c r="AC146" s="43"/>
      <c r="AD146" s="43"/>
      <c r="AE146" s="43"/>
      <c r="AF146" s="43"/>
    </row>
    <row r="147" spans="1:32">
      <c r="A147" s="32"/>
      <c r="B147" s="32"/>
      <c r="C147" s="32"/>
      <c r="D147" s="32"/>
      <c r="E147" s="32"/>
      <c r="F147" s="32"/>
      <c r="G147" s="32"/>
      <c r="H147" s="32"/>
      <c r="I147" s="32"/>
      <c r="J147" s="32"/>
      <c r="K147" s="32"/>
      <c r="L147" s="32"/>
      <c r="M147" s="32"/>
      <c r="N147" s="32"/>
      <c r="O147" s="32"/>
      <c r="P147" s="43"/>
      <c r="Q147" s="43"/>
      <c r="R147" s="43"/>
      <c r="S147" s="43"/>
      <c r="T147" s="43"/>
      <c r="U147" s="43"/>
      <c r="V147" s="43"/>
      <c r="W147" s="43"/>
      <c r="X147" s="43"/>
      <c r="Y147" s="43"/>
      <c r="Z147" s="43"/>
      <c r="AA147" s="43"/>
      <c r="AB147" s="43"/>
      <c r="AC147" s="43"/>
      <c r="AD147" s="43"/>
      <c r="AE147" s="43"/>
      <c r="AF147" s="43"/>
    </row>
    <row r="148" spans="1:32">
      <c r="A148" s="32"/>
      <c r="B148" s="32"/>
      <c r="C148" s="32"/>
      <c r="D148" s="32"/>
      <c r="E148" s="32"/>
      <c r="F148" s="32"/>
      <c r="G148" s="32"/>
      <c r="H148" s="32"/>
      <c r="I148" s="32"/>
      <c r="J148" s="32"/>
      <c r="K148" s="32"/>
      <c r="L148" s="32"/>
      <c r="M148" s="32"/>
      <c r="N148" s="32"/>
      <c r="O148" s="32"/>
      <c r="P148" s="43"/>
      <c r="Q148" s="43"/>
      <c r="R148" s="43"/>
      <c r="S148" s="43"/>
      <c r="T148" s="43"/>
      <c r="U148" s="43"/>
      <c r="V148" s="43"/>
      <c r="W148" s="43"/>
      <c r="X148" s="43"/>
      <c r="Y148" s="43"/>
      <c r="Z148" s="43"/>
      <c r="AA148" s="43"/>
      <c r="AB148" s="43"/>
      <c r="AC148" s="43"/>
      <c r="AD148" s="43"/>
      <c r="AE148" s="43"/>
      <c r="AF148" s="43"/>
    </row>
    <row r="149" spans="1:32">
      <c r="A149" s="32"/>
      <c r="B149" s="32"/>
      <c r="C149" s="32"/>
      <c r="D149" s="32"/>
      <c r="E149" s="32"/>
      <c r="F149" s="32"/>
      <c r="G149" s="32"/>
      <c r="H149" s="32"/>
      <c r="I149" s="32"/>
      <c r="J149" s="32"/>
      <c r="K149" s="32"/>
      <c r="L149" s="32"/>
      <c r="M149" s="32"/>
      <c r="N149" s="32"/>
      <c r="O149" s="32"/>
      <c r="P149" s="43"/>
      <c r="Q149" s="43"/>
      <c r="R149" s="43"/>
      <c r="S149" s="43"/>
      <c r="T149" s="43"/>
      <c r="U149" s="43"/>
      <c r="V149" s="43"/>
      <c r="W149" s="43"/>
      <c r="X149" s="43"/>
      <c r="Y149" s="43"/>
      <c r="Z149" s="43"/>
      <c r="AA149" s="43"/>
      <c r="AB149" s="43"/>
      <c r="AC149" s="43"/>
      <c r="AD149" s="43"/>
      <c r="AE149" s="43"/>
      <c r="AF149" s="43"/>
    </row>
    <row r="150" spans="1:32">
      <c r="A150" s="32"/>
      <c r="B150" s="32"/>
      <c r="C150" s="32"/>
      <c r="D150" s="32"/>
      <c r="E150" s="32"/>
      <c r="F150" s="32"/>
      <c r="G150" s="32"/>
      <c r="H150" s="32"/>
      <c r="I150" s="32"/>
      <c r="J150" s="32"/>
      <c r="K150" s="32"/>
      <c r="L150" s="32"/>
      <c r="M150" s="32"/>
      <c r="N150" s="32"/>
      <c r="O150" s="32"/>
      <c r="P150" s="43"/>
      <c r="Q150" s="43"/>
      <c r="R150" s="43"/>
      <c r="S150" s="43"/>
      <c r="T150" s="43"/>
      <c r="U150" s="43"/>
      <c r="V150" s="43"/>
      <c r="W150" s="43"/>
      <c r="X150" s="43"/>
      <c r="Y150" s="43"/>
      <c r="Z150" s="43"/>
      <c r="AA150" s="43"/>
      <c r="AB150" s="43"/>
      <c r="AC150" s="43"/>
      <c r="AD150" s="43"/>
      <c r="AE150" s="43"/>
      <c r="AF150" s="43"/>
    </row>
    <row r="151" spans="1:32">
      <c r="A151" s="32"/>
      <c r="B151" s="32"/>
      <c r="C151" s="32"/>
      <c r="D151" s="32"/>
      <c r="E151" s="32"/>
      <c r="F151" s="32"/>
      <c r="G151" s="32"/>
      <c r="H151" s="32"/>
      <c r="I151" s="32"/>
      <c r="J151" s="32"/>
      <c r="K151" s="32"/>
      <c r="L151" s="32"/>
      <c r="M151" s="32"/>
      <c r="N151" s="32"/>
      <c r="O151" s="32"/>
      <c r="P151" s="43"/>
      <c r="Q151" s="43"/>
      <c r="R151" s="43"/>
      <c r="S151" s="43"/>
      <c r="T151" s="43"/>
      <c r="U151" s="43"/>
      <c r="V151" s="43"/>
      <c r="W151" s="43"/>
      <c r="X151" s="43"/>
      <c r="Y151" s="43"/>
      <c r="Z151" s="43"/>
      <c r="AA151" s="43"/>
      <c r="AB151" s="43"/>
      <c r="AC151" s="43"/>
      <c r="AD151" s="43"/>
      <c r="AE151" s="43"/>
      <c r="AF151" s="43"/>
    </row>
    <row r="152" spans="1:32">
      <c r="A152" s="32"/>
      <c r="B152" s="32"/>
      <c r="C152" s="32"/>
      <c r="D152" s="32"/>
      <c r="E152" s="32"/>
      <c r="F152" s="32"/>
      <c r="G152" s="32"/>
      <c r="H152" s="32"/>
      <c r="I152" s="32"/>
      <c r="J152" s="32"/>
      <c r="K152" s="32"/>
      <c r="L152" s="32"/>
      <c r="M152" s="32"/>
      <c r="N152" s="32"/>
      <c r="O152" s="32"/>
      <c r="P152" s="43"/>
      <c r="Q152" s="43"/>
      <c r="R152" s="43"/>
      <c r="S152" s="43"/>
      <c r="T152" s="43"/>
      <c r="U152" s="43"/>
      <c r="V152" s="43"/>
      <c r="W152" s="43"/>
      <c r="X152" s="43"/>
      <c r="Y152" s="43"/>
      <c r="Z152" s="43"/>
      <c r="AA152" s="43"/>
      <c r="AB152" s="43"/>
      <c r="AC152" s="43"/>
      <c r="AD152" s="43"/>
      <c r="AE152" s="43"/>
      <c r="AF152" s="43"/>
    </row>
    <row r="153" spans="1:32">
      <c r="A153" s="32"/>
      <c r="B153" s="32"/>
      <c r="C153" s="32"/>
      <c r="D153" s="32"/>
      <c r="E153" s="32"/>
      <c r="F153" s="32"/>
      <c r="G153" s="32"/>
      <c r="H153" s="32"/>
      <c r="I153" s="32"/>
      <c r="J153" s="32"/>
      <c r="K153" s="32"/>
      <c r="L153" s="32"/>
      <c r="M153" s="32"/>
      <c r="N153" s="32"/>
      <c r="O153" s="32"/>
      <c r="P153" s="43"/>
      <c r="Q153" s="43"/>
      <c r="R153" s="43"/>
      <c r="S153" s="43"/>
      <c r="T153" s="43"/>
      <c r="U153" s="43"/>
      <c r="V153" s="43"/>
      <c r="W153" s="43"/>
      <c r="X153" s="43"/>
      <c r="Y153" s="43"/>
      <c r="Z153" s="43"/>
      <c r="AA153" s="43"/>
      <c r="AB153" s="43"/>
      <c r="AC153" s="43"/>
      <c r="AD153" s="43"/>
      <c r="AE153" s="43"/>
      <c r="AF153" s="43"/>
    </row>
    <row r="154" spans="1:32">
      <c r="A154" s="32"/>
      <c r="B154" s="32"/>
      <c r="C154" s="32"/>
      <c r="D154" s="32"/>
      <c r="E154" s="32"/>
      <c r="F154" s="32"/>
      <c r="G154" s="32"/>
      <c r="H154" s="32"/>
      <c r="I154" s="32"/>
      <c r="J154" s="32"/>
      <c r="K154" s="32"/>
      <c r="L154" s="32"/>
      <c r="M154" s="32"/>
      <c r="N154" s="32"/>
      <c r="O154" s="32"/>
      <c r="P154" s="43"/>
      <c r="Q154" s="43"/>
      <c r="R154" s="43"/>
      <c r="S154" s="43"/>
      <c r="T154" s="43"/>
      <c r="U154" s="43"/>
      <c r="V154" s="43"/>
      <c r="W154" s="43"/>
      <c r="X154" s="43"/>
      <c r="Y154" s="43"/>
      <c r="Z154" s="43"/>
      <c r="AA154" s="43"/>
      <c r="AB154" s="43"/>
      <c r="AC154" s="43"/>
      <c r="AD154" s="43"/>
      <c r="AE154" s="43"/>
      <c r="AF154" s="43"/>
    </row>
    <row r="155" spans="1:32">
      <c r="A155" s="32"/>
      <c r="B155" s="32"/>
      <c r="C155" s="32"/>
      <c r="D155" s="32"/>
      <c r="E155" s="32"/>
      <c r="F155" s="32"/>
      <c r="G155" s="32"/>
      <c r="H155" s="32"/>
      <c r="I155" s="32"/>
      <c r="J155" s="32"/>
      <c r="K155" s="32"/>
      <c r="L155" s="32"/>
      <c r="M155" s="32"/>
      <c r="N155" s="32"/>
      <c r="O155" s="32"/>
      <c r="P155" s="43"/>
      <c r="Q155" s="43"/>
      <c r="R155" s="43"/>
      <c r="S155" s="43"/>
      <c r="T155" s="43"/>
      <c r="U155" s="43"/>
      <c r="V155" s="43"/>
      <c r="W155" s="43"/>
      <c r="X155" s="43"/>
      <c r="Y155" s="43"/>
      <c r="Z155" s="43"/>
      <c r="AA155" s="43"/>
      <c r="AB155" s="43"/>
      <c r="AC155" s="43"/>
      <c r="AD155" s="43"/>
      <c r="AE155" s="43"/>
      <c r="AF155" s="43"/>
    </row>
    <row r="156" spans="1:32">
      <c r="A156" s="32"/>
      <c r="B156" s="32"/>
      <c r="C156" s="32"/>
      <c r="D156" s="32"/>
      <c r="E156" s="32"/>
      <c r="F156" s="32"/>
      <c r="G156" s="32"/>
      <c r="H156" s="32"/>
      <c r="I156" s="32"/>
      <c r="J156" s="32"/>
      <c r="K156" s="32"/>
      <c r="L156" s="32"/>
      <c r="M156" s="32"/>
      <c r="N156" s="32"/>
      <c r="O156" s="32"/>
      <c r="P156" s="43"/>
      <c r="Q156" s="43"/>
      <c r="R156" s="43"/>
      <c r="S156" s="43"/>
      <c r="T156" s="43"/>
      <c r="U156" s="43"/>
      <c r="V156" s="43"/>
      <c r="W156" s="43"/>
      <c r="X156" s="43"/>
      <c r="Y156" s="43"/>
      <c r="Z156" s="43"/>
      <c r="AA156" s="43"/>
      <c r="AB156" s="43"/>
      <c r="AC156" s="43"/>
      <c r="AD156" s="43"/>
      <c r="AE156" s="43"/>
      <c r="AF156" s="43"/>
    </row>
    <row r="157" spans="1:32">
      <c r="A157" s="32"/>
      <c r="B157" s="38" t="s">
        <v>2497</v>
      </c>
      <c r="C157" s="32"/>
      <c r="D157" s="32"/>
      <c r="E157" s="32"/>
      <c r="F157" s="32"/>
      <c r="G157" s="32"/>
      <c r="H157" s="32"/>
      <c r="I157" s="32"/>
      <c r="J157" s="32"/>
      <c r="K157" s="32"/>
      <c r="L157" s="32"/>
      <c r="M157" s="32"/>
      <c r="N157" s="32"/>
      <c r="O157" s="32"/>
      <c r="P157" s="43"/>
      <c r="Q157" s="43"/>
      <c r="R157" s="43"/>
      <c r="S157" s="43"/>
      <c r="T157" s="43"/>
      <c r="U157" s="43"/>
      <c r="V157" s="43"/>
      <c r="W157" s="43"/>
      <c r="X157" s="43"/>
      <c r="Y157" s="43"/>
      <c r="Z157" s="43"/>
      <c r="AA157" s="43"/>
      <c r="AB157" s="43"/>
      <c r="AC157" s="43"/>
      <c r="AD157" s="43"/>
      <c r="AE157" s="43"/>
      <c r="AF157" s="43"/>
    </row>
    <row r="158" spans="1:32">
      <c r="A158" s="32"/>
      <c r="B158" s="32"/>
      <c r="C158" s="32"/>
      <c r="D158" s="32"/>
      <c r="E158" s="32"/>
      <c r="F158" s="32"/>
      <c r="G158" s="32"/>
      <c r="H158" s="32"/>
      <c r="I158" s="32"/>
      <c r="J158" s="32"/>
      <c r="K158" s="32"/>
      <c r="L158" s="32"/>
      <c r="M158" s="32"/>
      <c r="N158" s="32"/>
      <c r="O158" s="32"/>
      <c r="P158" s="43"/>
      <c r="Q158" s="43"/>
      <c r="R158" s="43"/>
      <c r="S158" s="43"/>
      <c r="T158" s="43"/>
      <c r="U158" s="43"/>
      <c r="V158" s="43"/>
      <c r="W158" s="43"/>
      <c r="X158" s="43"/>
      <c r="Y158" s="43"/>
      <c r="Z158" s="43"/>
      <c r="AA158" s="43"/>
      <c r="AB158" s="43"/>
      <c r="AC158" s="43"/>
      <c r="AD158" s="43"/>
      <c r="AE158" s="43"/>
      <c r="AF158" s="43"/>
    </row>
    <row r="159" spans="1:32" ht="25.5" customHeight="1">
      <c r="A159" s="32"/>
      <c r="B159" s="264" t="s">
        <v>2498</v>
      </c>
      <c r="C159" s="264"/>
      <c r="D159" s="264"/>
      <c r="E159" s="264"/>
      <c r="F159" s="264"/>
      <c r="G159" s="264"/>
      <c r="H159" s="264"/>
      <c r="I159" s="264"/>
      <c r="J159" s="264"/>
      <c r="K159" s="264"/>
      <c r="L159" s="32"/>
      <c r="M159" s="32"/>
      <c r="N159" s="32"/>
      <c r="O159" s="32"/>
      <c r="P159" s="43"/>
      <c r="Q159" s="43"/>
      <c r="R159" s="43"/>
      <c r="S159" s="43"/>
      <c r="T159" s="43"/>
      <c r="U159" s="43"/>
      <c r="V159" s="43"/>
      <c r="W159" s="43"/>
      <c r="X159" s="43"/>
      <c r="Y159" s="43"/>
      <c r="Z159" s="43"/>
      <c r="AA159" s="43"/>
      <c r="AB159" s="43"/>
      <c r="AC159" s="43"/>
      <c r="AD159" s="43"/>
      <c r="AE159" s="43"/>
      <c r="AF159" s="43"/>
    </row>
    <row r="160" spans="1:32">
      <c r="A160" s="32"/>
      <c r="B160" s="32"/>
      <c r="C160" s="32"/>
      <c r="D160" s="32"/>
      <c r="E160" s="32"/>
      <c r="F160" s="32"/>
      <c r="G160" s="32"/>
      <c r="H160" s="32"/>
      <c r="I160" s="32"/>
      <c r="J160" s="32"/>
      <c r="K160" s="32"/>
      <c r="L160" s="32"/>
      <c r="M160" s="32"/>
      <c r="N160" s="32"/>
      <c r="O160" s="32"/>
      <c r="P160" s="43"/>
      <c r="Q160" s="43"/>
      <c r="R160" s="43"/>
      <c r="S160" s="43"/>
      <c r="T160" s="43"/>
      <c r="U160" s="43"/>
      <c r="V160" s="43"/>
      <c r="W160" s="43"/>
      <c r="X160" s="43"/>
      <c r="Y160" s="43"/>
      <c r="Z160" s="43"/>
      <c r="AA160" s="43"/>
      <c r="AB160" s="43"/>
      <c r="AC160" s="43"/>
      <c r="AD160" s="43"/>
      <c r="AE160" s="43"/>
      <c r="AF160" s="43"/>
    </row>
    <row r="161" spans="1:32">
      <c r="A161" s="32"/>
      <c r="B161" s="36" t="s">
        <v>2499</v>
      </c>
      <c r="C161" s="32"/>
      <c r="D161" s="32"/>
      <c r="E161" s="32"/>
      <c r="F161" s="32"/>
      <c r="G161" s="32"/>
      <c r="H161" s="32"/>
      <c r="I161" s="32"/>
      <c r="J161" s="32"/>
      <c r="K161" s="32"/>
      <c r="L161" s="32"/>
      <c r="M161" s="32"/>
      <c r="N161" s="32"/>
      <c r="O161" s="32"/>
      <c r="P161" s="43"/>
      <c r="Q161" s="43"/>
      <c r="R161" s="43"/>
      <c r="S161" s="43"/>
      <c r="T161" s="43"/>
      <c r="U161" s="43"/>
      <c r="V161" s="43"/>
      <c r="W161" s="43"/>
      <c r="X161" s="43"/>
      <c r="Y161" s="43"/>
      <c r="Z161" s="43"/>
      <c r="AA161" s="43"/>
      <c r="AB161" s="43"/>
      <c r="AC161" s="43"/>
      <c r="AD161" s="43"/>
      <c r="AE161" s="43"/>
      <c r="AF161" s="43"/>
    </row>
    <row r="162" spans="1:32">
      <c r="A162" s="32"/>
      <c r="B162" s="32"/>
      <c r="C162" s="32"/>
      <c r="D162" s="32"/>
      <c r="E162" s="32"/>
      <c r="F162" s="32"/>
      <c r="G162" s="32"/>
      <c r="H162" s="32"/>
      <c r="I162" s="32"/>
      <c r="J162" s="32"/>
      <c r="K162" s="32"/>
      <c r="L162" s="32"/>
      <c r="M162" s="32"/>
      <c r="N162" s="32"/>
      <c r="O162" s="32"/>
      <c r="P162" s="43"/>
      <c r="Q162" s="43"/>
      <c r="R162" s="43"/>
      <c r="S162" s="43"/>
      <c r="T162" s="43"/>
      <c r="U162" s="43"/>
      <c r="V162" s="43"/>
      <c r="W162" s="43"/>
      <c r="X162" s="43"/>
      <c r="Y162" s="43"/>
      <c r="Z162" s="43"/>
      <c r="AA162" s="43"/>
      <c r="AB162" s="43"/>
      <c r="AC162" s="43"/>
      <c r="AD162" s="43"/>
      <c r="AE162" s="43"/>
      <c r="AF162" s="43"/>
    </row>
    <row r="163" spans="1:32">
      <c r="A163" s="32"/>
      <c r="B163" s="32"/>
      <c r="C163" s="32"/>
      <c r="D163" s="32"/>
      <c r="E163" s="32"/>
      <c r="F163" s="32"/>
      <c r="G163" s="32"/>
      <c r="H163" s="32"/>
      <c r="I163" s="32"/>
      <c r="J163" s="32"/>
      <c r="K163" s="32"/>
      <c r="L163" s="32"/>
      <c r="M163" s="32"/>
      <c r="N163" s="32"/>
      <c r="O163" s="32"/>
      <c r="P163" s="43"/>
      <c r="Q163" s="43"/>
      <c r="R163" s="43"/>
      <c r="S163" s="43"/>
      <c r="T163" s="43"/>
      <c r="U163" s="43"/>
      <c r="V163" s="43"/>
      <c r="W163" s="43"/>
      <c r="X163" s="43"/>
      <c r="Y163" s="43"/>
      <c r="Z163" s="43"/>
      <c r="AA163" s="43"/>
      <c r="AB163" s="43"/>
      <c r="AC163" s="43"/>
      <c r="AD163" s="43"/>
      <c r="AE163" s="43"/>
      <c r="AF163" s="43"/>
    </row>
    <row r="164" spans="1:32">
      <c r="A164" s="32"/>
      <c r="B164" s="32"/>
      <c r="C164" s="32"/>
      <c r="D164" s="32"/>
      <c r="E164" s="32"/>
      <c r="F164" s="32"/>
      <c r="G164" s="32"/>
      <c r="H164" s="32"/>
      <c r="I164" s="32"/>
      <c r="J164" s="32"/>
      <c r="K164" s="32"/>
      <c r="L164" s="32"/>
      <c r="M164" s="32"/>
      <c r="N164" s="32"/>
      <c r="O164" s="32"/>
      <c r="P164" s="43"/>
      <c r="Q164" s="43"/>
      <c r="R164" s="43"/>
      <c r="S164" s="43"/>
      <c r="T164" s="43"/>
      <c r="U164" s="43"/>
      <c r="V164" s="43"/>
      <c r="W164" s="43"/>
      <c r="X164" s="43"/>
      <c r="Y164" s="43"/>
      <c r="Z164" s="43"/>
      <c r="AA164" s="43"/>
      <c r="AB164" s="43"/>
      <c r="AC164" s="43"/>
      <c r="AD164" s="43"/>
      <c r="AE164" s="43"/>
      <c r="AF164" s="43"/>
    </row>
    <row r="165" spans="1:32">
      <c r="A165" s="32"/>
      <c r="B165" s="32"/>
      <c r="C165" s="32"/>
      <c r="D165" s="32"/>
      <c r="E165" s="32"/>
      <c r="F165" s="32"/>
      <c r="G165" s="32"/>
      <c r="H165" s="32"/>
      <c r="I165" s="32"/>
      <c r="J165" s="32"/>
      <c r="K165" s="32"/>
      <c r="L165" s="32"/>
      <c r="M165" s="32"/>
      <c r="N165" s="32"/>
      <c r="O165" s="32"/>
      <c r="P165" s="43"/>
      <c r="Q165" s="43"/>
      <c r="R165" s="43"/>
      <c r="S165" s="43"/>
      <c r="T165" s="43"/>
      <c r="U165" s="43"/>
      <c r="V165" s="43"/>
      <c r="W165" s="43"/>
      <c r="X165" s="43"/>
      <c r="Y165" s="43"/>
      <c r="Z165" s="43"/>
      <c r="AA165" s="43"/>
      <c r="AB165" s="43"/>
      <c r="AC165" s="43"/>
      <c r="AD165" s="43"/>
      <c r="AE165" s="43"/>
      <c r="AF165" s="43"/>
    </row>
    <row r="166" spans="1:32">
      <c r="A166" s="32"/>
      <c r="B166" s="32"/>
      <c r="C166" s="32"/>
      <c r="D166" s="32"/>
      <c r="E166" s="32"/>
      <c r="F166" s="32"/>
      <c r="G166" s="32"/>
      <c r="H166" s="32"/>
      <c r="I166" s="32"/>
      <c r="J166" s="32"/>
      <c r="K166" s="32"/>
      <c r="L166" s="32"/>
      <c r="M166" s="32"/>
      <c r="N166" s="32"/>
      <c r="O166" s="32"/>
      <c r="P166" s="43"/>
      <c r="Q166" s="43"/>
      <c r="R166" s="43"/>
      <c r="S166" s="43"/>
      <c r="T166" s="43"/>
      <c r="U166" s="43"/>
      <c r="V166" s="43"/>
      <c r="W166" s="43"/>
      <c r="X166" s="43"/>
      <c r="Y166" s="43"/>
      <c r="Z166" s="43"/>
      <c r="AA166" s="43"/>
      <c r="AB166" s="43"/>
      <c r="AC166" s="43"/>
      <c r="AD166" s="43"/>
      <c r="AE166" s="43"/>
      <c r="AF166" s="43"/>
    </row>
    <row r="167" spans="1:32">
      <c r="A167" s="32"/>
      <c r="B167" s="32"/>
      <c r="C167" s="32"/>
      <c r="D167" s="32"/>
      <c r="E167" s="32"/>
      <c r="F167" s="32"/>
      <c r="G167" s="32"/>
      <c r="H167" s="32"/>
      <c r="I167" s="32"/>
      <c r="J167" s="32"/>
      <c r="K167" s="32"/>
      <c r="L167" s="32"/>
      <c r="M167" s="32"/>
      <c r="N167" s="32"/>
      <c r="O167" s="32"/>
      <c r="P167" s="43"/>
      <c r="Q167" s="43"/>
      <c r="R167" s="43"/>
      <c r="S167" s="43"/>
      <c r="T167" s="43"/>
      <c r="U167" s="43"/>
      <c r="V167" s="43"/>
      <c r="W167" s="43"/>
      <c r="X167" s="43"/>
      <c r="Y167" s="43"/>
      <c r="Z167" s="43"/>
      <c r="AA167" s="43"/>
      <c r="AB167" s="43"/>
      <c r="AC167" s="43"/>
      <c r="AD167" s="43"/>
      <c r="AE167" s="43"/>
      <c r="AF167" s="43"/>
    </row>
    <row r="168" spans="1:32">
      <c r="A168" s="32"/>
      <c r="B168" s="32"/>
      <c r="C168" s="32"/>
      <c r="D168" s="32"/>
      <c r="E168" s="32"/>
      <c r="F168" s="32"/>
      <c r="G168" s="32"/>
      <c r="H168" s="32"/>
      <c r="I168" s="32"/>
      <c r="J168" s="32"/>
      <c r="K168" s="32"/>
      <c r="L168" s="32"/>
      <c r="M168" s="32"/>
      <c r="N168" s="32"/>
      <c r="O168" s="32"/>
      <c r="P168" s="43"/>
      <c r="Q168" s="43"/>
      <c r="R168" s="43"/>
      <c r="S168" s="43"/>
      <c r="T168" s="43"/>
      <c r="U168" s="43"/>
      <c r="V168" s="43"/>
      <c r="W168" s="43"/>
      <c r="X168" s="43"/>
      <c r="Y168" s="43"/>
      <c r="Z168" s="43"/>
      <c r="AA168" s="43"/>
      <c r="AB168" s="43"/>
      <c r="AC168" s="43"/>
      <c r="AD168" s="43"/>
      <c r="AE168" s="43"/>
      <c r="AF168" s="43"/>
    </row>
    <row r="169" spans="1:32">
      <c r="A169" s="32"/>
      <c r="B169" s="32"/>
      <c r="C169" s="32"/>
      <c r="D169" s="32"/>
      <c r="E169" s="32"/>
      <c r="F169" s="32"/>
      <c r="G169" s="32"/>
      <c r="H169" s="32"/>
      <c r="I169" s="32"/>
      <c r="J169" s="32"/>
      <c r="K169" s="32"/>
      <c r="L169" s="32"/>
      <c r="M169" s="32"/>
      <c r="N169" s="32"/>
      <c r="O169" s="32"/>
      <c r="P169" s="43"/>
      <c r="Q169" s="43"/>
      <c r="R169" s="43"/>
      <c r="S169" s="43"/>
      <c r="T169" s="43"/>
      <c r="U169" s="43"/>
      <c r="V169" s="43"/>
      <c r="W169" s="43"/>
      <c r="X169" s="43"/>
      <c r="Y169" s="43"/>
      <c r="Z169" s="43"/>
      <c r="AA169" s="43"/>
      <c r="AB169" s="43"/>
      <c r="AC169" s="43"/>
      <c r="AD169" s="43"/>
      <c r="AE169" s="43"/>
      <c r="AF169" s="43"/>
    </row>
    <row r="170" spans="1:32">
      <c r="A170" s="32"/>
      <c r="B170" s="32"/>
      <c r="C170" s="32"/>
      <c r="D170" s="32"/>
      <c r="E170" s="32"/>
      <c r="F170" s="32"/>
      <c r="G170" s="32"/>
      <c r="H170" s="32"/>
      <c r="I170" s="32"/>
      <c r="J170" s="32"/>
      <c r="K170" s="32"/>
      <c r="L170" s="32"/>
      <c r="M170" s="32"/>
      <c r="N170" s="32"/>
      <c r="O170" s="32"/>
      <c r="P170" s="43"/>
      <c r="Q170" s="43"/>
      <c r="R170" s="43"/>
      <c r="S170" s="43"/>
      <c r="T170" s="43"/>
      <c r="U170" s="43"/>
      <c r="V170" s="43"/>
      <c r="W170" s="43"/>
      <c r="X170" s="43"/>
      <c r="Y170" s="43"/>
      <c r="Z170" s="43"/>
      <c r="AA170" s="43"/>
      <c r="AB170" s="43"/>
      <c r="AC170" s="43"/>
      <c r="AD170" s="43"/>
      <c r="AE170" s="43"/>
      <c r="AF170" s="43"/>
    </row>
    <row r="171" spans="1:32">
      <c r="A171" s="32"/>
      <c r="B171" s="32"/>
      <c r="C171" s="32"/>
      <c r="D171" s="32"/>
      <c r="E171" s="32"/>
      <c r="F171" s="32"/>
      <c r="G171" s="32"/>
      <c r="H171" s="32"/>
      <c r="I171" s="32"/>
      <c r="J171" s="32"/>
      <c r="K171" s="32"/>
      <c r="L171" s="32"/>
      <c r="M171" s="32"/>
      <c r="N171" s="32"/>
      <c r="O171" s="32"/>
      <c r="P171" s="43"/>
      <c r="Q171" s="43"/>
      <c r="R171" s="43"/>
      <c r="S171" s="43"/>
      <c r="T171" s="43"/>
      <c r="U171" s="43"/>
      <c r="V171" s="43"/>
      <c r="W171" s="43"/>
      <c r="X171" s="43"/>
      <c r="Y171" s="43"/>
      <c r="Z171" s="43"/>
      <c r="AA171" s="43"/>
      <c r="AB171" s="43"/>
      <c r="AC171" s="43"/>
      <c r="AD171" s="43"/>
      <c r="AE171" s="43"/>
      <c r="AF171" s="43"/>
    </row>
    <row r="172" spans="1:32">
      <c r="A172" s="32"/>
      <c r="B172" s="32"/>
      <c r="C172" s="32"/>
      <c r="D172" s="32"/>
      <c r="E172" s="32"/>
      <c r="F172" s="32"/>
      <c r="G172" s="32"/>
      <c r="H172" s="32"/>
      <c r="I172" s="32"/>
      <c r="J172" s="32"/>
      <c r="K172" s="32"/>
      <c r="L172" s="32"/>
      <c r="M172" s="32"/>
      <c r="N172" s="32"/>
      <c r="O172" s="32"/>
      <c r="P172" s="43"/>
      <c r="Q172" s="43"/>
      <c r="R172" s="43"/>
      <c r="S172" s="43"/>
      <c r="T172" s="43"/>
      <c r="U172" s="43"/>
      <c r="V172" s="43"/>
      <c r="W172" s="43"/>
      <c r="X172" s="43"/>
      <c r="Y172" s="43"/>
      <c r="Z172" s="43"/>
      <c r="AA172" s="43"/>
      <c r="AB172" s="43"/>
      <c r="AC172" s="43"/>
      <c r="AD172" s="43"/>
      <c r="AE172" s="43"/>
      <c r="AF172" s="43"/>
    </row>
    <row r="173" spans="1:32">
      <c r="A173" s="32"/>
      <c r="B173" s="32"/>
      <c r="C173" s="32"/>
      <c r="D173" s="32"/>
      <c r="E173" s="32"/>
      <c r="F173" s="32"/>
      <c r="G173" s="32"/>
      <c r="H173" s="32"/>
      <c r="I173" s="32"/>
      <c r="J173" s="32"/>
      <c r="K173" s="32"/>
      <c r="L173" s="32"/>
      <c r="M173" s="32"/>
      <c r="N173" s="32"/>
      <c r="O173" s="32"/>
      <c r="P173" s="43"/>
      <c r="Q173" s="43"/>
      <c r="R173" s="43"/>
      <c r="S173" s="43"/>
      <c r="T173" s="43"/>
      <c r="U173" s="43"/>
      <c r="V173" s="43"/>
      <c r="W173" s="43"/>
      <c r="X173" s="43"/>
      <c r="Y173" s="43"/>
      <c r="Z173" s="43"/>
      <c r="AA173" s="43"/>
      <c r="AB173" s="43"/>
      <c r="AC173" s="43"/>
      <c r="AD173" s="43"/>
      <c r="AE173" s="43"/>
      <c r="AF173" s="43"/>
    </row>
    <row r="174" spans="1:32">
      <c r="A174" s="32"/>
      <c r="B174" s="32"/>
      <c r="C174" s="32"/>
      <c r="D174" s="32"/>
      <c r="E174" s="32"/>
      <c r="F174" s="32"/>
      <c r="G174" s="32"/>
      <c r="H174" s="32"/>
      <c r="I174" s="32"/>
      <c r="J174" s="32"/>
      <c r="K174" s="32"/>
      <c r="L174" s="32"/>
      <c r="M174" s="32"/>
      <c r="N174" s="32"/>
      <c r="O174" s="32"/>
      <c r="P174" s="43"/>
      <c r="Q174" s="43"/>
      <c r="R174" s="43"/>
      <c r="S174" s="43"/>
      <c r="T174" s="43"/>
      <c r="U174" s="43"/>
      <c r="V174" s="43"/>
      <c r="W174" s="43"/>
      <c r="X174" s="43"/>
      <c r="Y174" s="43"/>
      <c r="Z174" s="43"/>
      <c r="AA174" s="43"/>
      <c r="AB174" s="43"/>
      <c r="AC174" s="43"/>
      <c r="AD174" s="43"/>
      <c r="AE174" s="43"/>
      <c r="AF174" s="43"/>
    </row>
    <row r="175" spans="1:32">
      <c r="A175" s="32"/>
      <c r="B175" s="32"/>
      <c r="C175" s="32"/>
      <c r="D175" s="32"/>
      <c r="E175" s="32"/>
      <c r="F175" s="32"/>
      <c r="G175" s="32"/>
      <c r="H175" s="32"/>
      <c r="I175" s="32"/>
      <c r="J175" s="32"/>
      <c r="K175" s="32"/>
      <c r="L175" s="32"/>
      <c r="M175" s="32"/>
      <c r="N175" s="32"/>
      <c r="O175" s="32"/>
      <c r="P175" s="43"/>
      <c r="Q175" s="43"/>
      <c r="R175" s="43"/>
      <c r="S175" s="43"/>
      <c r="T175" s="43"/>
      <c r="U175" s="43"/>
      <c r="V175" s="43"/>
      <c r="W175" s="43"/>
      <c r="X175" s="43"/>
      <c r="Y175" s="43"/>
      <c r="Z175" s="43"/>
      <c r="AA175" s="43"/>
      <c r="AB175" s="43"/>
      <c r="AC175" s="43"/>
      <c r="AD175" s="43"/>
      <c r="AE175" s="43"/>
      <c r="AF175" s="43"/>
    </row>
    <row r="176" spans="1:32">
      <c r="A176" s="32"/>
      <c r="B176" s="32"/>
      <c r="C176" s="32"/>
      <c r="D176" s="32"/>
      <c r="E176" s="32"/>
      <c r="F176" s="32"/>
      <c r="G176" s="32"/>
      <c r="H176" s="32"/>
      <c r="I176" s="32"/>
      <c r="J176" s="32"/>
      <c r="K176" s="32"/>
      <c r="L176" s="32"/>
      <c r="M176" s="32"/>
      <c r="N176" s="32"/>
      <c r="O176" s="32"/>
      <c r="P176" s="43"/>
      <c r="Q176" s="43"/>
      <c r="R176" s="43"/>
      <c r="S176" s="43"/>
      <c r="T176" s="43"/>
      <c r="U176" s="43"/>
      <c r="V176" s="43"/>
      <c r="W176" s="43"/>
      <c r="X176" s="43"/>
      <c r="Y176" s="43"/>
      <c r="Z176" s="43"/>
      <c r="AA176" s="43"/>
      <c r="AB176" s="43"/>
      <c r="AC176" s="43"/>
      <c r="AD176" s="43"/>
      <c r="AE176" s="43"/>
      <c r="AF176" s="43"/>
    </row>
    <row r="177" spans="1:32">
      <c r="A177" s="32"/>
      <c r="B177" s="32"/>
      <c r="C177" s="32"/>
      <c r="D177" s="32"/>
      <c r="E177" s="32"/>
      <c r="F177" s="32"/>
      <c r="G177" s="32"/>
      <c r="H177" s="32"/>
      <c r="I177" s="32"/>
      <c r="J177" s="32"/>
      <c r="K177" s="32"/>
      <c r="L177" s="32"/>
      <c r="M177" s="32"/>
      <c r="N177" s="32"/>
      <c r="O177" s="32"/>
      <c r="P177" s="43"/>
      <c r="Q177" s="43"/>
      <c r="R177" s="43"/>
      <c r="S177" s="43"/>
      <c r="T177" s="43"/>
      <c r="U177" s="43"/>
      <c r="V177" s="43"/>
      <c r="W177" s="43"/>
      <c r="X177" s="43"/>
      <c r="Y177" s="43"/>
      <c r="Z177" s="43"/>
      <c r="AA177" s="43"/>
      <c r="AB177" s="43"/>
      <c r="AC177" s="43"/>
      <c r="AD177" s="43"/>
      <c r="AE177" s="43"/>
      <c r="AF177" s="43"/>
    </row>
    <row r="178" spans="1:32">
      <c r="A178" s="32"/>
      <c r="B178" s="32"/>
      <c r="C178" s="32"/>
      <c r="D178" s="32"/>
      <c r="E178" s="32"/>
      <c r="F178" s="32"/>
      <c r="G178" s="32"/>
      <c r="H178" s="32"/>
      <c r="I178" s="32"/>
      <c r="J178" s="32"/>
      <c r="K178" s="32"/>
      <c r="L178" s="32"/>
      <c r="M178" s="32"/>
      <c r="N178" s="32"/>
      <c r="O178" s="32"/>
      <c r="P178" s="43"/>
      <c r="Q178" s="43"/>
      <c r="R178" s="43"/>
      <c r="S178" s="43"/>
      <c r="T178" s="43"/>
      <c r="U178" s="43"/>
      <c r="V178" s="43"/>
      <c r="W178" s="43"/>
      <c r="X178" s="43"/>
      <c r="Y178" s="43"/>
      <c r="Z178" s="43"/>
      <c r="AA178" s="43"/>
      <c r="AB178" s="43"/>
      <c r="AC178" s="43"/>
      <c r="AD178" s="43"/>
      <c r="AE178" s="43"/>
      <c r="AF178" s="43"/>
    </row>
    <row r="179" spans="1:32">
      <c r="A179" s="32"/>
      <c r="B179" s="32"/>
      <c r="C179" s="32"/>
      <c r="D179" s="32"/>
      <c r="E179" s="32"/>
      <c r="F179" s="32"/>
      <c r="G179" s="32"/>
      <c r="H179" s="32"/>
      <c r="I179" s="32"/>
      <c r="J179" s="32"/>
      <c r="K179" s="32"/>
      <c r="L179" s="32"/>
      <c r="M179" s="32"/>
      <c r="N179" s="32"/>
      <c r="O179" s="32"/>
      <c r="P179" s="43"/>
      <c r="Q179" s="43"/>
      <c r="R179" s="43"/>
      <c r="S179" s="43"/>
      <c r="T179" s="43"/>
      <c r="U179" s="43"/>
      <c r="V179" s="43"/>
      <c r="W179" s="43"/>
      <c r="X179" s="43"/>
      <c r="Y179" s="43"/>
      <c r="Z179" s="43"/>
      <c r="AA179" s="43"/>
      <c r="AB179" s="43"/>
      <c r="AC179" s="43"/>
      <c r="AD179" s="43"/>
      <c r="AE179" s="43"/>
      <c r="AF179" s="43"/>
    </row>
    <row r="180" spans="1:32">
      <c r="A180" s="32"/>
      <c r="B180" s="32"/>
      <c r="C180" s="32"/>
      <c r="D180" s="32"/>
      <c r="E180" s="32"/>
      <c r="F180" s="32"/>
      <c r="G180" s="32"/>
      <c r="H180" s="32"/>
      <c r="I180" s="32"/>
      <c r="J180" s="32"/>
      <c r="K180" s="32"/>
      <c r="L180" s="32"/>
      <c r="M180" s="32"/>
      <c r="N180" s="32"/>
      <c r="O180" s="32"/>
      <c r="P180" s="43"/>
      <c r="Q180" s="43"/>
      <c r="R180" s="43"/>
      <c r="S180" s="43"/>
      <c r="T180" s="43"/>
      <c r="U180" s="43"/>
      <c r="V180" s="43"/>
      <c r="W180" s="43"/>
      <c r="X180" s="43"/>
      <c r="Y180" s="43"/>
      <c r="Z180" s="43"/>
      <c r="AA180" s="43"/>
      <c r="AB180" s="43"/>
      <c r="AC180" s="43"/>
      <c r="AD180" s="43"/>
      <c r="AE180" s="43"/>
      <c r="AF180" s="43"/>
    </row>
    <row r="181" spans="1:32">
      <c r="A181" s="32"/>
      <c r="B181" s="32"/>
      <c r="C181" s="32"/>
      <c r="D181" s="32"/>
      <c r="E181" s="32"/>
      <c r="F181" s="32"/>
      <c r="G181" s="32"/>
      <c r="H181" s="32"/>
      <c r="I181" s="32"/>
      <c r="J181" s="32"/>
      <c r="K181" s="32"/>
      <c r="L181" s="32"/>
      <c r="M181" s="32"/>
      <c r="N181" s="32"/>
      <c r="O181" s="32"/>
      <c r="P181" s="43"/>
      <c r="Q181" s="43"/>
      <c r="R181" s="43"/>
      <c r="S181" s="43"/>
      <c r="T181" s="43"/>
      <c r="U181" s="43"/>
      <c r="V181" s="43"/>
      <c r="W181" s="43"/>
      <c r="X181" s="43"/>
      <c r="Y181" s="43"/>
      <c r="Z181" s="43"/>
      <c r="AA181" s="43"/>
      <c r="AB181" s="43"/>
      <c r="AC181" s="43"/>
      <c r="AD181" s="43"/>
      <c r="AE181" s="43"/>
      <c r="AF181" s="43"/>
    </row>
    <row r="182" spans="1:32">
      <c r="A182" s="32"/>
      <c r="B182" s="32"/>
      <c r="C182" s="32"/>
      <c r="D182" s="32"/>
      <c r="E182" s="32"/>
      <c r="F182" s="32"/>
      <c r="G182" s="32"/>
      <c r="H182" s="32"/>
      <c r="I182" s="32"/>
      <c r="J182" s="32"/>
      <c r="K182" s="32"/>
      <c r="L182" s="32"/>
      <c r="M182" s="32"/>
      <c r="N182" s="32"/>
      <c r="O182" s="32"/>
      <c r="P182" s="43"/>
      <c r="Q182" s="43"/>
      <c r="R182" s="43"/>
      <c r="S182" s="43"/>
      <c r="T182" s="43"/>
      <c r="U182" s="43"/>
      <c r="V182" s="43"/>
      <c r="W182" s="43"/>
      <c r="X182" s="43"/>
      <c r="Y182" s="43"/>
      <c r="Z182" s="43"/>
      <c r="AA182" s="43"/>
      <c r="AB182" s="43"/>
      <c r="AC182" s="43"/>
      <c r="AD182" s="43"/>
      <c r="AE182" s="43"/>
      <c r="AF182" s="43"/>
    </row>
    <row r="183" spans="1:32">
      <c r="A183" s="32"/>
      <c r="B183" s="32"/>
      <c r="C183" s="32"/>
      <c r="D183" s="32"/>
      <c r="E183" s="32"/>
      <c r="F183" s="32"/>
      <c r="G183" s="32"/>
      <c r="H183" s="32"/>
      <c r="I183" s="32"/>
      <c r="J183" s="32"/>
      <c r="K183" s="32"/>
      <c r="L183" s="32"/>
      <c r="M183" s="32"/>
      <c r="N183" s="32"/>
      <c r="O183" s="32"/>
      <c r="P183" s="43"/>
      <c r="Q183" s="43"/>
      <c r="R183" s="43"/>
      <c r="S183" s="43"/>
      <c r="T183" s="43"/>
      <c r="U183" s="43"/>
      <c r="V183" s="43"/>
      <c r="W183" s="43"/>
      <c r="X183" s="43"/>
      <c r="Y183" s="43"/>
      <c r="Z183" s="43"/>
      <c r="AA183" s="43"/>
      <c r="AB183" s="43"/>
      <c r="AC183" s="43"/>
      <c r="AD183" s="43"/>
      <c r="AE183" s="43"/>
      <c r="AF183" s="43"/>
    </row>
    <row r="184" spans="1:32">
      <c r="A184" s="32"/>
      <c r="B184" s="32"/>
      <c r="C184" s="32"/>
      <c r="D184" s="32"/>
      <c r="E184" s="32"/>
      <c r="F184" s="32"/>
      <c r="G184" s="32"/>
      <c r="H184" s="32"/>
      <c r="I184" s="32"/>
      <c r="J184" s="32"/>
      <c r="K184" s="32"/>
      <c r="L184" s="32"/>
      <c r="M184" s="32"/>
      <c r="N184" s="32"/>
      <c r="O184" s="32"/>
      <c r="P184" s="43"/>
      <c r="Q184" s="43"/>
      <c r="R184" s="43"/>
      <c r="S184" s="43"/>
      <c r="T184" s="43"/>
      <c r="U184" s="43"/>
      <c r="V184" s="43"/>
      <c r="W184" s="43"/>
      <c r="X184" s="43"/>
      <c r="Y184" s="43"/>
      <c r="Z184" s="43"/>
      <c r="AA184" s="43"/>
      <c r="AB184" s="43"/>
      <c r="AC184" s="43"/>
      <c r="AD184" s="43"/>
      <c r="AE184" s="43"/>
      <c r="AF184" s="43"/>
    </row>
    <row r="185" spans="1:32">
      <c r="A185" s="32"/>
      <c r="B185" s="32"/>
      <c r="C185" s="32"/>
      <c r="D185" s="32"/>
      <c r="E185" s="32"/>
      <c r="F185" s="32"/>
      <c r="G185" s="32"/>
      <c r="H185" s="32"/>
      <c r="I185" s="32"/>
      <c r="J185" s="32"/>
      <c r="K185" s="32"/>
      <c r="L185" s="32"/>
      <c r="M185" s="32"/>
      <c r="N185" s="32"/>
      <c r="O185" s="32"/>
      <c r="P185" s="43"/>
      <c r="Q185" s="43"/>
      <c r="R185" s="43"/>
      <c r="S185" s="43"/>
      <c r="T185" s="43"/>
      <c r="U185" s="43"/>
      <c r="V185" s="43"/>
      <c r="W185" s="43"/>
      <c r="X185" s="43"/>
      <c r="Y185" s="43"/>
      <c r="Z185" s="43"/>
      <c r="AA185" s="43"/>
      <c r="AB185" s="43"/>
      <c r="AC185" s="43"/>
      <c r="AD185" s="43"/>
      <c r="AE185" s="43"/>
      <c r="AF185" s="43"/>
    </row>
    <row r="186" spans="1:32">
      <c r="A186" s="32"/>
      <c r="B186" s="32"/>
      <c r="C186" s="32"/>
      <c r="D186" s="32"/>
      <c r="E186" s="32"/>
      <c r="F186" s="32"/>
      <c r="G186" s="32"/>
      <c r="H186" s="32"/>
      <c r="I186" s="32"/>
      <c r="J186" s="32"/>
      <c r="K186" s="32"/>
      <c r="L186" s="32"/>
      <c r="M186" s="32"/>
      <c r="N186" s="32"/>
      <c r="O186" s="32"/>
      <c r="P186" s="43"/>
      <c r="Q186" s="43"/>
      <c r="R186" s="43"/>
      <c r="S186" s="43"/>
      <c r="T186" s="43"/>
      <c r="U186" s="43"/>
      <c r="V186" s="43"/>
      <c r="W186" s="43"/>
      <c r="X186" s="43"/>
      <c r="Y186" s="43"/>
      <c r="Z186" s="43"/>
      <c r="AA186" s="43"/>
      <c r="AB186" s="43"/>
      <c r="AC186" s="43"/>
      <c r="AD186" s="43"/>
      <c r="AE186" s="43"/>
      <c r="AF186" s="43"/>
    </row>
    <row r="187" spans="1:32">
      <c r="A187" s="32"/>
      <c r="B187" s="32"/>
      <c r="C187" s="32"/>
      <c r="D187" s="32"/>
      <c r="E187" s="32"/>
      <c r="F187" s="32"/>
      <c r="G187" s="32"/>
      <c r="H187" s="32"/>
      <c r="I187" s="32"/>
      <c r="J187" s="32"/>
      <c r="K187" s="32"/>
      <c r="L187" s="32"/>
      <c r="M187" s="32"/>
      <c r="N187" s="32"/>
      <c r="O187" s="32"/>
      <c r="P187" s="43"/>
      <c r="Q187" s="43"/>
      <c r="R187" s="43"/>
      <c r="S187" s="43"/>
      <c r="T187" s="43"/>
      <c r="U187" s="43"/>
      <c r="V187" s="43"/>
      <c r="W187" s="43"/>
      <c r="X187" s="43"/>
      <c r="Y187" s="43"/>
      <c r="Z187" s="43"/>
      <c r="AA187" s="43"/>
      <c r="AB187" s="43"/>
      <c r="AC187" s="43"/>
      <c r="AD187" s="43"/>
      <c r="AE187" s="43"/>
      <c r="AF187" s="43"/>
    </row>
    <row r="188" spans="1:32">
      <c r="A188" s="32"/>
      <c r="B188" s="32"/>
      <c r="C188" s="32"/>
      <c r="D188" s="32"/>
      <c r="E188" s="32"/>
      <c r="F188" s="32"/>
      <c r="G188" s="32"/>
      <c r="H188" s="32"/>
      <c r="I188" s="32"/>
      <c r="J188" s="32"/>
      <c r="K188" s="32"/>
      <c r="L188" s="32"/>
      <c r="M188" s="32"/>
      <c r="N188" s="32"/>
      <c r="O188" s="32"/>
      <c r="P188" s="43"/>
      <c r="Q188" s="43"/>
      <c r="R188" s="43"/>
      <c r="S188" s="43"/>
      <c r="T188" s="43"/>
      <c r="U188" s="43"/>
      <c r="V188" s="43"/>
      <c r="W188" s="43"/>
      <c r="X188" s="43"/>
      <c r="Y188" s="43"/>
      <c r="Z188" s="43"/>
      <c r="AA188" s="43"/>
      <c r="AB188" s="43"/>
      <c r="AC188" s="43"/>
      <c r="AD188" s="43"/>
      <c r="AE188" s="43"/>
      <c r="AF188" s="43"/>
    </row>
    <row r="189" spans="1:32">
      <c r="A189" s="32"/>
      <c r="B189" s="32"/>
      <c r="C189" s="32"/>
      <c r="D189" s="32"/>
      <c r="E189" s="32"/>
      <c r="F189" s="32"/>
      <c r="G189" s="32"/>
      <c r="H189" s="32"/>
      <c r="I189" s="32"/>
      <c r="J189" s="32"/>
      <c r="K189" s="32"/>
      <c r="L189" s="32"/>
      <c r="M189" s="32"/>
      <c r="N189" s="32"/>
      <c r="O189" s="32"/>
      <c r="P189" s="43"/>
      <c r="Q189" s="43"/>
      <c r="R189" s="43"/>
      <c r="S189" s="43"/>
      <c r="T189" s="43"/>
      <c r="U189" s="43"/>
      <c r="V189" s="43"/>
      <c r="W189" s="43"/>
      <c r="X189" s="43"/>
      <c r="Y189" s="43"/>
      <c r="Z189" s="43"/>
      <c r="AA189" s="43"/>
      <c r="AB189" s="43"/>
      <c r="AC189" s="43"/>
      <c r="AD189" s="43"/>
      <c r="AE189" s="43"/>
      <c r="AF189" s="43"/>
    </row>
    <row r="190" spans="1:32">
      <c r="A190" s="32"/>
      <c r="B190" s="32"/>
      <c r="C190" s="32"/>
      <c r="D190" s="32"/>
      <c r="E190" s="32"/>
      <c r="F190" s="32"/>
      <c r="G190" s="32"/>
      <c r="H190" s="32"/>
      <c r="I190" s="32"/>
      <c r="J190" s="32"/>
      <c r="K190" s="32"/>
      <c r="L190" s="32"/>
      <c r="M190" s="32"/>
      <c r="N190" s="32"/>
      <c r="O190" s="32"/>
      <c r="P190" s="43"/>
      <c r="Q190" s="43"/>
      <c r="R190" s="43"/>
      <c r="S190" s="43"/>
      <c r="T190" s="43"/>
      <c r="U190" s="43"/>
      <c r="V190" s="43"/>
      <c r="W190" s="43"/>
      <c r="X190" s="43"/>
      <c r="Y190" s="43"/>
      <c r="Z190" s="43"/>
      <c r="AA190" s="43"/>
      <c r="AB190" s="43"/>
      <c r="AC190" s="43"/>
      <c r="AD190" s="43"/>
      <c r="AE190" s="43"/>
      <c r="AF190" s="43"/>
    </row>
    <row r="191" spans="1:32">
      <c r="A191" s="32"/>
      <c r="B191" s="32"/>
      <c r="C191" s="32"/>
      <c r="D191" s="32"/>
      <c r="E191" s="32"/>
      <c r="F191" s="32"/>
      <c r="G191" s="32"/>
      <c r="H191" s="32"/>
      <c r="I191" s="32"/>
      <c r="J191" s="32"/>
      <c r="K191" s="32"/>
      <c r="L191" s="32"/>
      <c r="M191" s="32"/>
      <c r="N191" s="32"/>
      <c r="O191" s="32"/>
      <c r="P191" s="43"/>
      <c r="Q191" s="43"/>
      <c r="R191" s="43"/>
      <c r="S191" s="43"/>
      <c r="T191" s="43"/>
      <c r="U191" s="43"/>
      <c r="V191" s="43"/>
      <c r="W191" s="43"/>
      <c r="X191" s="43"/>
      <c r="Y191" s="43"/>
      <c r="Z191" s="43"/>
      <c r="AA191" s="43"/>
      <c r="AB191" s="43"/>
      <c r="AC191" s="43"/>
      <c r="AD191" s="43"/>
      <c r="AE191" s="43"/>
      <c r="AF191" s="43"/>
    </row>
    <row r="192" spans="1:32">
      <c r="A192" s="32"/>
      <c r="B192" s="32"/>
      <c r="C192" s="32"/>
      <c r="D192" s="32"/>
      <c r="E192" s="32"/>
      <c r="F192" s="32"/>
      <c r="G192" s="32"/>
      <c r="H192" s="32"/>
      <c r="I192" s="32"/>
      <c r="J192" s="32"/>
      <c r="K192" s="32"/>
      <c r="L192" s="32"/>
      <c r="M192" s="32"/>
      <c r="N192" s="32"/>
      <c r="O192" s="32"/>
      <c r="P192" s="43"/>
      <c r="Q192" s="43"/>
      <c r="R192" s="43"/>
      <c r="S192" s="43"/>
      <c r="T192" s="43"/>
      <c r="U192" s="43"/>
      <c r="V192" s="43"/>
      <c r="W192" s="43"/>
      <c r="X192" s="43"/>
      <c r="Y192" s="43"/>
      <c r="Z192" s="43"/>
      <c r="AA192" s="43"/>
      <c r="AB192" s="43"/>
      <c r="AC192" s="43"/>
      <c r="AD192" s="43"/>
      <c r="AE192" s="43"/>
      <c r="AF192" s="43"/>
    </row>
    <row r="193" spans="1:32">
      <c r="A193" s="32"/>
      <c r="B193" s="32"/>
      <c r="C193" s="32"/>
      <c r="D193" s="32"/>
      <c r="E193" s="32"/>
      <c r="F193" s="32"/>
      <c r="G193" s="32"/>
      <c r="H193" s="32"/>
      <c r="I193" s="32"/>
      <c r="J193" s="32"/>
      <c r="K193" s="32"/>
      <c r="L193" s="32"/>
      <c r="M193" s="32"/>
      <c r="N193" s="32"/>
      <c r="O193" s="32"/>
      <c r="P193" s="43"/>
      <c r="Q193" s="43"/>
      <c r="R193" s="43"/>
      <c r="S193" s="43"/>
      <c r="T193" s="43"/>
      <c r="U193" s="43"/>
      <c r="V193" s="43"/>
      <c r="W193" s="43"/>
      <c r="X193" s="43"/>
      <c r="Y193" s="43"/>
      <c r="Z193" s="43"/>
      <c r="AA193" s="43"/>
      <c r="AB193" s="43"/>
      <c r="AC193" s="43"/>
      <c r="AD193" s="43"/>
      <c r="AE193" s="43"/>
      <c r="AF193" s="43"/>
    </row>
    <row r="194" spans="1:32">
      <c r="A194" s="32"/>
      <c r="B194" s="32"/>
      <c r="C194" s="32"/>
      <c r="D194" s="32"/>
      <c r="E194" s="32"/>
      <c r="F194" s="32"/>
      <c r="G194" s="32"/>
      <c r="H194" s="32"/>
      <c r="I194" s="32"/>
      <c r="J194" s="32"/>
      <c r="K194" s="32"/>
      <c r="L194" s="32"/>
      <c r="M194" s="32"/>
      <c r="N194" s="32"/>
      <c r="O194" s="32"/>
      <c r="P194" s="43"/>
      <c r="Q194" s="43"/>
      <c r="R194" s="43"/>
      <c r="S194" s="43"/>
      <c r="T194" s="43"/>
      <c r="U194" s="43"/>
      <c r="V194" s="43"/>
      <c r="W194" s="43"/>
      <c r="X194" s="43"/>
      <c r="Y194" s="43"/>
      <c r="Z194" s="43"/>
      <c r="AA194" s="43"/>
      <c r="AB194" s="43"/>
      <c r="AC194" s="43"/>
      <c r="AD194" s="43"/>
      <c r="AE194" s="43"/>
      <c r="AF194" s="43"/>
    </row>
    <row r="195" spans="1:32">
      <c r="A195" s="32"/>
      <c r="B195" s="32"/>
      <c r="C195" s="32"/>
      <c r="D195" s="32"/>
      <c r="E195" s="32"/>
      <c r="F195" s="32"/>
      <c r="G195" s="32"/>
      <c r="H195" s="32"/>
      <c r="I195" s="32"/>
      <c r="J195" s="32"/>
      <c r="K195" s="32"/>
      <c r="L195" s="32"/>
      <c r="M195" s="32"/>
      <c r="N195" s="32"/>
      <c r="O195" s="32"/>
      <c r="P195" s="43"/>
      <c r="Q195" s="43"/>
      <c r="R195" s="43"/>
      <c r="S195" s="43"/>
      <c r="T195" s="43"/>
      <c r="U195" s="43"/>
      <c r="V195" s="43"/>
      <c r="W195" s="43"/>
      <c r="X195" s="43"/>
      <c r="Y195" s="43"/>
      <c r="Z195" s="43"/>
      <c r="AA195" s="43"/>
      <c r="AB195" s="43"/>
      <c r="AC195" s="43"/>
      <c r="AD195" s="43"/>
      <c r="AE195" s="43"/>
      <c r="AF195" s="43"/>
    </row>
    <row r="196" spans="1:32">
      <c r="A196" s="32"/>
      <c r="B196" s="32"/>
      <c r="C196" s="32"/>
      <c r="D196" s="32"/>
      <c r="E196" s="32"/>
      <c r="F196" s="32"/>
      <c r="G196" s="32"/>
      <c r="H196" s="32"/>
      <c r="I196" s="32"/>
      <c r="J196" s="32"/>
      <c r="K196" s="32"/>
      <c r="L196" s="32"/>
      <c r="M196" s="32"/>
      <c r="N196" s="32"/>
      <c r="O196" s="32"/>
      <c r="P196" s="43"/>
      <c r="Q196" s="43"/>
      <c r="R196" s="43"/>
      <c r="S196" s="43"/>
      <c r="T196" s="43"/>
      <c r="U196" s="43"/>
      <c r="V196" s="43"/>
      <c r="W196" s="43"/>
      <c r="X196" s="43"/>
      <c r="Y196" s="43"/>
      <c r="Z196" s="43"/>
      <c r="AA196" s="43"/>
      <c r="AB196" s="43"/>
      <c r="AC196" s="43"/>
      <c r="AD196" s="43"/>
      <c r="AE196" s="43"/>
      <c r="AF196" s="43"/>
    </row>
    <row r="197" spans="1:32">
      <c r="A197" s="32"/>
      <c r="B197" s="32"/>
      <c r="C197" s="32"/>
      <c r="D197" s="32"/>
      <c r="E197" s="32"/>
      <c r="F197" s="32"/>
      <c r="G197" s="32"/>
      <c r="H197" s="32"/>
      <c r="I197" s="32"/>
      <c r="J197" s="32"/>
      <c r="K197" s="32"/>
      <c r="L197" s="32"/>
      <c r="M197" s="32"/>
      <c r="N197" s="32"/>
      <c r="O197" s="32"/>
      <c r="P197" s="43"/>
      <c r="Q197" s="43"/>
      <c r="R197" s="43"/>
      <c r="S197" s="43"/>
      <c r="T197" s="43"/>
      <c r="U197" s="43"/>
      <c r="V197" s="43"/>
      <c r="W197" s="43"/>
      <c r="X197" s="43"/>
      <c r="Y197" s="43"/>
      <c r="Z197" s="43"/>
      <c r="AA197" s="43"/>
      <c r="AB197" s="43"/>
      <c r="AC197" s="43"/>
      <c r="AD197" s="43"/>
      <c r="AE197" s="43"/>
      <c r="AF197" s="43"/>
    </row>
    <row r="198" spans="1:32">
      <c r="A198" s="32"/>
      <c r="B198" s="32"/>
      <c r="C198" s="32"/>
      <c r="D198" s="32"/>
      <c r="E198" s="32"/>
      <c r="F198" s="32"/>
      <c r="G198" s="32"/>
      <c r="H198" s="32"/>
      <c r="I198" s="32"/>
      <c r="J198" s="32"/>
      <c r="K198" s="32"/>
      <c r="L198" s="32"/>
      <c r="M198" s="32"/>
      <c r="N198" s="32"/>
      <c r="O198" s="32"/>
      <c r="P198" s="43"/>
      <c r="Q198" s="43"/>
      <c r="R198" s="43"/>
      <c r="S198" s="43"/>
      <c r="T198" s="43"/>
      <c r="U198" s="43"/>
      <c r="V198" s="43"/>
      <c r="W198" s="43"/>
      <c r="X198" s="43"/>
      <c r="Y198" s="43"/>
      <c r="Z198" s="43"/>
      <c r="AA198" s="43"/>
      <c r="AB198" s="43"/>
      <c r="AC198" s="43"/>
      <c r="AD198" s="43"/>
      <c r="AE198" s="43"/>
      <c r="AF198" s="43"/>
    </row>
    <row r="199" spans="1:32">
      <c r="A199" s="32"/>
      <c r="B199" s="32"/>
      <c r="C199" s="32"/>
      <c r="D199" s="32"/>
      <c r="E199" s="32"/>
      <c r="F199" s="32"/>
      <c r="G199" s="32"/>
      <c r="H199" s="32"/>
      <c r="I199" s="32"/>
      <c r="J199" s="32"/>
      <c r="K199" s="32"/>
      <c r="L199" s="32"/>
      <c r="M199" s="32"/>
      <c r="N199" s="32"/>
      <c r="O199" s="32"/>
      <c r="P199" s="43"/>
      <c r="Q199" s="43"/>
      <c r="R199" s="43"/>
      <c r="S199" s="43"/>
      <c r="T199" s="43"/>
      <c r="U199" s="43"/>
      <c r="V199" s="43"/>
      <c r="W199" s="43"/>
      <c r="X199" s="43"/>
      <c r="Y199" s="43"/>
      <c r="Z199" s="43"/>
      <c r="AA199" s="43"/>
      <c r="AB199" s="43"/>
      <c r="AC199" s="43"/>
      <c r="AD199" s="43"/>
      <c r="AE199" s="43"/>
      <c r="AF199" s="43"/>
    </row>
    <row r="200" spans="1:32">
      <c r="A200" s="32"/>
      <c r="B200" s="32"/>
      <c r="C200" s="32"/>
      <c r="D200" s="32"/>
      <c r="E200" s="32"/>
      <c r="F200" s="32"/>
      <c r="G200" s="32"/>
      <c r="H200" s="32"/>
      <c r="I200" s="32"/>
      <c r="J200" s="32"/>
      <c r="K200" s="32"/>
      <c r="L200" s="32"/>
      <c r="M200" s="32"/>
      <c r="N200" s="32"/>
      <c r="O200" s="32"/>
      <c r="P200" s="43"/>
      <c r="Q200" s="43"/>
      <c r="R200" s="43"/>
      <c r="S200" s="43"/>
      <c r="T200" s="43"/>
      <c r="U200" s="43"/>
      <c r="V200" s="43"/>
      <c r="W200" s="43"/>
      <c r="X200" s="43"/>
      <c r="Y200" s="43"/>
      <c r="Z200" s="43"/>
      <c r="AA200" s="43"/>
      <c r="AB200" s="43"/>
      <c r="AC200" s="43"/>
      <c r="AD200" s="43"/>
      <c r="AE200" s="43"/>
      <c r="AF200" s="43"/>
    </row>
    <row r="201" spans="1:32">
      <c r="A201" s="32"/>
      <c r="B201" s="32"/>
      <c r="C201" s="32"/>
      <c r="D201" s="32"/>
      <c r="E201" s="32"/>
      <c r="F201" s="32"/>
      <c r="G201" s="32"/>
      <c r="H201" s="32"/>
      <c r="I201" s="32"/>
      <c r="J201" s="32"/>
      <c r="K201" s="32"/>
      <c r="L201" s="32"/>
      <c r="M201" s="32"/>
      <c r="N201" s="32"/>
      <c r="O201" s="32"/>
      <c r="P201" s="43"/>
      <c r="Q201" s="43"/>
      <c r="R201" s="43"/>
      <c r="S201" s="43"/>
      <c r="T201" s="43"/>
      <c r="U201" s="43"/>
      <c r="V201" s="43"/>
      <c r="W201" s="43"/>
      <c r="X201" s="43"/>
      <c r="Y201" s="43"/>
      <c r="Z201" s="43"/>
      <c r="AA201" s="43"/>
      <c r="AB201" s="43"/>
      <c r="AC201" s="43"/>
      <c r="AD201" s="43"/>
      <c r="AE201" s="43"/>
      <c r="AF201" s="43"/>
    </row>
    <row r="202" spans="1:32">
      <c r="A202" s="32"/>
      <c r="B202" s="38" t="s">
        <v>1757</v>
      </c>
      <c r="C202" s="32"/>
      <c r="D202" s="32"/>
      <c r="E202" s="32"/>
      <c r="F202" s="32"/>
      <c r="G202" s="32"/>
      <c r="H202" s="32"/>
      <c r="I202" s="32"/>
      <c r="J202" s="32"/>
      <c r="K202" s="32"/>
      <c r="L202" s="32"/>
      <c r="M202" s="32"/>
      <c r="N202" s="32"/>
      <c r="O202" s="32"/>
      <c r="P202" s="43"/>
      <c r="Q202" s="43"/>
      <c r="R202" s="43"/>
      <c r="S202" s="43"/>
      <c r="T202" s="43"/>
      <c r="U202" s="43"/>
      <c r="V202" s="43"/>
      <c r="W202" s="43"/>
      <c r="X202" s="43"/>
      <c r="Y202" s="43"/>
      <c r="Z202" s="43"/>
      <c r="AA202" s="43"/>
      <c r="AB202" s="43"/>
      <c r="AC202" s="43"/>
      <c r="AD202" s="43"/>
      <c r="AE202" s="43"/>
      <c r="AF202" s="43"/>
    </row>
    <row r="203" spans="1:32">
      <c r="A203" s="32"/>
      <c r="B203" s="32"/>
      <c r="C203" s="32"/>
      <c r="D203" s="32"/>
      <c r="E203" s="32"/>
      <c r="F203" s="32"/>
      <c r="G203" s="32"/>
      <c r="H203" s="32"/>
      <c r="I203" s="32"/>
      <c r="J203" s="32"/>
      <c r="K203" s="32"/>
      <c r="L203" s="32"/>
      <c r="M203" s="32"/>
      <c r="N203" s="32"/>
      <c r="O203" s="32"/>
      <c r="P203" s="43"/>
      <c r="Q203" s="43"/>
      <c r="R203" s="43"/>
      <c r="S203" s="43"/>
      <c r="T203" s="43"/>
      <c r="U203" s="43"/>
      <c r="V203" s="43"/>
      <c r="W203" s="43"/>
      <c r="X203" s="43"/>
      <c r="Y203" s="43"/>
      <c r="Z203" s="43"/>
      <c r="AA203" s="43"/>
      <c r="AB203" s="43"/>
      <c r="AC203" s="43"/>
      <c r="AD203" s="43"/>
      <c r="AE203" s="43"/>
      <c r="AF203" s="43"/>
    </row>
    <row r="204" spans="1:32" ht="27" customHeight="1">
      <c r="A204" s="32"/>
      <c r="B204" s="264" t="s">
        <v>2500</v>
      </c>
      <c r="C204" s="264"/>
      <c r="D204" s="264"/>
      <c r="E204" s="264"/>
      <c r="F204" s="264"/>
      <c r="G204" s="264"/>
      <c r="H204" s="264"/>
      <c r="I204" s="264"/>
      <c r="J204" s="264"/>
      <c r="K204" s="264"/>
      <c r="L204" s="32"/>
      <c r="M204" s="32"/>
      <c r="N204" s="32"/>
      <c r="O204" s="32"/>
      <c r="P204" s="43"/>
      <c r="Q204" s="43"/>
      <c r="R204" s="43"/>
      <c r="S204" s="43"/>
      <c r="T204" s="43"/>
      <c r="U204" s="43"/>
      <c r="V204" s="43"/>
      <c r="W204" s="43"/>
      <c r="X204" s="43"/>
      <c r="Y204" s="43"/>
      <c r="Z204" s="43"/>
      <c r="AA204" s="43"/>
      <c r="AB204" s="43"/>
      <c r="AC204" s="43"/>
      <c r="AD204" s="43"/>
      <c r="AE204" s="43"/>
      <c r="AF204" s="43"/>
    </row>
    <row r="205" spans="1:32">
      <c r="A205" s="32"/>
      <c r="B205" s="32"/>
      <c r="C205" s="32"/>
      <c r="D205" s="32"/>
      <c r="E205" s="32"/>
      <c r="F205" s="32"/>
      <c r="G205" s="32"/>
      <c r="H205" s="32"/>
      <c r="I205" s="32"/>
      <c r="J205" s="32"/>
      <c r="K205" s="32"/>
      <c r="L205" s="32"/>
      <c r="M205" s="32"/>
      <c r="N205" s="32"/>
      <c r="O205" s="32"/>
      <c r="P205" s="43"/>
      <c r="Q205" s="43"/>
      <c r="R205" s="43"/>
      <c r="S205" s="43"/>
      <c r="T205" s="43"/>
      <c r="U205" s="43"/>
      <c r="V205" s="43"/>
      <c r="W205" s="43"/>
      <c r="X205" s="43"/>
      <c r="Y205" s="43"/>
      <c r="Z205" s="43"/>
      <c r="AA205" s="43"/>
      <c r="AB205" s="43"/>
      <c r="AC205" s="43"/>
      <c r="AD205" s="43"/>
      <c r="AE205" s="43"/>
      <c r="AF205" s="43"/>
    </row>
    <row r="206" spans="1:32">
      <c r="A206" s="32"/>
      <c r="B206" s="36" t="s">
        <v>2501</v>
      </c>
      <c r="C206" s="32"/>
      <c r="D206" s="32"/>
      <c r="E206" s="32"/>
      <c r="F206" s="32"/>
      <c r="G206" s="32"/>
      <c r="H206" s="32"/>
      <c r="I206" s="32"/>
      <c r="J206" s="32"/>
      <c r="K206" s="32"/>
      <c r="L206" s="32"/>
      <c r="M206" s="32"/>
      <c r="N206" s="32"/>
      <c r="O206" s="32"/>
      <c r="P206" s="43"/>
      <c r="Q206" s="43"/>
      <c r="R206" s="43"/>
      <c r="S206" s="43"/>
      <c r="T206" s="43"/>
      <c r="U206" s="43"/>
      <c r="V206" s="43"/>
      <c r="W206" s="43"/>
      <c r="X206" s="43"/>
      <c r="Y206" s="43"/>
      <c r="Z206" s="43"/>
      <c r="AA206" s="43"/>
      <c r="AB206" s="43"/>
      <c r="AC206" s="43"/>
      <c r="AD206" s="43"/>
      <c r="AE206" s="43"/>
      <c r="AF206" s="43"/>
    </row>
    <row r="207" spans="1:32">
      <c r="A207" s="32"/>
      <c r="B207" s="32"/>
      <c r="C207" s="32"/>
      <c r="D207" s="32"/>
      <c r="E207" s="32"/>
      <c r="F207" s="32"/>
      <c r="G207" s="32"/>
      <c r="H207" s="32"/>
      <c r="I207" s="32"/>
      <c r="J207" s="32"/>
      <c r="K207" s="32"/>
      <c r="L207" s="32"/>
      <c r="M207" s="32"/>
      <c r="N207" s="32"/>
      <c r="O207" s="32"/>
      <c r="P207" s="43"/>
      <c r="Q207" s="43"/>
      <c r="R207" s="43"/>
      <c r="S207" s="43"/>
      <c r="T207" s="43"/>
      <c r="U207" s="43"/>
      <c r="V207" s="43"/>
      <c r="W207" s="43"/>
      <c r="X207" s="43"/>
      <c r="Y207" s="43"/>
      <c r="Z207" s="43"/>
      <c r="AA207" s="43"/>
      <c r="AB207" s="43"/>
      <c r="AC207" s="43"/>
      <c r="AD207" s="43"/>
      <c r="AE207" s="43"/>
      <c r="AF207" s="43"/>
    </row>
    <row r="208" spans="1:32">
      <c r="A208" s="32"/>
      <c r="B208" s="32"/>
      <c r="C208" s="32"/>
      <c r="D208" s="32"/>
      <c r="E208" s="32"/>
      <c r="F208" s="32"/>
      <c r="G208" s="32"/>
      <c r="H208" s="32"/>
      <c r="I208" s="32"/>
      <c r="J208" s="32"/>
      <c r="K208" s="32"/>
      <c r="L208" s="32"/>
      <c r="M208" s="32"/>
      <c r="N208" s="32"/>
      <c r="O208" s="32"/>
      <c r="P208" s="43"/>
      <c r="Q208" s="43"/>
      <c r="R208" s="43"/>
      <c r="S208" s="43"/>
      <c r="T208" s="43"/>
      <c r="U208" s="43"/>
      <c r="V208" s="43"/>
      <c r="W208" s="43"/>
      <c r="X208" s="43"/>
      <c r="Y208" s="43"/>
      <c r="Z208" s="43"/>
      <c r="AA208" s="43"/>
      <c r="AB208" s="43"/>
      <c r="AC208" s="43"/>
      <c r="AD208" s="43"/>
      <c r="AE208" s="43"/>
      <c r="AF208" s="43"/>
    </row>
    <row r="209" spans="1:32">
      <c r="A209" s="32"/>
      <c r="B209" s="32"/>
      <c r="C209" s="32"/>
      <c r="D209" s="32"/>
      <c r="E209" s="32"/>
      <c r="F209" s="32"/>
      <c r="G209" s="32"/>
      <c r="H209" s="32"/>
      <c r="I209" s="32"/>
      <c r="J209" s="32"/>
      <c r="K209" s="32"/>
      <c r="L209" s="32"/>
      <c r="M209" s="32"/>
      <c r="N209" s="32"/>
      <c r="O209" s="32"/>
      <c r="P209" s="43"/>
      <c r="Q209" s="43"/>
      <c r="R209" s="43"/>
      <c r="S209" s="43"/>
      <c r="T209" s="43"/>
      <c r="U209" s="43"/>
      <c r="V209" s="43"/>
      <c r="W209" s="43"/>
      <c r="X209" s="43"/>
      <c r="Y209" s="43"/>
      <c r="Z209" s="43"/>
      <c r="AA209" s="43"/>
      <c r="AB209" s="43"/>
      <c r="AC209" s="43"/>
      <c r="AD209" s="43"/>
      <c r="AE209" s="43"/>
      <c r="AF209" s="43"/>
    </row>
    <row r="210" spans="1:32">
      <c r="A210" s="32"/>
      <c r="B210" s="32"/>
      <c r="C210" s="32"/>
      <c r="D210" s="32"/>
      <c r="E210" s="32"/>
      <c r="F210" s="32"/>
      <c r="G210" s="32"/>
      <c r="H210" s="32"/>
      <c r="I210" s="32"/>
      <c r="J210" s="32"/>
      <c r="K210" s="32"/>
      <c r="L210" s="32"/>
      <c r="M210" s="32"/>
      <c r="N210" s="32"/>
      <c r="O210" s="32"/>
      <c r="P210" s="43"/>
      <c r="Q210" s="43"/>
      <c r="R210" s="43"/>
      <c r="S210" s="43"/>
      <c r="T210" s="43"/>
      <c r="U210" s="43"/>
      <c r="V210" s="43"/>
      <c r="W210" s="43"/>
      <c r="X210" s="43"/>
      <c r="Y210" s="43"/>
      <c r="Z210" s="43"/>
      <c r="AA210" s="43"/>
      <c r="AB210" s="43"/>
      <c r="AC210" s="43"/>
      <c r="AD210" s="43"/>
      <c r="AE210" s="43"/>
      <c r="AF210" s="43"/>
    </row>
    <row r="211" spans="1:32">
      <c r="A211" s="32"/>
      <c r="B211" s="32"/>
      <c r="C211" s="32"/>
      <c r="D211" s="32"/>
      <c r="E211" s="32"/>
      <c r="F211" s="32"/>
      <c r="G211" s="32"/>
      <c r="H211" s="32"/>
      <c r="I211" s="32"/>
      <c r="J211" s="32"/>
      <c r="K211" s="32"/>
      <c r="L211" s="32"/>
      <c r="M211" s="32"/>
      <c r="N211" s="32"/>
      <c r="O211" s="32"/>
      <c r="P211" s="43"/>
      <c r="Q211" s="43"/>
      <c r="R211" s="43"/>
      <c r="S211" s="43"/>
      <c r="T211" s="43"/>
      <c r="U211" s="43"/>
      <c r="V211" s="43"/>
      <c r="W211" s="43"/>
      <c r="X211" s="43"/>
      <c r="Y211" s="43"/>
      <c r="Z211" s="43"/>
      <c r="AA211" s="43"/>
      <c r="AB211" s="43"/>
      <c r="AC211" s="43"/>
      <c r="AD211" s="43"/>
      <c r="AE211" s="43"/>
      <c r="AF211" s="43"/>
    </row>
    <row r="212" spans="1:32">
      <c r="A212" s="32"/>
      <c r="B212" s="32"/>
      <c r="C212" s="32"/>
      <c r="D212" s="32"/>
      <c r="E212" s="32"/>
      <c r="F212" s="32"/>
      <c r="G212" s="32"/>
      <c r="H212" s="32"/>
      <c r="I212" s="32"/>
      <c r="J212" s="32"/>
      <c r="K212" s="32"/>
      <c r="L212" s="32"/>
      <c r="M212" s="32"/>
      <c r="N212" s="32"/>
      <c r="O212" s="32"/>
      <c r="P212" s="43"/>
      <c r="Q212" s="43"/>
      <c r="R212" s="43"/>
      <c r="S212" s="43"/>
      <c r="T212" s="43"/>
      <c r="U212" s="43"/>
      <c r="V212" s="43"/>
      <c r="W212" s="43"/>
      <c r="X212" s="43"/>
      <c r="Y212" s="43"/>
      <c r="Z212" s="43"/>
      <c r="AA212" s="43"/>
      <c r="AB212" s="43"/>
      <c r="AC212" s="43"/>
      <c r="AD212" s="43"/>
      <c r="AE212" s="43"/>
      <c r="AF212" s="43"/>
    </row>
    <row r="213" spans="1:32">
      <c r="A213" s="32"/>
      <c r="B213" s="32"/>
      <c r="C213" s="32"/>
      <c r="D213" s="32"/>
      <c r="E213" s="32"/>
      <c r="F213" s="32"/>
      <c r="G213" s="32"/>
      <c r="H213" s="32"/>
      <c r="I213" s="32"/>
      <c r="J213" s="32"/>
      <c r="K213" s="32"/>
      <c r="L213" s="32"/>
      <c r="M213" s="32"/>
      <c r="N213" s="32"/>
      <c r="O213" s="32"/>
      <c r="P213" s="43"/>
      <c r="Q213" s="43"/>
      <c r="R213" s="43"/>
      <c r="S213" s="43"/>
      <c r="T213" s="43"/>
      <c r="U213" s="43"/>
      <c r="V213" s="43"/>
      <c r="W213" s="43"/>
      <c r="X213" s="43"/>
      <c r="Y213" s="43"/>
      <c r="Z213" s="43"/>
      <c r="AA213" s="43"/>
      <c r="AB213" s="43"/>
      <c r="AC213" s="43"/>
      <c r="AD213" s="43"/>
      <c r="AE213" s="43"/>
      <c r="AF213" s="43"/>
    </row>
    <row r="214" spans="1:32">
      <c r="A214" s="32"/>
      <c r="B214" s="32"/>
      <c r="C214" s="32"/>
      <c r="D214" s="32"/>
      <c r="E214" s="32"/>
      <c r="F214" s="32"/>
      <c r="G214" s="32"/>
      <c r="H214" s="32"/>
      <c r="I214" s="32"/>
      <c r="J214" s="32"/>
      <c r="K214" s="32"/>
      <c r="L214" s="32"/>
      <c r="M214" s="32"/>
      <c r="N214" s="32"/>
      <c r="O214" s="32"/>
      <c r="P214" s="43"/>
      <c r="Q214" s="43"/>
      <c r="R214" s="43"/>
      <c r="S214" s="43"/>
      <c r="T214" s="43"/>
      <c r="U214" s="43"/>
      <c r="V214" s="43"/>
      <c r="W214" s="43"/>
      <c r="X214" s="43"/>
      <c r="Y214" s="43"/>
      <c r="Z214" s="43"/>
      <c r="AA214" s="43"/>
      <c r="AB214" s="43"/>
      <c r="AC214" s="43"/>
      <c r="AD214" s="43"/>
      <c r="AE214" s="43"/>
      <c r="AF214" s="43"/>
    </row>
    <row r="215" spans="1:32">
      <c r="A215" s="32"/>
      <c r="B215" s="32"/>
      <c r="C215" s="32"/>
      <c r="D215" s="32"/>
      <c r="E215" s="32"/>
      <c r="F215" s="32"/>
      <c r="G215" s="32"/>
      <c r="H215" s="32"/>
      <c r="I215" s="32"/>
      <c r="J215" s="32"/>
      <c r="K215" s="32"/>
      <c r="L215" s="32"/>
      <c r="M215" s="32"/>
      <c r="N215" s="32"/>
      <c r="O215" s="32"/>
      <c r="P215" s="43"/>
      <c r="Q215" s="43"/>
      <c r="R215" s="43"/>
      <c r="S215" s="43"/>
      <c r="T215" s="43"/>
      <c r="U215" s="43"/>
      <c r="V215" s="43"/>
      <c r="W215" s="43"/>
      <c r="X215" s="43"/>
      <c r="Y215" s="43"/>
      <c r="Z215" s="43"/>
      <c r="AA215" s="43"/>
      <c r="AB215" s="43"/>
      <c r="AC215" s="43"/>
      <c r="AD215" s="43"/>
      <c r="AE215" s="43"/>
      <c r="AF215" s="43"/>
    </row>
    <row r="216" spans="1:32">
      <c r="A216" s="32"/>
      <c r="B216" s="32"/>
      <c r="C216" s="32"/>
      <c r="D216" s="32"/>
      <c r="E216" s="32"/>
      <c r="F216" s="32"/>
      <c r="G216" s="32"/>
      <c r="H216" s="32"/>
      <c r="I216" s="32"/>
      <c r="J216" s="32"/>
      <c r="K216" s="32"/>
      <c r="L216" s="32"/>
      <c r="M216" s="32"/>
      <c r="N216" s="32"/>
      <c r="O216" s="32"/>
      <c r="P216" s="43"/>
      <c r="Q216" s="43"/>
      <c r="R216" s="43"/>
      <c r="S216" s="43"/>
      <c r="T216" s="43"/>
      <c r="U216" s="43"/>
      <c r="V216" s="43"/>
      <c r="W216" s="43"/>
      <c r="X216" s="43"/>
      <c r="Y216" s="43"/>
      <c r="Z216" s="43"/>
      <c r="AA216" s="43"/>
      <c r="AB216" s="43"/>
      <c r="AC216" s="43"/>
      <c r="AD216" s="43"/>
      <c r="AE216" s="43"/>
      <c r="AF216" s="43"/>
    </row>
    <row r="217" spans="1:32">
      <c r="A217" s="32"/>
      <c r="B217" s="32"/>
      <c r="C217" s="32"/>
      <c r="D217" s="32"/>
      <c r="E217" s="32"/>
      <c r="F217" s="32"/>
      <c r="G217" s="32"/>
      <c r="H217" s="32"/>
      <c r="I217" s="32"/>
      <c r="J217" s="32"/>
      <c r="K217" s="32"/>
      <c r="L217" s="32"/>
      <c r="M217" s="32"/>
      <c r="N217" s="32"/>
      <c r="O217" s="32"/>
      <c r="P217" s="43"/>
      <c r="Q217" s="43"/>
      <c r="R217" s="43"/>
      <c r="S217" s="43"/>
      <c r="T217" s="43"/>
      <c r="U217" s="43"/>
      <c r="V217" s="43"/>
      <c r="W217" s="43"/>
      <c r="X217" s="43"/>
      <c r="Y217" s="43"/>
      <c r="Z217" s="43"/>
      <c r="AA217" s="43"/>
      <c r="AB217" s="43"/>
      <c r="AC217" s="43"/>
      <c r="AD217" s="43"/>
      <c r="AE217" s="43"/>
      <c r="AF217" s="43"/>
    </row>
    <row r="218" spans="1:32">
      <c r="A218" s="32"/>
      <c r="B218" s="32"/>
      <c r="C218" s="32"/>
      <c r="D218" s="32"/>
      <c r="E218" s="32"/>
      <c r="F218" s="32"/>
      <c r="G218" s="32"/>
      <c r="H218" s="32"/>
      <c r="I218" s="32"/>
      <c r="J218" s="32"/>
      <c r="K218" s="32"/>
      <c r="L218" s="32"/>
      <c r="M218" s="32"/>
      <c r="N218" s="32"/>
      <c r="O218" s="32"/>
      <c r="P218" s="43"/>
      <c r="Q218" s="43"/>
      <c r="R218" s="43"/>
      <c r="S218" s="43"/>
      <c r="T218" s="43"/>
      <c r="U218" s="43"/>
      <c r="V218" s="43"/>
      <c r="W218" s="43"/>
      <c r="X218" s="43"/>
      <c r="Y218" s="43"/>
      <c r="Z218" s="43"/>
      <c r="AA218" s="43"/>
      <c r="AB218" s="43"/>
      <c r="AC218" s="43"/>
      <c r="AD218" s="43"/>
      <c r="AE218" s="43"/>
      <c r="AF218" s="43"/>
    </row>
    <row r="219" spans="1:32">
      <c r="A219" s="32"/>
      <c r="B219" s="32"/>
      <c r="C219" s="32"/>
      <c r="D219" s="32"/>
      <c r="E219" s="32"/>
      <c r="F219" s="32"/>
      <c r="G219" s="32"/>
      <c r="H219" s="32"/>
      <c r="I219" s="32"/>
      <c r="J219" s="32"/>
      <c r="K219" s="32"/>
      <c r="L219" s="32"/>
      <c r="M219" s="32"/>
      <c r="N219" s="32"/>
      <c r="O219" s="32"/>
      <c r="P219" s="43"/>
      <c r="Q219" s="43"/>
      <c r="R219" s="43"/>
      <c r="S219" s="43"/>
      <c r="T219" s="43"/>
      <c r="U219" s="43"/>
      <c r="V219" s="43"/>
      <c r="W219" s="43"/>
      <c r="X219" s="43"/>
      <c r="Y219" s="43"/>
      <c r="Z219" s="43"/>
      <c r="AA219" s="43"/>
      <c r="AB219" s="43"/>
      <c r="AC219" s="43"/>
      <c r="AD219" s="43"/>
      <c r="AE219" s="43"/>
      <c r="AF219" s="43"/>
    </row>
    <row r="220" spans="1:32">
      <c r="A220" s="32"/>
      <c r="B220" s="32"/>
      <c r="C220" s="32"/>
      <c r="D220" s="32"/>
      <c r="E220" s="32"/>
      <c r="F220" s="32"/>
      <c r="G220" s="32"/>
      <c r="H220" s="32"/>
      <c r="I220" s="32"/>
      <c r="J220" s="32"/>
      <c r="K220" s="32"/>
      <c r="L220" s="32"/>
      <c r="M220" s="32"/>
      <c r="N220" s="32"/>
      <c r="O220" s="32"/>
      <c r="P220" s="43"/>
      <c r="Q220" s="43"/>
      <c r="R220" s="43"/>
      <c r="S220" s="43"/>
      <c r="T220" s="43"/>
      <c r="U220" s="43"/>
      <c r="V220" s="43"/>
      <c r="W220" s="43"/>
      <c r="X220" s="43"/>
      <c r="Y220" s="43"/>
      <c r="Z220" s="43"/>
      <c r="AA220" s="43"/>
      <c r="AB220" s="43"/>
      <c r="AC220" s="43"/>
      <c r="AD220" s="43"/>
      <c r="AE220" s="43"/>
      <c r="AF220" s="43"/>
    </row>
    <row r="221" spans="1:32">
      <c r="A221" s="32"/>
      <c r="B221" s="32"/>
      <c r="C221" s="32"/>
      <c r="D221" s="32"/>
      <c r="E221" s="32"/>
      <c r="F221" s="32"/>
      <c r="G221" s="32"/>
      <c r="H221" s="32"/>
      <c r="I221" s="32"/>
      <c r="J221" s="32"/>
      <c r="K221" s="32"/>
      <c r="L221" s="32"/>
      <c r="M221" s="32"/>
      <c r="N221" s="32"/>
      <c r="O221" s="32"/>
      <c r="P221" s="43"/>
      <c r="Q221" s="43"/>
      <c r="R221" s="43"/>
      <c r="S221" s="43"/>
      <c r="T221" s="43"/>
      <c r="U221" s="43"/>
      <c r="V221" s="43"/>
      <c r="W221" s="43"/>
      <c r="X221" s="43"/>
      <c r="Y221" s="43"/>
      <c r="Z221" s="43"/>
      <c r="AA221" s="43"/>
      <c r="AB221" s="43"/>
      <c r="AC221" s="43"/>
      <c r="AD221" s="43"/>
      <c r="AE221" s="43"/>
      <c r="AF221" s="43"/>
    </row>
    <row r="222" spans="1:32">
      <c r="A222" s="32"/>
      <c r="B222" s="32"/>
      <c r="C222" s="32"/>
      <c r="D222" s="32"/>
      <c r="E222" s="32"/>
      <c r="F222" s="32"/>
      <c r="G222" s="32"/>
      <c r="H222" s="32"/>
      <c r="I222" s="32"/>
      <c r="J222" s="32"/>
      <c r="K222" s="32"/>
      <c r="L222" s="32"/>
      <c r="M222" s="32"/>
      <c r="N222" s="32"/>
      <c r="O222" s="32"/>
      <c r="P222" s="43"/>
      <c r="Q222" s="43"/>
      <c r="R222" s="43"/>
      <c r="S222" s="43"/>
      <c r="T222" s="43"/>
      <c r="U222" s="43"/>
      <c r="V222" s="43"/>
      <c r="W222" s="43"/>
      <c r="X222" s="43"/>
      <c r="Y222" s="43"/>
      <c r="Z222" s="43"/>
      <c r="AA222" s="43"/>
      <c r="AB222" s="43"/>
      <c r="AC222" s="43"/>
      <c r="AD222" s="43"/>
      <c r="AE222" s="43"/>
      <c r="AF222" s="43"/>
    </row>
    <row r="223" spans="1:32">
      <c r="A223" s="32"/>
      <c r="B223" s="32"/>
      <c r="C223" s="32"/>
      <c r="D223" s="32"/>
      <c r="E223" s="32"/>
      <c r="F223" s="32"/>
      <c r="G223" s="32"/>
      <c r="H223" s="32"/>
      <c r="I223" s="32"/>
      <c r="J223" s="32"/>
      <c r="K223" s="32"/>
      <c r="L223" s="32"/>
      <c r="M223" s="32"/>
      <c r="N223" s="32"/>
      <c r="O223" s="32"/>
      <c r="P223" s="43"/>
      <c r="Q223" s="43"/>
      <c r="R223" s="43"/>
      <c r="S223" s="43"/>
      <c r="T223" s="43"/>
      <c r="U223" s="43"/>
      <c r="V223" s="43"/>
      <c r="W223" s="43"/>
      <c r="X223" s="43"/>
      <c r="Y223" s="43"/>
      <c r="Z223" s="43"/>
      <c r="AA223" s="43"/>
      <c r="AB223" s="43"/>
      <c r="AC223" s="43"/>
      <c r="AD223" s="43"/>
      <c r="AE223" s="43"/>
      <c r="AF223" s="43"/>
    </row>
    <row r="224" spans="1:32">
      <c r="A224" s="32"/>
      <c r="B224" s="32"/>
      <c r="C224" s="32"/>
      <c r="D224" s="32"/>
      <c r="E224" s="32"/>
      <c r="F224" s="32"/>
      <c r="G224" s="32"/>
      <c r="H224" s="32"/>
      <c r="I224" s="32"/>
      <c r="J224" s="32"/>
      <c r="K224" s="32"/>
      <c r="L224" s="32"/>
      <c r="M224" s="32"/>
      <c r="N224" s="32"/>
      <c r="O224" s="32"/>
      <c r="P224" s="43"/>
      <c r="Q224" s="43"/>
      <c r="R224" s="43"/>
      <c r="S224" s="43"/>
      <c r="T224" s="43"/>
      <c r="U224" s="43"/>
      <c r="V224" s="43"/>
      <c r="W224" s="43"/>
      <c r="X224" s="43"/>
      <c r="Y224" s="43"/>
      <c r="Z224" s="43"/>
      <c r="AA224" s="43"/>
      <c r="AB224" s="43"/>
      <c r="AC224" s="43"/>
      <c r="AD224" s="43"/>
      <c r="AE224" s="43"/>
      <c r="AF224" s="43"/>
    </row>
    <row r="225" spans="1:32">
      <c r="A225" s="32"/>
      <c r="B225" s="32"/>
      <c r="C225" s="32"/>
      <c r="D225" s="32"/>
      <c r="E225" s="32"/>
      <c r="F225" s="32"/>
      <c r="G225" s="32"/>
      <c r="H225" s="32"/>
      <c r="I225" s="32"/>
      <c r="J225" s="32"/>
      <c r="K225" s="32"/>
      <c r="L225" s="32"/>
      <c r="M225" s="32"/>
      <c r="N225" s="32"/>
      <c r="O225" s="32"/>
      <c r="P225" s="43"/>
      <c r="Q225" s="43"/>
      <c r="R225" s="43"/>
      <c r="S225" s="43"/>
      <c r="T225" s="43"/>
      <c r="U225" s="43"/>
      <c r="V225" s="43"/>
      <c r="W225" s="43"/>
      <c r="X225" s="43"/>
      <c r="Y225" s="43"/>
      <c r="Z225" s="43"/>
      <c r="AA225" s="43"/>
      <c r="AB225" s="43"/>
      <c r="AC225" s="43"/>
      <c r="AD225" s="43"/>
      <c r="AE225" s="43"/>
      <c r="AF225" s="43"/>
    </row>
    <row r="226" spans="1:32">
      <c r="A226" s="32"/>
      <c r="B226" s="32"/>
      <c r="C226" s="32"/>
      <c r="D226" s="32"/>
      <c r="E226" s="32"/>
      <c r="F226" s="32"/>
      <c r="G226" s="32"/>
      <c r="H226" s="32"/>
      <c r="I226" s="32"/>
      <c r="J226" s="32"/>
      <c r="K226" s="32"/>
      <c r="L226" s="32"/>
      <c r="M226" s="32"/>
      <c r="N226" s="32"/>
      <c r="O226" s="32"/>
      <c r="P226" s="43"/>
      <c r="Q226" s="43"/>
      <c r="R226" s="43"/>
      <c r="S226" s="43"/>
      <c r="T226" s="43"/>
      <c r="U226" s="43"/>
      <c r="V226" s="43"/>
      <c r="W226" s="43"/>
      <c r="X226" s="43"/>
      <c r="Y226" s="43"/>
      <c r="Z226" s="43"/>
      <c r="AA226" s="43"/>
      <c r="AB226" s="43"/>
      <c r="AC226" s="43"/>
      <c r="AD226" s="43"/>
      <c r="AE226" s="43"/>
      <c r="AF226" s="43"/>
    </row>
    <row r="227" spans="1:32">
      <c r="A227" s="32"/>
      <c r="B227" s="32"/>
      <c r="C227" s="32"/>
      <c r="D227" s="32"/>
      <c r="E227" s="32"/>
      <c r="F227" s="32"/>
      <c r="G227" s="32"/>
      <c r="H227" s="32"/>
      <c r="I227" s="32"/>
      <c r="J227" s="32"/>
      <c r="K227" s="32"/>
      <c r="L227" s="32"/>
      <c r="M227" s="32"/>
      <c r="N227" s="32"/>
      <c r="O227" s="32"/>
      <c r="P227" s="43"/>
      <c r="Q227" s="43"/>
      <c r="R227" s="43"/>
      <c r="S227" s="43"/>
      <c r="T227" s="43"/>
      <c r="U227" s="43"/>
      <c r="V227" s="43"/>
      <c r="W227" s="43"/>
      <c r="X227" s="43"/>
      <c r="Y227" s="43"/>
      <c r="Z227" s="43"/>
      <c r="AA227" s="43"/>
      <c r="AB227" s="43"/>
      <c r="AC227" s="43"/>
      <c r="AD227" s="43"/>
      <c r="AE227" s="43"/>
      <c r="AF227" s="43"/>
    </row>
    <row r="228" spans="1:32">
      <c r="A228" s="32"/>
      <c r="B228" s="32"/>
      <c r="C228" s="32"/>
      <c r="D228" s="32"/>
      <c r="E228" s="32"/>
      <c r="F228" s="32"/>
      <c r="G228" s="32"/>
      <c r="H228" s="32"/>
      <c r="I228" s="32"/>
      <c r="J228" s="32"/>
      <c r="K228" s="32"/>
      <c r="L228" s="32"/>
      <c r="M228" s="32"/>
      <c r="N228" s="32"/>
      <c r="O228" s="32"/>
      <c r="P228" s="43"/>
      <c r="Q228" s="43"/>
      <c r="R228" s="43"/>
      <c r="S228" s="43"/>
      <c r="T228" s="43"/>
      <c r="U228" s="43"/>
      <c r="V228" s="43"/>
      <c r="W228" s="43"/>
      <c r="X228" s="43"/>
      <c r="Y228" s="43"/>
      <c r="Z228" s="43"/>
      <c r="AA228" s="43"/>
      <c r="AB228" s="43"/>
      <c r="AC228" s="43"/>
      <c r="AD228" s="43"/>
      <c r="AE228" s="43"/>
      <c r="AF228" s="43"/>
    </row>
    <row r="229" spans="1:32">
      <c r="A229" s="32"/>
      <c r="B229" s="32"/>
      <c r="C229" s="32"/>
      <c r="D229" s="32"/>
      <c r="E229" s="32"/>
      <c r="F229" s="32"/>
      <c r="G229" s="32"/>
      <c r="H229" s="32"/>
      <c r="I229" s="32"/>
      <c r="J229" s="32"/>
      <c r="K229" s="32"/>
      <c r="L229" s="32"/>
      <c r="M229" s="32"/>
      <c r="N229" s="32"/>
      <c r="O229" s="32"/>
      <c r="P229" s="43"/>
      <c r="Q229" s="43"/>
      <c r="R229" s="43"/>
      <c r="S229" s="43"/>
      <c r="T229" s="43"/>
      <c r="U229" s="43"/>
      <c r="V229" s="43"/>
      <c r="W229" s="43"/>
      <c r="X229" s="43"/>
      <c r="Y229" s="43"/>
      <c r="Z229" s="43"/>
      <c r="AA229" s="43"/>
      <c r="AB229" s="43"/>
      <c r="AC229" s="43"/>
      <c r="AD229" s="43"/>
      <c r="AE229" s="43"/>
      <c r="AF229" s="43"/>
    </row>
    <row r="230" spans="1:32">
      <c r="A230" s="32"/>
      <c r="B230" s="32"/>
      <c r="C230" s="32"/>
      <c r="D230" s="32"/>
      <c r="E230" s="32"/>
      <c r="F230" s="32"/>
      <c r="G230" s="32"/>
      <c r="H230" s="32"/>
      <c r="I230" s="32"/>
      <c r="J230" s="32"/>
      <c r="K230" s="32"/>
      <c r="L230" s="32"/>
      <c r="M230" s="32"/>
      <c r="N230" s="32"/>
      <c r="O230" s="32"/>
      <c r="P230" s="43"/>
      <c r="Q230" s="43"/>
      <c r="R230" s="43"/>
      <c r="S230" s="43"/>
      <c r="T230" s="43"/>
      <c r="U230" s="43"/>
      <c r="V230" s="43"/>
      <c r="W230" s="43"/>
      <c r="X230" s="43"/>
      <c r="Y230" s="43"/>
      <c r="Z230" s="43"/>
      <c r="AA230" s="43"/>
      <c r="AB230" s="43"/>
      <c r="AC230" s="43"/>
      <c r="AD230" s="43"/>
      <c r="AE230" s="43"/>
      <c r="AF230" s="43"/>
    </row>
    <row r="231" spans="1:32">
      <c r="A231" s="32"/>
      <c r="B231" s="32"/>
      <c r="C231" s="32"/>
      <c r="D231" s="32"/>
      <c r="E231" s="32"/>
      <c r="F231" s="32"/>
      <c r="G231" s="32"/>
      <c r="H231" s="32"/>
      <c r="I231" s="32"/>
      <c r="J231" s="32"/>
      <c r="K231" s="32"/>
      <c r="L231" s="32"/>
      <c r="M231" s="32"/>
      <c r="N231" s="32"/>
      <c r="O231" s="32"/>
      <c r="P231" s="43"/>
      <c r="Q231" s="43"/>
      <c r="R231" s="43"/>
      <c r="S231" s="43"/>
      <c r="T231" s="43"/>
      <c r="U231" s="43"/>
      <c r="V231" s="43"/>
      <c r="W231" s="43"/>
      <c r="X231" s="43"/>
      <c r="Y231" s="43"/>
      <c r="Z231" s="43"/>
      <c r="AA231" s="43"/>
      <c r="AB231" s="43"/>
      <c r="AC231" s="43"/>
      <c r="AD231" s="43"/>
      <c r="AE231" s="43"/>
      <c r="AF231" s="43"/>
    </row>
    <row r="232" spans="1:32">
      <c r="A232" s="32"/>
      <c r="B232" s="32"/>
      <c r="C232" s="32"/>
      <c r="D232" s="32"/>
      <c r="E232" s="32"/>
      <c r="F232" s="32"/>
      <c r="G232" s="32"/>
      <c r="H232" s="32"/>
      <c r="I232" s="32"/>
      <c r="J232" s="32"/>
      <c r="K232" s="32"/>
      <c r="L232" s="32"/>
      <c r="M232" s="32"/>
      <c r="N232" s="32"/>
      <c r="O232" s="32"/>
      <c r="P232" s="43"/>
      <c r="Q232" s="43"/>
      <c r="R232" s="43"/>
      <c r="S232" s="43"/>
      <c r="T232" s="43"/>
      <c r="U232" s="43"/>
      <c r="V232" s="43"/>
      <c r="W232" s="43"/>
      <c r="X232" s="43"/>
      <c r="Y232" s="43"/>
      <c r="Z232" s="43"/>
      <c r="AA232" s="43"/>
      <c r="AB232" s="43"/>
      <c r="AC232" s="43"/>
      <c r="AD232" s="43"/>
      <c r="AE232" s="43"/>
      <c r="AF232" s="43"/>
    </row>
    <row r="233" spans="1:32">
      <c r="A233" s="32"/>
      <c r="B233" s="32"/>
      <c r="C233" s="32"/>
      <c r="D233" s="32"/>
      <c r="E233" s="32"/>
      <c r="F233" s="32"/>
      <c r="G233" s="32"/>
      <c r="H233" s="32"/>
      <c r="I233" s="32"/>
      <c r="J233" s="32"/>
      <c r="K233" s="32"/>
      <c r="L233" s="32"/>
      <c r="M233" s="32"/>
      <c r="N233" s="32"/>
      <c r="O233" s="32"/>
      <c r="P233" s="43"/>
      <c r="Q233" s="43"/>
      <c r="R233" s="43"/>
      <c r="S233" s="43"/>
      <c r="T233" s="43"/>
      <c r="U233" s="43"/>
      <c r="V233" s="43"/>
      <c r="W233" s="43"/>
      <c r="X233" s="43"/>
      <c r="Y233" s="43"/>
      <c r="Z233" s="43"/>
      <c r="AA233" s="43"/>
      <c r="AB233" s="43"/>
      <c r="AC233" s="43"/>
      <c r="AD233" s="43"/>
      <c r="AE233" s="43"/>
      <c r="AF233" s="43"/>
    </row>
    <row r="234" spans="1:32">
      <c r="A234" s="32"/>
      <c r="B234" s="32"/>
      <c r="C234" s="32"/>
      <c r="D234" s="32"/>
      <c r="E234" s="32"/>
      <c r="F234" s="32"/>
      <c r="G234" s="32"/>
      <c r="H234" s="32"/>
      <c r="I234" s="32"/>
      <c r="J234" s="32"/>
      <c r="K234" s="32"/>
      <c r="L234" s="32"/>
      <c r="M234" s="32"/>
      <c r="N234" s="32"/>
      <c r="O234" s="32"/>
      <c r="P234" s="43"/>
      <c r="Q234" s="43"/>
      <c r="R234" s="43"/>
      <c r="S234" s="43"/>
      <c r="T234" s="43"/>
      <c r="U234" s="43"/>
      <c r="V234" s="43"/>
      <c r="W234" s="43"/>
      <c r="X234" s="43"/>
      <c r="Y234" s="43"/>
      <c r="Z234" s="43"/>
      <c r="AA234" s="43"/>
      <c r="AB234" s="43"/>
      <c r="AC234" s="43"/>
      <c r="AD234" s="43"/>
      <c r="AE234" s="43"/>
      <c r="AF234" s="43"/>
    </row>
    <row r="235" spans="1:32">
      <c r="A235" s="32"/>
      <c r="B235" s="32"/>
      <c r="C235" s="32"/>
      <c r="D235" s="32"/>
      <c r="E235" s="32"/>
      <c r="F235" s="32"/>
      <c r="G235" s="32"/>
      <c r="H235" s="32"/>
      <c r="I235" s="32"/>
      <c r="J235" s="32"/>
      <c r="K235" s="32"/>
      <c r="L235" s="32"/>
      <c r="M235" s="32"/>
      <c r="N235" s="32"/>
      <c r="O235" s="32"/>
      <c r="P235" s="43"/>
      <c r="Q235" s="43"/>
      <c r="R235" s="43"/>
      <c r="S235" s="43"/>
      <c r="T235" s="43"/>
      <c r="U235" s="43"/>
      <c r="V235" s="43"/>
      <c r="W235" s="43"/>
      <c r="X235" s="43"/>
      <c r="Y235" s="43"/>
      <c r="Z235" s="43"/>
      <c r="AA235" s="43"/>
      <c r="AB235" s="43"/>
      <c r="AC235" s="43"/>
      <c r="AD235" s="43"/>
      <c r="AE235" s="43"/>
      <c r="AF235" s="43"/>
    </row>
    <row r="236" spans="1:32">
      <c r="A236" s="32"/>
      <c r="B236" s="32"/>
      <c r="C236" s="32"/>
      <c r="D236" s="32"/>
      <c r="E236" s="32"/>
      <c r="F236" s="32"/>
      <c r="G236" s="32"/>
      <c r="H236" s="32"/>
      <c r="I236" s="32"/>
      <c r="J236" s="32"/>
      <c r="K236" s="32"/>
      <c r="L236" s="32"/>
      <c r="M236" s="32"/>
      <c r="N236" s="32"/>
      <c r="O236" s="32"/>
      <c r="P236" s="43"/>
      <c r="Q236" s="43"/>
      <c r="R236" s="43"/>
      <c r="S236" s="43"/>
      <c r="T236" s="43"/>
      <c r="U236" s="43"/>
      <c r="V236" s="43"/>
      <c r="W236" s="43"/>
      <c r="X236" s="43"/>
      <c r="Y236" s="43"/>
      <c r="Z236" s="43"/>
      <c r="AA236" s="43"/>
      <c r="AB236" s="43"/>
      <c r="AC236" s="43"/>
      <c r="AD236" s="43"/>
      <c r="AE236" s="43"/>
      <c r="AF236" s="43"/>
    </row>
    <row r="237" spans="1:32">
      <c r="A237" s="32"/>
      <c r="B237" s="32"/>
      <c r="C237" s="32"/>
      <c r="D237" s="32"/>
      <c r="E237" s="32"/>
      <c r="F237" s="32"/>
      <c r="G237" s="32"/>
      <c r="H237" s="32"/>
      <c r="I237" s="32"/>
      <c r="J237" s="32"/>
      <c r="K237" s="32"/>
      <c r="L237" s="32"/>
      <c r="M237" s="32"/>
      <c r="N237" s="32"/>
      <c r="O237" s="32"/>
      <c r="P237" s="43"/>
      <c r="Q237" s="43"/>
      <c r="R237" s="43"/>
      <c r="S237" s="43"/>
      <c r="T237" s="43"/>
      <c r="U237" s="43"/>
      <c r="V237" s="43"/>
      <c r="W237" s="43"/>
      <c r="X237" s="43"/>
      <c r="Y237" s="43"/>
      <c r="Z237" s="43"/>
      <c r="AA237" s="43"/>
      <c r="AB237" s="43"/>
      <c r="AC237" s="43"/>
      <c r="AD237" s="43"/>
      <c r="AE237" s="43"/>
      <c r="AF237" s="43"/>
    </row>
    <row r="238" spans="1:32">
      <c r="A238" s="32"/>
      <c r="B238" s="32"/>
      <c r="C238" s="32"/>
      <c r="D238" s="32"/>
      <c r="E238" s="32"/>
      <c r="F238" s="32"/>
      <c r="G238" s="32"/>
      <c r="H238" s="32"/>
      <c r="I238" s="32"/>
      <c r="J238" s="32"/>
      <c r="K238" s="32"/>
      <c r="L238" s="32"/>
      <c r="M238" s="32"/>
      <c r="N238" s="32"/>
      <c r="O238" s="32"/>
      <c r="P238" s="43"/>
      <c r="Q238" s="43"/>
      <c r="R238" s="43"/>
      <c r="S238" s="43"/>
      <c r="T238" s="43"/>
      <c r="U238" s="43"/>
      <c r="V238" s="43"/>
      <c r="W238" s="43"/>
      <c r="X238" s="43"/>
      <c r="Y238" s="43"/>
      <c r="Z238" s="43"/>
      <c r="AA238" s="43"/>
      <c r="AB238" s="43"/>
      <c r="AC238" s="43"/>
      <c r="AD238" s="43"/>
      <c r="AE238" s="43"/>
      <c r="AF238" s="43"/>
    </row>
    <row r="239" spans="1:32">
      <c r="A239" s="32"/>
      <c r="B239" s="32"/>
      <c r="C239" s="32"/>
      <c r="D239" s="32"/>
      <c r="E239" s="32"/>
      <c r="F239" s="32"/>
      <c r="G239" s="32"/>
      <c r="H239" s="32"/>
      <c r="I239" s="32"/>
      <c r="J239" s="32"/>
      <c r="K239" s="32"/>
      <c r="L239" s="32"/>
      <c r="M239" s="32"/>
      <c r="N239" s="32"/>
      <c r="O239" s="32"/>
      <c r="P239" s="43"/>
      <c r="Q239" s="43"/>
      <c r="R239" s="43"/>
      <c r="S239" s="43"/>
      <c r="T239" s="43"/>
      <c r="U239" s="43"/>
      <c r="V239" s="43"/>
      <c r="W239" s="43"/>
      <c r="X239" s="43"/>
      <c r="Y239" s="43"/>
      <c r="Z239" s="43"/>
      <c r="AA239" s="43"/>
      <c r="AB239" s="43"/>
      <c r="AC239" s="43"/>
      <c r="AD239" s="43"/>
      <c r="AE239" s="43"/>
      <c r="AF239" s="43"/>
    </row>
    <row r="240" spans="1:32">
      <c r="A240" s="32"/>
      <c r="B240" s="32"/>
      <c r="C240" s="32"/>
      <c r="D240" s="32"/>
      <c r="E240" s="32"/>
      <c r="F240" s="32"/>
      <c r="G240" s="32"/>
      <c r="H240" s="32"/>
      <c r="I240" s="32"/>
      <c r="J240" s="32"/>
      <c r="K240" s="32"/>
      <c r="L240" s="32"/>
      <c r="M240" s="32"/>
      <c r="N240" s="32"/>
      <c r="O240" s="32"/>
      <c r="P240" s="43"/>
      <c r="Q240" s="43"/>
      <c r="R240" s="43"/>
      <c r="S240" s="43"/>
      <c r="T240" s="43"/>
      <c r="U240" s="43"/>
      <c r="V240" s="43"/>
      <c r="W240" s="43"/>
      <c r="X240" s="43"/>
      <c r="Y240" s="43"/>
      <c r="Z240" s="43"/>
      <c r="AA240" s="43"/>
      <c r="AB240" s="43"/>
      <c r="AC240" s="43"/>
      <c r="AD240" s="43"/>
      <c r="AE240" s="43"/>
      <c r="AF240" s="43"/>
    </row>
    <row r="241" spans="1:32">
      <c r="A241" s="32"/>
      <c r="B241" s="32"/>
      <c r="C241" s="32"/>
      <c r="D241" s="32"/>
      <c r="E241" s="32"/>
      <c r="F241" s="32"/>
      <c r="G241" s="32"/>
      <c r="H241" s="32"/>
      <c r="I241" s="32"/>
      <c r="J241" s="32"/>
      <c r="K241" s="32"/>
      <c r="L241" s="32"/>
      <c r="M241" s="32"/>
      <c r="N241" s="32"/>
      <c r="O241" s="32"/>
      <c r="P241" s="43"/>
      <c r="Q241" s="43"/>
      <c r="R241" s="43"/>
      <c r="S241" s="43"/>
      <c r="T241" s="43"/>
      <c r="U241" s="43"/>
      <c r="V241" s="43"/>
      <c r="W241" s="43"/>
      <c r="X241" s="43"/>
      <c r="Y241" s="43"/>
      <c r="Z241" s="43"/>
      <c r="AA241" s="43"/>
      <c r="AB241" s="43"/>
      <c r="AC241" s="43"/>
      <c r="AD241" s="43"/>
      <c r="AE241" s="43"/>
      <c r="AF241" s="43"/>
    </row>
    <row r="242" spans="1:32">
      <c r="A242" s="32"/>
      <c r="B242" s="32"/>
      <c r="C242" s="32"/>
      <c r="D242" s="32"/>
      <c r="E242" s="32"/>
      <c r="F242" s="32"/>
      <c r="G242" s="32"/>
      <c r="H242" s="32"/>
      <c r="I242" s="32"/>
      <c r="J242" s="32"/>
      <c r="K242" s="32"/>
      <c r="L242" s="32"/>
      <c r="M242" s="32"/>
      <c r="N242" s="32"/>
      <c r="O242" s="32"/>
      <c r="P242" s="43"/>
      <c r="Q242" s="43"/>
      <c r="R242" s="43"/>
      <c r="S242" s="43"/>
      <c r="T242" s="43"/>
      <c r="U242" s="43"/>
      <c r="V242" s="43"/>
      <c r="W242" s="43"/>
      <c r="X242" s="43"/>
      <c r="Y242" s="43"/>
      <c r="Z242" s="43"/>
      <c r="AA242" s="43"/>
      <c r="AB242" s="43"/>
      <c r="AC242" s="43"/>
      <c r="AD242" s="43"/>
      <c r="AE242" s="43"/>
      <c r="AF242" s="43"/>
    </row>
    <row r="243" spans="1:32">
      <c r="A243" s="32"/>
      <c r="B243" s="32"/>
      <c r="C243" s="32"/>
      <c r="D243" s="32"/>
      <c r="E243" s="32"/>
      <c r="F243" s="32"/>
      <c r="G243" s="32"/>
      <c r="H243" s="32"/>
      <c r="I243" s="32"/>
      <c r="J243" s="32"/>
      <c r="K243" s="32"/>
      <c r="L243" s="32"/>
      <c r="M243" s="32"/>
      <c r="N243" s="32"/>
      <c r="O243" s="32"/>
      <c r="P243" s="43"/>
      <c r="Q243" s="43"/>
      <c r="R243" s="43"/>
      <c r="S243" s="43"/>
      <c r="T243" s="43"/>
      <c r="U243" s="43"/>
      <c r="V243" s="43"/>
      <c r="W243" s="43"/>
      <c r="X243" s="43"/>
      <c r="Y243" s="43"/>
      <c r="Z243" s="43"/>
      <c r="AA243" s="43"/>
      <c r="AB243" s="43"/>
      <c r="AC243" s="43"/>
      <c r="AD243" s="43"/>
      <c r="AE243" s="43"/>
      <c r="AF243" s="43"/>
    </row>
    <row r="244" spans="1:32">
      <c r="A244" s="32"/>
      <c r="B244" s="32"/>
      <c r="C244" s="32"/>
      <c r="D244" s="32"/>
      <c r="E244" s="32"/>
      <c r="F244" s="32"/>
      <c r="G244" s="32"/>
      <c r="H244" s="32"/>
      <c r="I244" s="32"/>
      <c r="J244" s="32"/>
      <c r="K244" s="32"/>
      <c r="L244" s="32"/>
      <c r="M244" s="32"/>
      <c r="N244" s="32"/>
      <c r="O244" s="32"/>
      <c r="P244" s="43"/>
      <c r="Q244" s="43"/>
      <c r="R244" s="43"/>
      <c r="S244" s="43"/>
      <c r="T244" s="43"/>
      <c r="U244" s="43"/>
      <c r="V244" s="43"/>
      <c r="W244" s="43"/>
      <c r="X244" s="43"/>
      <c r="Y244" s="43"/>
      <c r="Z244" s="43"/>
      <c r="AA244" s="43"/>
      <c r="AB244" s="43"/>
      <c r="AC244" s="43"/>
      <c r="AD244" s="43"/>
      <c r="AE244" s="43"/>
      <c r="AF244" s="43"/>
    </row>
    <row r="245" spans="1:32">
      <c r="A245" s="32"/>
      <c r="B245" s="32"/>
      <c r="C245" s="32"/>
      <c r="D245" s="32"/>
      <c r="E245" s="32"/>
      <c r="F245" s="32"/>
      <c r="G245" s="32"/>
      <c r="H245" s="32"/>
      <c r="I245" s="32"/>
      <c r="J245" s="32"/>
      <c r="K245" s="32"/>
      <c r="L245" s="32"/>
      <c r="M245" s="32"/>
      <c r="N245" s="32"/>
      <c r="O245" s="32"/>
      <c r="P245" s="43"/>
      <c r="Q245" s="43"/>
      <c r="R245" s="43"/>
      <c r="S245" s="43"/>
      <c r="T245" s="43"/>
      <c r="U245" s="43"/>
      <c r="V245" s="43"/>
      <c r="W245" s="43"/>
      <c r="X245" s="43"/>
      <c r="Y245" s="43"/>
      <c r="Z245" s="43"/>
      <c r="AA245" s="43"/>
      <c r="AB245" s="43"/>
      <c r="AC245" s="43"/>
      <c r="AD245" s="43"/>
      <c r="AE245" s="43"/>
      <c r="AF245" s="43"/>
    </row>
    <row r="246" spans="1:32">
      <c r="A246" s="32"/>
      <c r="B246" s="32"/>
      <c r="C246" s="32"/>
      <c r="D246" s="32"/>
      <c r="E246" s="32"/>
      <c r="F246" s="32"/>
      <c r="G246" s="32"/>
      <c r="H246" s="32"/>
      <c r="I246" s="32"/>
      <c r="J246" s="32"/>
      <c r="K246" s="32"/>
      <c r="L246" s="32"/>
      <c r="M246" s="32"/>
      <c r="N246" s="32"/>
      <c r="O246" s="32"/>
      <c r="P246" s="43"/>
      <c r="Q246" s="43"/>
      <c r="R246" s="43"/>
      <c r="S246" s="43"/>
      <c r="T246" s="43"/>
      <c r="U246" s="43"/>
      <c r="V246" s="43"/>
      <c r="W246" s="43"/>
      <c r="X246" s="43"/>
      <c r="Y246" s="43"/>
      <c r="Z246" s="43"/>
      <c r="AA246" s="43"/>
      <c r="AB246" s="43"/>
      <c r="AC246" s="43"/>
      <c r="AD246" s="43"/>
      <c r="AE246" s="43"/>
      <c r="AF246" s="43"/>
    </row>
    <row r="247" spans="1:32">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1:32">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1:32">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1:32">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1:32">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1:3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1:32">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1:32">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1:32">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1:32">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1:32">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1:32">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1:32">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1:32">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1:32">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1:3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1:32">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1:32">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1:32">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1:32">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1:32">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1:32">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1:32">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1:32">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1:32">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1:3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1:32">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1:32">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1:32">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1:32">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1:32">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1:32">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1:32">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1:32">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1:32">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1:3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1:32">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1:32">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1:32">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1:32">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1:32">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1:32">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1:32">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1:32">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1:32">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1:3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1:32">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1:32">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1:32">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1:32">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1:32">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1:32">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1:32">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1:32">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1:32">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1:3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1:32">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1:32">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1:32">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1:32">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1:32">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1:32">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1:32">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1:32">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1:32">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1:3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1:32">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1:32">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1:32">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1:32">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1:32">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1:32">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1:32">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row r="320" spans="1:32">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row>
    <row r="321" spans="1:32">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row>
    <row r="322" spans="1:3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row>
    <row r="323" spans="1:32">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row>
  </sheetData>
  <sheetProtection algorithmName="SHA-512" hashValue="l6AtCJ3whMr0Ws1p6lw5HDVe5Se3uLgNbLGE4wwl3+bEV9POibnfEtPwKTPOG1l3GR78hWNvKh8oKnvd2fyQSQ==" saltValue="O3g3m6vBAoe+q3MJ9UC10g==" spinCount="100000" sheet="1" objects="1" scenarios="1" formatColumns="0" formatRows="0" sort="0" autoFilter="0" pivotTables="0"/>
  <mergeCells count="7">
    <mergeCell ref="B204:K204"/>
    <mergeCell ref="B3:K3"/>
    <mergeCell ref="B17:K17"/>
    <mergeCell ref="B63:K63"/>
    <mergeCell ref="B69:K69"/>
    <mergeCell ref="B114:K114"/>
    <mergeCell ref="B159:K159"/>
  </mergeCells>
  <pageMargins left="0.70866141732283472" right="0.70866141732283472" top="0.74803149606299213" bottom="0.74803149606299213" header="0.31496062992125984" footer="0.31496062992125984"/>
  <pageSetup paperSize="9" scale="48" fitToHeight="5" orientation="portrait" verticalDpi="0" r:id="rId1"/>
  <rowBreaks count="2" manualBreakCount="2">
    <brk id="59" max="14" man="1"/>
    <brk id="155"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A89F-D810-4FB2-8420-7D85EFED0886}">
  <sheetPr codeName="Sheet4"/>
  <dimension ref="A1:AA974"/>
  <sheetViews>
    <sheetView showGridLines="0" zoomScaleNormal="100" workbookViewId="0">
      <pane xSplit="3" ySplit="2" topLeftCell="D3" activePane="bottomRight" state="frozen"/>
      <selection pane="topRight" activeCell="D1" sqref="D1"/>
      <selection pane="bottomLeft" activeCell="A3" sqref="A3"/>
      <selection pane="bottomRight"/>
    </sheetView>
  </sheetViews>
  <sheetFormatPr defaultRowHeight="15"/>
  <cols>
    <col min="1" max="1" width="8.42578125" style="5" customWidth="1"/>
    <col min="2" max="2" width="12.42578125" style="5" bestFit="1" customWidth="1"/>
    <col min="3" max="3" width="32.7109375" style="5" customWidth="1"/>
    <col min="4" max="4" width="19.7109375" style="5" customWidth="1"/>
    <col min="5" max="5" width="33.42578125" style="5" bestFit="1" customWidth="1"/>
    <col min="6" max="6" width="22" style="5" bestFit="1" customWidth="1"/>
    <col min="7" max="7" width="12.28515625" style="5" bestFit="1" customWidth="1"/>
    <col min="8" max="8" width="7.85546875" style="5" hidden="1" customWidth="1"/>
    <col min="9" max="12" width="10.28515625" style="5" hidden="1" customWidth="1"/>
    <col min="13" max="13" width="10.28515625" style="5" customWidth="1"/>
    <col min="14" max="14" width="8.85546875" style="5" customWidth="1"/>
    <col min="15" max="15" width="36.42578125" style="5" bestFit="1" customWidth="1"/>
    <col min="16" max="16" width="9" style="5" customWidth="1"/>
    <col min="17" max="17" width="11" style="5" customWidth="1"/>
    <col min="18" max="18" width="9.7109375" style="5" bestFit="1" customWidth="1"/>
    <col min="19" max="19" width="8.7109375" style="5" customWidth="1"/>
    <col min="20" max="20" width="26.85546875" style="6" hidden="1" customWidth="1"/>
    <col min="21" max="21" width="10.28515625" style="5" hidden="1" customWidth="1"/>
    <col min="22" max="22" width="6.140625" style="5" hidden="1" customWidth="1"/>
    <col min="23" max="23" width="12.140625" style="5" hidden="1" customWidth="1"/>
    <col min="24" max="24" width="13.5703125" style="5" customWidth="1"/>
    <col min="25" max="25" width="8.140625" style="5" hidden="1" customWidth="1"/>
    <col min="26" max="26" width="12.28515625" style="5" customWidth="1"/>
    <col min="27" max="27" width="19" style="5" bestFit="1" customWidth="1"/>
    <col min="28" max="28" width="18.28515625" style="5" bestFit="1" customWidth="1"/>
    <col min="29" max="29" width="12.140625" style="5" bestFit="1" customWidth="1"/>
    <col min="30" max="30" width="23.140625" style="5" bestFit="1" customWidth="1"/>
    <col min="31" max="31" width="26.28515625" style="5" bestFit="1" customWidth="1"/>
    <col min="32" max="42" width="9" style="5" bestFit="1" customWidth="1"/>
    <col min="43" max="43" width="10.7109375" style="5" bestFit="1" customWidth="1"/>
    <col min="44" max="44" width="12.140625" style="5" bestFit="1" customWidth="1"/>
    <col min="45" max="45" width="11" style="5" bestFit="1" customWidth="1"/>
    <col min="46" max="46" width="10.140625" style="5" bestFit="1" customWidth="1"/>
    <col min="47" max="47" width="25.140625" style="5" bestFit="1" customWidth="1"/>
    <col min="48" max="48" width="21.5703125" style="5" bestFit="1" customWidth="1"/>
    <col min="49" max="49" width="23.140625" style="5" bestFit="1" customWidth="1"/>
    <col min="50" max="50" width="13.140625" style="5" bestFit="1" customWidth="1"/>
    <col min="51" max="51" width="26.28515625" style="5" bestFit="1" customWidth="1"/>
    <col min="52" max="16384" width="9.140625" style="5"/>
  </cols>
  <sheetData>
    <row r="1" spans="1:27" ht="19.5">
      <c r="A1" s="11" t="s">
        <v>1395</v>
      </c>
      <c r="B1" s="8"/>
      <c r="C1" s="8"/>
      <c r="D1" s="8"/>
      <c r="E1" s="8"/>
      <c r="F1" s="8"/>
      <c r="G1" s="12"/>
      <c r="H1" s="8"/>
      <c r="I1" s="8"/>
      <c r="J1" s="8"/>
      <c r="K1" s="8"/>
      <c r="L1" s="8"/>
      <c r="M1" s="8"/>
      <c r="N1" s="8"/>
      <c r="O1" s="8"/>
      <c r="P1" s="8"/>
      <c r="Q1" s="8"/>
      <c r="R1" s="8"/>
      <c r="S1" s="8"/>
      <c r="T1" s="9"/>
      <c r="U1" s="8"/>
      <c r="V1" s="8"/>
      <c r="W1" s="8"/>
      <c r="X1" s="8"/>
      <c r="Y1" s="8"/>
      <c r="AA1" s="4"/>
    </row>
    <row r="2" spans="1:27" ht="56.25">
      <c r="A2" s="208" t="s">
        <v>5</v>
      </c>
      <c r="B2" s="209" t="s">
        <v>1360</v>
      </c>
      <c r="C2" s="210" t="s">
        <v>1429</v>
      </c>
      <c r="D2" s="210" t="s">
        <v>0</v>
      </c>
      <c r="E2" s="210" t="s">
        <v>2</v>
      </c>
      <c r="F2" s="210" t="s">
        <v>3</v>
      </c>
      <c r="G2" s="210" t="s">
        <v>1361</v>
      </c>
      <c r="H2" s="209" t="s">
        <v>1362</v>
      </c>
      <c r="I2" s="209" t="s">
        <v>471</v>
      </c>
      <c r="J2" s="209" t="s">
        <v>472</v>
      </c>
      <c r="K2" s="209" t="s">
        <v>1363</v>
      </c>
      <c r="L2" s="209" t="s">
        <v>1364</v>
      </c>
      <c r="M2" s="209" t="s">
        <v>1</v>
      </c>
      <c r="N2" s="209" t="s">
        <v>1365</v>
      </c>
      <c r="O2" s="209" t="s">
        <v>208</v>
      </c>
      <c r="P2" s="209" t="s">
        <v>4</v>
      </c>
      <c r="Q2" s="209" t="s">
        <v>224</v>
      </c>
      <c r="R2" s="209" t="s">
        <v>790</v>
      </c>
      <c r="S2" s="209" t="s">
        <v>791</v>
      </c>
      <c r="T2" s="209" t="s">
        <v>293</v>
      </c>
      <c r="U2" s="209" t="s">
        <v>294</v>
      </c>
      <c r="V2" s="209" t="s">
        <v>204</v>
      </c>
      <c r="W2" s="209" t="s">
        <v>951</v>
      </c>
      <c r="X2" s="209" t="s">
        <v>230</v>
      </c>
      <c r="Y2" s="211" t="s">
        <v>6</v>
      </c>
    </row>
    <row r="3" spans="1:27">
      <c r="A3" s="183" t="s">
        <v>63</v>
      </c>
      <c r="B3" s="184" t="s">
        <v>1366</v>
      </c>
      <c r="C3" s="185" t="s">
        <v>295</v>
      </c>
      <c r="D3" s="212" t="s">
        <v>296</v>
      </c>
      <c r="E3" s="124" t="s">
        <v>2842</v>
      </c>
      <c r="F3" s="212" t="s">
        <v>15</v>
      </c>
      <c r="G3" s="124" t="s">
        <v>476</v>
      </c>
      <c r="H3" s="212">
        <v>2</v>
      </c>
      <c r="I3" s="124"/>
      <c r="J3" s="212">
        <v>1.165</v>
      </c>
      <c r="K3" s="213"/>
      <c r="L3" s="212">
        <v>2.33</v>
      </c>
      <c r="M3" s="124" t="s">
        <v>2058</v>
      </c>
      <c r="N3" s="212"/>
      <c r="O3" s="124" t="s">
        <v>13</v>
      </c>
      <c r="P3" s="212" t="s">
        <v>484</v>
      </c>
      <c r="Q3" s="124"/>
      <c r="R3" s="212"/>
      <c r="S3" s="124"/>
      <c r="T3" s="212" t="s">
        <v>286</v>
      </c>
      <c r="U3" s="124" t="s">
        <v>279</v>
      </c>
      <c r="V3" s="212">
        <v>1351</v>
      </c>
      <c r="W3" s="214">
        <v>43602.620462962965</v>
      </c>
      <c r="X3" s="215">
        <v>43204</v>
      </c>
      <c r="Y3" s="216">
        <v>50</v>
      </c>
    </row>
    <row r="4" spans="1:27">
      <c r="A4" s="217" t="s">
        <v>63</v>
      </c>
      <c r="B4" s="218" t="s">
        <v>1366</v>
      </c>
      <c r="C4" s="219" t="s">
        <v>1142</v>
      </c>
      <c r="D4" s="212" t="s">
        <v>296</v>
      </c>
      <c r="E4" s="124" t="s">
        <v>2860</v>
      </c>
      <c r="F4" s="212" t="s">
        <v>15</v>
      </c>
      <c r="G4" s="124" t="s">
        <v>476</v>
      </c>
      <c r="H4" s="212">
        <v>1</v>
      </c>
      <c r="I4" s="124"/>
      <c r="J4" s="212">
        <v>1</v>
      </c>
      <c r="K4" s="213"/>
      <c r="L4" s="212">
        <v>1</v>
      </c>
      <c r="M4" s="124" t="s">
        <v>1554</v>
      </c>
      <c r="N4" s="212"/>
      <c r="O4" s="124" t="s">
        <v>1143</v>
      </c>
      <c r="P4" s="212" t="s">
        <v>484</v>
      </c>
      <c r="Q4" s="124"/>
      <c r="R4" s="212"/>
      <c r="S4" s="124"/>
      <c r="T4" s="212" t="s">
        <v>286</v>
      </c>
      <c r="U4" s="124" t="s">
        <v>279</v>
      </c>
      <c r="V4" s="212">
        <v>2</v>
      </c>
      <c r="W4" s="214">
        <v>43312</v>
      </c>
      <c r="X4" s="215">
        <v>43312</v>
      </c>
      <c r="Y4" s="216">
        <v>-1</v>
      </c>
    </row>
    <row r="5" spans="1:27">
      <c r="A5" s="217" t="s">
        <v>63</v>
      </c>
      <c r="B5" s="218" t="s">
        <v>1366</v>
      </c>
      <c r="C5" s="219" t="s">
        <v>297</v>
      </c>
      <c r="D5" s="212" t="s">
        <v>296</v>
      </c>
      <c r="E5" s="124" t="s">
        <v>2843</v>
      </c>
      <c r="F5" s="212" t="s">
        <v>15</v>
      </c>
      <c r="G5" s="124" t="s">
        <v>476</v>
      </c>
      <c r="H5" s="212">
        <v>1</v>
      </c>
      <c r="I5" s="124"/>
      <c r="J5" s="212">
        <v>0.6</v>
      </c>
      <c r="K5" s="213"/>
      <c r="L5" s="212">
        <v>0.6</v>
      </c>
      <c r="M5" s="124" t="s">
        <v>2059</v>
      </c>
      <c r="N5" s="212"/>
      <c r="O5" s="124" t="s">
        <v>13</v>
      </c>
      <c r="P5" s="212" t="s">
        <v>484</v>
      </c>
      <c r="Q5" s="124"/>
      <c r="R5" s="212"/>
      <c r="S5" s="124"/>
      <c r="T5" s="212" t="s">
        <v>286</v>
      </c>
      <c r="U5" s="124" t="s">
        <v>279</v>
      </c>
      <c r="V5" s="212">
        <v>1366</v>
      </c>
      <c r="W5" s="214">
        <v>43602.620949074073</v>
      </c>
      <c r="X5" s="215">
        <v>43204</v>
      </c>
      <c r="Y5" s="216">
        <v>50</v>
      </c>
    </row>
    <row r="6" spans="1:27">
      <c r="A6" s="217" t="s">
        <v>66</v>
      </c>
      <c r="B6" s="218" t="s">
        <v>1366</v>
      </c>
      <c r="C6" s="219" t="s">
        <v>432</v>
      </c>
      <c r="D6" s="212" t="s">
        <v>296</v>
      </c>
      <c r="E6" s="124" t="s">
        <v>2843</v>
      </c>
      <c r="F6" s="212" t="s">
        <v>15</v>
      </c>
      <c r="G6" s="124" t="s">
        <v>476</v>
      </c>
      <c r="H6" s="212">
        <v>1</v>
      </c>
      <c r="I6" s="124"/>
      <c r="J6" s="212">
        <v>0.38600000000000001</v>
      </c>
      <c r="K6" s="213"/>
      <c r="L6" s="212">
        <v>0.38600000000000001</v>
      </c>
      <c r="M6" s="124" t="s">
        <v>2060</v>
      </c>
      <c r="N6" s="212"/>
      <c r="O6" s="124" t="s">
        <v>13</v>
      </c>
      <c r="P6" s="212" t="s">
        <v>484</v>
      </c>
      <c r="Q6" s="124"/>
      <c r="R6" s="212"/>
      <c r="S6" s="124"/>
      <c r="T6" s="212" t="s">
        <v>286</v>
      </c>
      <c r="U6" s="124" t="s">
        <v>279</v>
      </c>
      <c r="V6" s="212">
        <v>1364</v>
      </c>
      <c r="W6" s="214">
        <v>43602.620763888888</v>
      </c>
      <c r="X6" s="215">
        <v>43204</v>
      </c>
      <c r="Y6" s="216">
        <v>50</v>
      </c>
    </row>
    <row r="7" spans="1:27">
      <c r="A7" s="217" t="s">
        <v>63</v>
      </c>
      <c r="B7" s="218" t="s">
        <v>1366</v>
      </c>
      <c r="C7" s="219" t="s">
        <v>298</v>
      </c>
      <c r="D7" s="212" t="s">
        <v>296</v>
      </c>
      <c r="E7" s="124" t="s">
        <v>2843</v>
      </c>
      <c r="F7" s="212" t="s">
        <v>15</v>
      </c>
      <c r="G7" s="124" t="s">
        <v>476</v>
      </c>
      <c r="H7" s="212">
        <v>1</v>
      </c>
      <c r="I7" s="124"/>
      <c r="J7" s="212">
        <v>1.2</v>
      </c>
      <c r="K7" s="213"/>
      <c r="L7" s="212">
        <v>1.2</v>
      </c>
      <c r="M7" s="124" t="s">
        <v>2061</v>
      </c>
      <c r="N7" s="212"/>
      <c r="O7" s="124" t="s">
        <v>13</v>
      </c>
      <c r="P7" s="212" t="s">
        <v>484</v>
      </c>
      <c r="Q7" s="124"/>
      <c r="R7" s="212"/>
      <c r="S7" s="124"/>
      <c r="T7" s="212" t="s">
        <v>286</v>
      </c>
      <c r="U7" s="124" t="s">
        <v>279</v>
      </c>
      <c r="V7" s="212">
        <v>1368</v>
      </c>
      <c r="W7" s="214">
        <v>43602.621122685188</v>
      </c>
      <c r="X7" s="215">
        <v>43204</v>
      </c>
      <c r="Y7" s="216">
        <v>50</v>
      </c>
    </row>
    <row r="8" spans="1:27">
      <c r="A8" s="217" t="s">
        <v>66</v>
      </c>
      <c r="B8" s="218" t="s">
        <v>1366</v>
      </c>
      <c r="C8" s="219" t="s">
        <v>433</v>
      </c>
      <c r="D8" s="212" t="s">
        <v>434</v>
      </c>
      <c r="E8" s="124" t="s">
        <v>2842</v>
      </c>
      <c r="F8" s="212" t="s">
        <v>15</v>
      </c>
      <c r="G8" s="124" t="s">
        <v>476</v>
      </c>
      <c r="H8" s="212">
        <v>1</v>
      </c>
      <c r="I8" s="124"/>
      <c r="J8" s="212">
        <v>1.2</v>
      </c>
      <c r="K8" s="213"/>
      <c r="L8" s="212">
        <v>1.2</v>
      </c>
      <c r="M8" s="124" t="s">
        <v>2061</v>
      </c>
      <c r="N8" s="212"/>
      <c r="O8" s="124" t="s">
        <v>13</v>
      </c>
      <c r="P8" s="212" t="s">
        <v>484</v>
      </c>
      <c r="Q8" s="124"/>
      <c r="R8" s="212"/>
      <c r="S8" s="124"/>
      <c r="T8" s="212" t="s">
        <v>286</v>
      </c>
      <c r="U8" s="124" t="s">
        <v>279</v>
      </c>
      <c r="V8" s="212">
        <v>1001</v>
      </c>
      <c r="W8" s="214">
        <v>43602.618472222224</v>
      </c>
      <c r="X8" s="215">
        <v>43150</v>
      </c>
      <c r="Y8" s="216">
        <v>50</v>
      </c>
    </row>
    <row r="9" spans="1:27">
      <c r="A9" s="217" t="s">
        <v>63</v>
      </c>
      <c r="B9" s="218" t="s">
        <v>1366</v>
      </c>
      <c r="C9" s="219" t="s">
        <v>299</v>
      </c>
      <c r="D9" s="212" t="s">
        <v>296</v>
      </c>
      <c r="E9" s="124" t="s">
        <v>2843</v>
      </c>
      <c r="F9" s="212" t="s">
        <v>15</v>
      </c>
      <c r="G9" s="124" t="s">
        <v>476</v>
      </c>
      <c r="H9" s="212">
        <v>1</v>
      </c>
      <c r="I9" s="124"/>
      <c r="J9" s="212">
        <v>0.8</v>
      </c>
      <c r="K9" s="213"/>
      <c r="L9" s="212">
        <v>0.8</v>
      </c>
      <c r="M9" s="124" t="s">
        <v>2062</v>
      </c>
      <c r="N9" s="212"/>
      <c r="O9" s="124" t="s">
        <v>13</v>
      </c>
      <c r="P9" s="212" t="s">
        <v>484</v>
      </c>
      <c r="Q9" s="124"/>
      <c r="R9" s="212"/>
      <c r="S9" s="124"/>
      <c r="T9" s="212" t="s">
        <v>286</v>
      </c>
      <c r="U9" s="124" t="s">
        <v>279</v>
      </c>
      <c r="V9" s="212">
        <v>1370</v>
      </c>
      <c r="W9" s="214">
        <v>43602.621377314812</v>
      </c>
      <c r="X9" s="215">
        <v>43204</v>
      </c>
      <c r="Y9" s="216">
        <v>50</v>
      </c>
    </row>
    <row r="10" spans="1:27">
      <c r="A10" s="217" t="s">
        <v>63</v>
      </c>
      <c r="B10" s="218" t="s">
        <v>1366</v>
      </c>
      <c r="C10" s="219" t="s">
        <v>300</v>
      </c>
      <c r="D10" s="212" t="s">
        <v>296</v>
      </c>
      <c r="E10" s="124" t="s">
        <v>2843</v>
      </c>
      <c r="F10" s="212" t="s">
        <v>15</v>
      </c>
      <c r="G10" s="124" t="s">
        <v>476</v>
      </c>
      <c r="H10" s="212">
        <v>1</v>
      </c>
      <c r="I10" s="124"/>
      <c r="J10" s="212">
        <v>0.4</v>
      </c>
      <c r="K10" s="213"/>
      <c r="L10" s="212">
        <v>0.4</v>
      </c>
      <c r="M10" s="124" t="s">
        <v>2063</v>
      </c>
      <c r="N10" s="212"/>
      <c r="O10" s="124" t="s">
        <v>13</v>
      </c>
      <c r="P10" s="212" t="s">
        <v>484</v>
      </c>
      <c r="Q10" s="124"/>
      <c r="R10" s="212"/>
      <c r="S10" s="124"/>
      <c r="T10" s="212" t="s">
        <v>286</v>
      </c>
      <c r="U10" s="124" t="s">
        <v>279</v>
      </c>
      <c r="V10" s="212">
        <v>1369</v>
      </c>
      <c r="W10" s="214">
        <v>43602.621215277781</v>
      </c>
      <c r="X10" s="215">
        <v>43204</v>
      </c>
      <c r="Y10" s="216">
        <v>50</v>
      </c>
    </row>
    <row r="11" spans="1:27">
      <c r="A11" s="217" t="s">
        <v>66</v>
      </c>
      <c r="B11" s="218" t="s">
        <v>1366</v>
      </c>
      <c r="C11" s="219" t="s">
        <v>435</v>
      </c>
      <c r="D11" s="212" t="s">
        <v>296</v>
      </c>
      <c r="E11" s="124" t="s">
        <v>2843</v>
      </c>
      <c r="F11" s="212" t="s">
        <v>15</v>
      </c>
      <c r="G11" s="124" t="s">
        <v>476</v>
      </c>
      <c r="H11" s="212">
        <v>1</v>
      </c>
      <c r="I11" s="124"/>
      <c r="J11" s="212">
        <v>0.38600000000000001</v>
      </c>
      <c r="K11" s="213"/>
      <c r="L11" s="212">
        <v>0.38600000000000001</v>
      </c>
      <c r="M11" s="124" t="s">
        <v>2060</v>
      </c>
      <c r="N11" s="212"/>
      <c r="O11" s="124" t="s">
        <v>13</v>
      </c>
      <c r="P11" s="212" t="s">
        <v>484</v>
      </c>
      <c r="Q11" s="124"/>
      <c r="R11" s="212"/>
      <c r="S11" s="124"/>
      <c r="T11" s="212" t="s">
        <v>286</v>
      </c>
      <c r="U11" s="124" t="s">
        <v>279</v>
      </c>
      <c r="V11" s="212">
        <v>1367</v>
      </c>
      <c r="W11" s="214">
        <v>43602.621030092596</v>
      </c>
      <c r="X11" s="215">
        <v>43204</v>
      </c>
      <c r="Y11" s="216">
        <v>50</v>
      </c>
    </row>
    <row r="12" spans="1:27">
      <c r="A12" s="217" t="s">
        <v>14</v>
      </c>
      <c r="B12" s="218" t="s">
        <v>1366</v>
      </c>
      <c r="C12" s="219" t="s">
        <v>402</v>
      </c>
      <c r="D12" s="212" t="s">
        <v>1264</v>
      </c>
      <c r="E12" s="124" t="s">
        <v>2850</v>
      </c>
      <c r="F12" s="212" t="s">
        <v>8</v>
      </c>
      <c r="G12" s="124" t="s">
        <v>476</v>
      </c>
      <c r="H12" s="212">
        <v>16</v>
      </c>
      <c r="I12" s="124"/>
      <c r="J12" s="212">
        <v>0.06</v>
      </c>
      <c r="K12" s="213"/>
      <c r="L12" s="212">
        <v>0.96</v>
      </c>
      <c r="M12" s="124" t="s">
        <v>2065</v>
      </c>
      <c r="N12" s="212"/>
      <c r="O12" s="124" t="s">
        <v>13</v>
      </c>
      <c r="P12" s="212" t="s">
        <v>484</v>
      </c>
      <c r="Q12" s="124"/>
      <c r="R12" s="212"/>
      <c r="S12" s="124"/>
      <c r="T12" s="212" t="s">
        <v>286</v>
      </c>
      <c r="U12" s="124" t="s">
        <v>8</v>
      </c>
      <c r="V12" s="212">
        <v>1536</v>
      </c>
      <c r="W12" s="214">
        <v>43629.057986111111</v>
      </c>
      <c r="X12" s="215">
        <v>43599</v>
      </c>
      <c r="Y12" s="216">
        <v>50</v>
      </c>
    </row>
    <row r="13" spans="1:27">
      <c r="A13" s="217" t="s">
        <v>14</v>
      </c>
      <c r="B13" s="218" t="s">
        <v>1366</v>
      </c>
      <c r="C13" s="219" t="s">
        <v>402</v>
      </c>
      <c r="D13" s="212" t="s">
        <v>1264</v>
      </c>
      <c r="E13" s="124" t="s">
        <v>2850</v>
      </c>
      <c r="F13" s="212" t="s">
        <v>8</v>
      </c>
      <c r="G13" s="124" t="s">
        <v>476</v>
      </c>
      <c r="H13" s="212">
        <v>2</v>
      </c>
      <c r="I13" s="124"/>
      <c r="J13" s="212">
        <v>0.02</v>
      </c>
      <c r="K13" s="213"/>
      <c r="L13" s="212">
        <v>0.04</v>
      </c>
      <c r="M13" s="124" t="s">
        <v>2064</v>
      </c>
      <c r="N13" s="212"/>
      <c r="O13" s="124" t="s">
        <v>13</v>
      </c>
      <c r="P13" s="212" t="s">
        <v>484</v>
      </c>
      <c r="Q13" s="124"/>
      <c r="R13" s="212"/>
      <c r="S13" s="124"/>
      <c r="T13" s="212" t="s">
        <v>286</v>
      </c>
      <c r="U13" s="124" t="s">
        <v>8</v>
      </c>
      <c r="V13" s="212">
        <v>1536</v>
      </c>
      <c r="W13" s="214">
        <v>43629.057986111111</v>
      </c>
      <c r="X13" s="215">
        <v>43599</v>
      </c>
      <c r="Y13" s="216">
        <v>50</v>
      </c>
    </row>
    <row r="14" spans="1:27">
      <c r="A14" s="217" t="s">
        <v>14</v>
      </c>
      <c r="B14" s="218" t="s">
        <v>1366</v>
      </c>
      <c r="C14" s="219" t="s">
        <v>1187</v>
      </c>
      <c r="D14" s="212" t="s">
        <v>878</v>
      </c>
      <c r="E14" s="124" t="s">
        <v>2850</v>
      </c>
      <c r="F14" s="212" t="s">
        <v>8</v>
      </c>
      <c r="G14" s="124" t="s">
        <v>476</v>
      </c>
      <c r="H14" s="212">
        <v>1</v>
      </c>
      <c r="I14" s="124"/>
      <c r="J14" s="212">
        <v>0.151</v>
      </c>
      <c r="K14" s="213"/>
      <c r="L14" s="212">
        <v>0.15079999999999999</v>
      </c>
      <c r="M14" s="124" t="s">
        <v>2066</v>
      </c>
      <c r="N14" s="212"/>
      <c r="O14" s="124" t="s">
        <v>1143</v>
      </c>
      <c r="P14" s="212" t="s">
        <v>484</v>
      </c>
      <c r="Q14" s="124"/>
      <c r="R14" s="212"/>
      <c r="S14" s="124"/>
      <c r="T14" s="212" t="s">
        <v>286</v>
      </c>
      <c r="U14" s="124" t="s">
        <v>8</v>
      </c>
      <c r="V14" s="212">
        <v>28</v>
      </c>
      <c r="W14" s="214">
        <v>43312</v>
      </c>
      <c r="X14" s="215">
        <v>43312</v>
      </c>
      <c r="Y14" s="216">
        <v>-1</v>
      </c>
    </row>
    <row r="15" spans="1:27">
      <c r="A15" s="217" t="s">
        <v>66</v>
      </c>
      <c r="B15" s="218" t="s">
        <v>1366</v>
      </c>
      <c r="C15" s="219" t="s">
        <v>1208</v>
      </c>
      <c r="D15" s="212" t="s">
        <v>878</v>
      </c>
      <c r="E15" s="124" t="s">
        <v>2850</v>
      </c>
      <c r="F15" s="212" t="s">
        <v>8</v>
      </c>
      <c r="G15" s="124" t="s">
        <v>476</v>
      </c>
      <c r="H15" s="212">
        <v>1</v>
      </c>
      <c r="I15" s="124"/>
      <c r="J15" s="212">
        <v>0.2</v>
      </c>
      <c r="K15" s="213"/>
      <c r="L15" s="212">
        <v>0.1996</v>
      </c>
      <c r="M15" s="124" t="s">
        <v>2067</v>
      </c>
      <c r="N15" s="212"/>
      <c r="O15" s="124" t="s">
        <v>1143</v>
      </c>
      <c r="P15" s="212" t="s">
        <v>484</v>
      </c>
      <c r="Q15" s="124"/>
      <c r="R15" s="212"/>
      <c r="S15" s="124"/>
      <c r="T15" s="212" t="s">
        <v>286</v>
      </c>
      <c r="U15" s="124" t="s">
        <v>8</v>
      </c>
      <c r="V15" s="212">
        <v>47</v>
      </c>
      <c r="W15" s="214">
        <v>43312</v>
      </c>
      <c r="X15" s="215">
        <v>43312</v>
      </c>
      <c r="Y15" s="216">
        <v>-1</v>
      </c>
    </row>
    <row r="16" spans="1:27">
      <c r="A16" s="217" t="s">
        <v>14</v>
      </c>
      <c r="B16" s="218" t="s">
        <v>207</v>
      </c>
      <c r="C16" s="219" t="s">
        <v>1458</v>
      </c>
      <c r="D16" s="212" t="s">
        <v>205</v>
      </c>
      <c r="E16" s="124" t="s">
        <v>2856</v>
      </c>
      <c r="F16" s="212" t="s">
        <v>8</v>
      </c>
      <c r="G16" s="124" t="s">
        <v>476</v>
      </c>
      <c r="H16" s="212">
        <v>1</v>
      </c>
      <c r="I16" s="124"/>
      <c r="J16" s="212">
        <v>5</v>
      </c>
      <c r="K16" s="213"/>
      <c r="L16" s="212">
        <v>5</v>
      </c>
      <c r="M16" s="124" t="s">
        <v>1013</v>
      </c>
      <c r="N16" s="212"/>
      <c r="O16" s="124" t="s">
        <v>477</v>
      </c>
      <c r="P16" s="212" t="s">
        <v>484</v>
      </c>
      <c r="Q16" s="124"/>
      <c r="R16" s="212"/>
      <c r="S16" s="124"/>
      <c r="T16" s="212" t="s">
        <v>287</v>
      </c>
      <c r="U16" s="124" t="s">
        <v>282</v>
      </c>
      <c r="V16" s="212">
        <v>108</v>
      </c>
      <c r="W16" s="214">
        <v>43312</v>
      </c>
      <c r="X16" s="215">
        <v>43312</v>
      </c>
      <c r="Y16" s="216">
        <v>-1</v>
      </c>
    </row>
    <row r="17" spans="1:25">
      <c r="A17" s="217" t="s">
        <v>66</v>
      </c>
      <c r="B17" s="218" t="s">
        <v>207</v>
      </c>
      <c r="C17" s="219" t="s">
        <v>702</v>
      </c>
      <c r="D17" s="212" t="s">
        <v>1279</v>
      </c>
      <c r="E17" s="124" t="s">
        <v>2844</v>
      </c>
      <c r="F17" s="212" t="s">
        <v>9</v>
      </c>
      <c r="G17" s="124" t="s">
        <v>476</v>
      </c>
      <c r="H17" s="212">
        <v>34</v>
      </c>
      <c r="I17" s="124"/>
      <c r="J17" s="212">
        <v>3.6</v>
      </c>
      <c r="K17" s="213"/>
      <c r="L17" s="212">
        <v>122.4</v>
      </c>
      <c r="M17" s="124" t="s">
        <v>964</v>
      </c>
      <c r="N17" s="212"/>
      <c r="O17" s="124" t="s">
        <v>477</v>
      </c>
      <c r="P17" s="212" t="s">
        <v>475</v>
      </c>
      <c r="Q17" s="124"/>
      <c r="R17" s="212"/>
      <c r="S17" s="124"/>
      <c r="T17" s="212" t="s">
        <v>287</v>
      </c>
      <c r="U17" s="124" t="s">
        <v>9</v>
      </c>
      <c r="V17" s="212">
        <v>1547</v>
      </c>
      <c r="W17" s="214">
        <v>43629.057986111111</v>
      </c>
      <c r="X17" s="215">
        <v>43246.276261574072</v>
      </c>
      <c r="Y17" s="216">
        <v>50</v>
      </c>
    </row>
    <row r="18" spans="1:25">
      <c r="A18" s="217" t="s">
        <v>63</v>
      </c>
      <c r="B18" s="218" t="s">
        <v>1366</v>
      </c>
      <c r="C18" s="219" t="s">
        <v>799</v>
      </c>
      <c r="D18" s="212" t="s">
        <v>304</v>
      </c>
      <c r="E18" s="124" t="s">
        <v>2842</v>
      </c>
      <c r="F18" s="212" t="s">
        <v>1386</v>
      </c>
      <c r="G18" s="124" t="s">
        <v>476</v>
      </c>
      <c r="H18" s="212">
        <v>1</v>
      </c>
      <c r="I18" s="124"/>
      <c r="J18" s="212">
        <v>1.123</v>
      </c>
      <c r="K18" s="213"/>
      <c r="L18" s="212">
        <v>1.123</v>
      </c>
      <c r="M18" s="124" t="s">
        <v>2068</v>
      </c>
      <c r="N18" s="212"/>
      <c r="O18" s="124" t="s">
        <v>13</v>
      </c>
      <c r="P18" s="212" t="s">
        <v>484</v>
      </c>
      <c r="Q18" s="124"/>
      <c r="R18" s="212"/>
      <c r="S18" s="124"/>
      <c r="T18" s="212" t="s">
        <v>286</v>
      </c>
      <c r="U18" s="124" t="s">
        <v>281</v>
      </c>
      <c r="V18" s="212">
        <v>1355</v>
      </c>
      <c r="W18" s="214">
        <v>43229.272916666669</v>
      </c>
      <c r="X18" s="215">
        <v>43204.314305555556</v>
      </c>
      <c r="Y18" s="216">
        <v>50</v>
      </c>
    </row>
    <row r="19" spans="1:25">
      <c r="A19" s="217" t="s">
        <v>73</v>
      </c>
      <c r="B19" s="218" t="s">
        <v>1366</v>
      </c>
      <c r="C19" s="219" t="s">
        <v>1167</v>
      </c>
      <c r="D19" s="212" t="s">
        <v>878</v>
      </c>
      <c r="E19" s="124" t="s">
        <v>2850</v>
      </c>
      <c r="F19" s="212" t="s">
        <v>8</v>
      </c>
      <c r="G19" s="124" t="s">
        <v>476</v>
      </c>
      <c r="H19" s="212">
        <v>1</v>
      </c>
      <c r="I19" s="124"/>
      <c r="J19" s="212">
        <v>0.93100000000000005</v>
      </c>
      <c r="K19" s="213"/>
      <c r="L19" s="212">
        <v>0.93100000000000005</v>
      </c>
      <c r="M19" s="124" t="s">
        <v>2069</v>
      </c>
      <c r="N19" s="212"/>
      <c r="O19" s="124" t="s">
        <v>1143</v>
      </c>
      <c r="P19" s="212" t="s">
        <v>484</v>
      </c>
      <c r="Q19" s="124"/>
      <c r="R19" s="212"/>
      <c r="S19" s="124"/>
      <c r="T19" s="212" t="s">
        <v>286</v>
      </c>
      <c r="U19" s="124" t="s">
        <v>8</v>
      </c>
      <c r="V19" s="212">
        <v>88</v>
      </c>
      <c r="W19" s="214">
        <v>43312</v>
      </c>
      <c r="X19" s="215">
        <v>43312</v>
      </c>
      <c r="Y19" s="216">
        <v>-1</v>
      </c>
    </row>
    <row r="20" spans="1:25">
      <c r="A20" s="217" t="s">
        <v>73</v>
      </c>
      <c r="B20" s="218" t="s">
        <v>207</v>
      </c>
      <c r="C20" s="219" t="s">
        <v>580</v>
      </c>
      <c r="D20" s="212" t="s">
        <v>1280</v>
      </c>
      <c r="E20" s="124" t="s">
        <v>2850</v>
      </c>
      <c r="F20" s="212" t="s">
        <v>8</v>
      </c>
      <c r="G20" s="124" t="s">
        <v>476</v>
      </c>
      <c r="H20" s="212">
        <v>1</v>
      </c>
      <c r="I20" s="124"/>
      <c r="J20" s="212">
        <v>265</v>
      </c>
      <c r="K20" s="213"/>
      <c r="L20" s="212">
        <v>265</v>
      </c>
      <c r="M20" s="124" t="s">
        <v>965</v>
      </c>
      <c r="N20" s="212"/>
      <c r="O20" s="124" t="s">
        <v>477</v>
      </c>
      <c r="P20" s="212" t="s">
        <v>475</v>
      </c>
      <c r="Q20" s="124"/>
      <c r="R20" s="212"/>
      <c r="S20" s="124"/>
      <c r="T20" s="212" t="s">
        <v>287</v>
      </c>
      <c r="U20" s="124" t="s">
        <v>8</v>
      </c>
      <c r="V20" s="212">
        <v>1509</v>
      </c>
      <c r="W20" s="214">
        <v>43629.057974537034</v>
      </c>
      <c r="X20" s="215">
        <v>43591</v>
      </c>
      <c r="Y20" s="216">
        <v>50</v>
      </c>
    </row>
    <row r="21" spans="1:25">
      <c r="A21" s="217" t="s">
        <v>14</v>
      </c>
      <c r="B21" s="218" t="s">
        <v>1366</v>
      </c>
      <c r="C21" s="219" t="s">
        <v>10</v>
      </c>
      <c r="D21" s="212" t="s">
        <v>11</v>
      </c>
      <c r="E21" s="124" t="s">
        <v>2843</v>
      </c>
      <c r="F21" s="212" t="s">
        <v>12</v>
      </c>
      <c r="G21" s="124" t="s">
        <v>2530</v>
      </c>
      <c r="H21" s="212">
        <v>18</v>
      </c>
      <c r="I21" s="124"/>
      <c r="J21" s="212">
        <v>1.66</v>
      </c>
      <c r="K21" s="213"/>
      <c r="L21" s="212">
        <v>30</v>
      </c>
      <c r="M21" s="124" t="s">
        <v>996</v>
      </c>
      <c r="N21" s="212"/>
      <c r="O21" s="124" t="s">
        <v>13</v>
      </c>
      <c r="P21" s="212" t="s">
        <v>478</v>
      </c>
      <c r="Q21" s="124"/>
      <c r="R21" s="212">
        <v>2070</v>
      </c>
      <c r="S21" s="124"/>
      <c r="T21" s="212" t="s">
        <v>286</v>
      </c>
      <c r="U21" s="124" t="s">
        <v>153</v>
      </c>
      <c r="V21" s="212">
        <v>1002</v>
      </c>
      <c r="W21" s="214">
        <v>43594.558344907404</v>
      </c>
      <c r="X21" s="215">
        <v>43586</v>
      </c>
      <c r="Y21" s="216">
        <v>50</v>
      </c>
    </row>
    <row r="22" spans="1:25">
      <c r="A22" s="217" t="s">
        <v>14</v>
      </c>
      <c r="B22" s="218" t="s">
        <v>1366</v>
      </c>
      <c r="C22" s="219" t="s">
        <v>10</v>
      </c>
      <c r="D22" s="212" t="s">
        <v>11</v>
      </c>
      <c r="E22" s="124" t="s">
        <v>2843</v>
      </c>
      <c r="F22" s="212" t="s">
        <v>12</v>
      </c>
      <c r="G22" s="124" t="s">
        <v>2530</v>
      </c>
      <c r="H22" s="212">
        <v>12</v>
      </c>
      <c r="I22" s="124"/>
      <c r="J22" s="212">
        <v>1.66</v>
      </c>
      <c r="K22" s="213"/>
      <c r="L22" s="212">
        <v>20</v>
      </c>
      <c r="M22" s="124" t="s">
        <v>982</v>
      </c>
      <c r="N22" s="212"/>
      <c r="O22" s="124" t="s">
        <v>13</v>
      </c>
      <c r="P22" s="212" t="s">
        <v>478</v>
      </c>
      <c r="Q22" s="124"/>
      <c r="R22" s="212">
        <v>2070</v>
      </c>
      <c r="S22" s="124"/>
      <c r="T22" s="212" t="s">
        <v>286</v>
      </c>
      <c r="U22" s="124" t="s">
        <v>153</v>
      </c>
      <c r="V22" s="212">
        <v>1002</v>
      </c>
      <c r="W22" s="214">
        <v>43594.558344907404</v>
      </c>
      <c r="X22" s="215">
        <v>43586</v>
      </c>
      <c r="Y22" s="216">
        <v>50</v>
      </c>
    </row>
    <row r="23" spans="1:25">
      <c r="A23" s="217" t="s">
        <v>63</v>
      </c>
      <c r="B23" s="218" t="s">
        <v>1366</v>
      </c>
      <c r="C23" s="219" t="s">
        <v>301</v>
      </c>
      <c r="D23" s="212" t="s">
        <v>302</v>
      </c>
      <c r="E23" s="124" t="s">
        <v>2842</v>
      </c>
      <c r="F23" s="212" t="s">
        <v>1367</v>
      </c>
      <c r="G23" s="124" t="s">
        <v>2531</v>
      </c>
      <c r="H23" s="212">
        <v>54</v>
      </c>
      <c r="I23" s="124"/>
      <c r="J23" s="212">
        <v>1.03</v>
      </c>
      <c r="K23" s="213"/>
      <c r="L23" s="212">
        <v>55.62</v>
      </c>
      <c r="M23" s="124" t="s">
        <v>2070</v>
      </c>
      <c r="N23" s="212"/>
      <c r="O23" s="124" t="s">
        <v>13</v>
      </c>
      <c r="P23" s="212" t="s">
        <v>484</v>
      </c>
      <c r="Q23" s="124"/>
      <c r="R23" s="212">
        <v>2036</v>
      </c>
      <c r="S23" s="124"/>
      <c r="T23" s="212" t="s">
        <v>286</v>
      </c>
      <c r="U23" s="124" t="s">
        <v>279</v>
      </c>
      <c r="V23" s="212">
        <v>1003</v>
      </c>
      <c r="W23" s="214">
        <v>43612.704351851855</v>
      </c>
      <c r="X23" s="215">
        <v>43150</v>
      </c>
      <c r="Y23" s="216">
        <v>50</v>
      </c>
    </row>
    <row r="24" spans="1:25">
      <c r="A24" s="217" t="s">
        <v>73</v>
      </c>
      <c r="B24" s="218" t="s">
        <v>207</v>
      </c>
      <c r="C24" s="219" t="s">
        <v>581</v>
      </c>
      <c r="D24" s="212" t="s">
        <v>1281</v>
      </c>
      <c r="E24" s="124" t="s">
        <v>2850</v>
      </c>
      <c r="F24" s="212" t="s">
        <v>8</v>
      </c>
      <c r="G24" s="124" t="s">
        <v>476</v>
      </c>
      <c r="H24" s="212">
        <v>52</v>
      </c>
      <c r="I24" s="124"/>
      <c r="J24" s="212">
        <v>1.95</v>
      </c>
      <c r="K24" s="213"/>
      <c r="L24" s="212">
        <v>101.4</v>
      </c>
      <c r="M24" s="124" t="s">
        <v>966</v>
      </c>
      <c r="N24" s="212"/>
      <c r="O24" s="124" t="s">
        <v>477</v>
      </c>
      <c r="P24" s="212" t="s">
        <v>475</v>
      </c>
      <c r="Q24" s="124" t="s">
        <v>582</v>
      </c>
      <c r="R24" s="212"/>
      <c r="S24" s="124"/>
      <c r="T24" s="212" t="s">
        <v>287</v>
      </c>
      <c r="U24" s="124" t="s">
        <v>8</v>
      </c>
      <c r="V24" s="212">
        <v>1426</v>
      </c>
      <c r="W24" s="214">
        <v>43629.05846064815</v>
      </c>
      <c r="X24" s="215">
        <v>43209.347268518519</v>
      </c>
      <c r="Y24" s="216">
        <v>50</v>
      </c>
    </row>
    <row r="25" spans="1:25">
      <c r="A25" s="217" t="s">
        <v>66</v>
      </c>
      <c r="B25" s="218" t="s">
        <v>1366</v>
      </c>
      <c r="C25" s="219" t="s">
        <v>64</v>
      </c>
      <c r="D25" s="212" t="s">
        <v>65</v>
      </c>
      <c r="E25" s="124" t="s">
        <v>2844</v>
      </c>
      <c r="F25" s="212" t="s">
        <v>9</v>
      </c>
      <c r="G25" s="124" t="s">
        <v>962</v>
      </c>
      <c r="H25" s="212">
        <v>75</v>
      </c>
      <c r="I25" s="124"/>
      <c r="J25" s="212">
        <v>3.2</v>
      </c>
      <c r="K25" s="213"/>
      <c r="L25" s="212">
        <v>240</v>
      </c>
      <c r="M25" s="124" t="s">
        <v>1008</v>
      </c>
      <c r="N25" s="212"/>
      <c r="O25" s="124" t="s">
        <v>13</v>
      </c>
      <c r="P25" s="212" t="s">
        <v>475</v>
      </c>
      <c r="Q25" s="124"/>
      <c r="R25" s="212">
        <v>2047</v>
      </c>
      <c r="S25" s="124"/>
      <c r="T25" s="212" t="s">
        <v>286</v>
      </c>
      <c r="U25" s="124" t="s">
        <v>9</v>
      </c>
      <c r="V25" s="212">
        <v>1462</v>
      </c>
      <c r="W25" s="214">
        <v>43614.427800925929</v>
      </c>
      <c r="X25" s="215">
        <v>43584</v>
      </c>
      <c r="Y25" s="216">
        <v>50</v>
      </c>
    </row>
    <row r="26" spans="1:25">
      <c r="A26" s="217" t="s">
        <v>73</v>
      </c>
      <c r="B26" s="218" t="s">
        <v>207</v>
      </c>
      <c r="C26" s="219" t="s">
        <v>901</v>
      </c>
      <c r="D26" s="212" t="s">
        <v>902</v>
      </c>
      <c r="E26" s="124" t="s">
        <v>2844</v>
      </c>
      <c r="F26" s="212" t="s">
        <v>9</v>
      </c>
      <c r="G26" s="124" t="s">
        <v>476</v>
      </c>
      <c r="H26" s="212">
        <v>1</v>
      </c>
      <c r="I26" s="124"/>
      <c r="J26" s="212">
        <v>120</v>
      </c>
      <c r="K26" s="213"/>
      <c r="L26" s="212">
        <v>120</v>
      </c>
      <c r="M26" s="124" t="s">
        <v>999</v>
      </c>
      <c r="N26" s="212"/>
      <c r="O26" s="124" t="s">
        <v>477</v>
      </c>
      <c r="P26" s="212" t="s">
        <v>475</v>
      </c>
      <c r="Q26" s="124"/>
      <c r="R26" s="212"/>
      <c r="S26" s="124"/>
      <c r="T26" s="212" t="s">
        <v>287</v>
      </c>
      <c r="U26" s="124" t="s">
        <v>9</v>
      </c>
      <c r="V26" s="212">
        <v>1372</v>
      </c>
      <c r="W26" s="214">
        <v>43204.318194444444</v>
      </c>
      <c r="X26" s="215">
        <v>43204.318113425928</v>
      </c>
      <c r="Y26" s="216">
        <v>50</v>
      </c>
    </row>
    <row r="27" spans="1:25">
      <c r="A27" s="217" t="s">
        <v>14</v>
      </c>
      <c r="B27" s="218" t="s">
        <v>207</v>
      </c>
      <c r="C27" s="219" t="s">
        <v>1282</v>
      </c>
      <c r="D27" s="212" t="s">
        <v>1283</v>
      </c>
      <c r="E27" s="124" t="s">
        <v>2864</v>
      </c>
      <c r="F27" s="212" t="s">
        <v>8</v>
      </c>
      <c r="G27" s="124" t="s">
        <v>476</v>
      </c>
      <c r="H27" s="212">
        <v>1</v>
      </c>
      <c r="I27" s="124"/>
      <c r="J27" s="212">
        <v>150</v>
      </c>
      <c r="K27" s="213"/>
      <c r="L27" s="212">
        <v>150</v>
      </c>
      <c r="M27" s="124" t="s">
        <v>967</v>
      </c>
      <c r="N27" s="212"/>
      <c r="O27" s="124" t="s">
        <v>474</v>
      </c>
      <c r="P27" s="212" t="s">
        <v>478</v>
      </c>
      <c r="Q27" s="124"/>
      <c r="R27" s="212">
        <v>2052</v>
      </c>
      <c r="S27" s="124"/>
      <c r="T27" s="212" t="s">
        <v>287</v>
      </c>
      <c r="U27" s="124" t="s">
        <v>8</v>
      </c>
      <c r="V27" s="212">
        <v>1390</v>
      </c>
      <c r="W27" s="214">
        <v>43629.058449074073</v>
      </c>
      <c r="X27" s="215">
        <v>43204.322766203702</v>
      </c>
      <c r="Y27" s="216">
        <v>50</v>
      </c>
    </row>
    <row r="28" spans="1:25">
      <c r="A28" s="217" t="s">
        <v>14</v>
      </c>
      <c r="B28" s="218" t="s">
        <v>207</v>
      </c>
      <c r="C28" s="219" t="s">
        <v>1282</v>
      </c>
      <c r="D28" s="212" t="s">
        <v>1283</v>
      </c>
      <c r="E28" s="124" t="s">
        <v>2865</v>
      </c>
      <c r="F28" s="212" t="s">
        <v>8</v>
      </c>
      <c r="G28" s="124" t="s">
        <v>476</v>
      </c>
      <c r="H28" s="212">
        <v>0</v>
      </c>
      <c r="I28" s="124"/>
      <c r="J28" s="212">
        <v>0</v>
      </c>
      <c r="K28" s="213"/>
      <c r="L28" s="212">
        <v>0</v>
      </c>
      <c r="M28" s="124" t="s">
        <v>481</v>
      </c>
      <c r="N28" s="212">
        <v>1100</v>
      </c>
      <c r="O28" s="124" t="s">
        <v>474</v>
      </c>
      <c r="P28" s="212" t="s">
        <v>478</v>
      </c>
      <c r="Q28" s="124"/>
      <c r="R28" s="212"/>
      <c r="S28" s="124"/>
      <c r="T28" s="212" t="s">
        <v>287</v>
      </c>
      <c r="U28" s="124" t="s">
        <v>8</v>
      </c>
      <c r="V28" s="212">
        <v>1390</v>
      </c>
      <c r="W28" s="214">
        <v>43629.058449074073</v>
      </c>
      <c r="X28" s="215">
        <v>43204.322766203702</v>
      </c>
      <c r="Y28" s="216">
        <v>50</v>
      </c>
    </row>
    <row r="29" spans="1:25" ht="22.5">
      <c r="A29" s="217" t="s">
        <v>66</v>
      </c>
      <c r="B29" s="218" t="s">
        <v>207</v>
      </c>
      <c r="C29" s="219" t="s">
        <v>937</v>
      </c>
      <c r="D29" s="212" t="s">
        <v>938</v>
      </c>
      <c r="E29" s="124" t="s">
        <v>2845</v>
      </c>
      <c r="F29" s="212" t="s">
        <v>8</v>
      </c>
      <c r="G29" s="124" t="s">
        <v>476</v>
      </c>
      <c r="H29" s="212">
        <v>1</v>
      </c>
      <c r="I29" s="124"/>
      <c r="J29" s="212">
        <v>7.25</v>
      </c>
      <c r="K29" s="213"/>
      <c r="L29" s="212">
        <v>7.25</v>
      </c>
      <c r="M29" s="124" t="s">
        <v>1112</v>
      </c>
      <c r="N29" s="212"/>
      <c r="O29" s="124" t="s">
        <v>477</v>
      </c>
      <c r="P29" s="212" t="s">
        <v>878</v>
      </c>
      <c r="Q29" s="124"/>
      <c r="R29" s="212"/>
      <c r="S29" s="124"/>
      <c r="T29" s="212" t="s">
        <v>287</v>
      </c>
      <c r="U29" s="124" t="s">
        <v>8</v>
      </c>
      <c r="V29" s="212">
        <v>1721</v>
      </c>
      <c r="W29" s="214">
        <v>43559.620486111111</v>
      </c>
      <c r="X29" s="215">
        <v>43559</v>
      </c>
      <c r="Y29" s="216">
        <v>50</v>
      </c>
    </row>
    <row r="30" spans="1:25">
      <c r="A30" s="217" t="s">
        <v>63</v>
      </c>
      <c r="B30" s="218" t="s">
        <v>207</v>
      </c>
      <c r="C30" s="219" t="s">
        <v>871</v>
      </c>
      <c r="D30" s="212" t="s">
        <v>872</v>
      </c>
      <c r="E30" s="124" t="s">
        <v>2845</v>
      </c>
      <c r="F30" s="212" t="s">
        <v>8</v>
      </c>
      <c r="G30" s="124" t="s">
        <v>476</v>
      </c>
      <c r="H30" s="212">
        <v>1</v>
      </c>
      <c r="I30" s="124"/>
      <c r="J30" s="212">
        <v>190</v>
      </c>
      <c r="K30" s="213"/>
      <c r="L30" s="212">
        <v>190</v>
      </c>
      <c r="M30" s="124" t="s">
        <v>1113</v>
      </c>
      <c r="N30" s="212"/>
      <c r="O30" s="124" t="s">
        <v>477</v>
      </c>
      <c r="P30" s="212" t="s">
        <v>475</v>
      </c>
      <c r="Q30" s="124"/>
      <c r="R30" s="212"/>
      <c r="S30" s="124"/>
      <c r="T30" s="212" t="s">
        <v>287</v>
      </c>
      <c r="U30" s="124" t="s">
        <v>8</v>
      </c>
      <c r="V30" s="212">
        <v>1715</v>
      </c>
      <c r="W30" s="214">
        <v>43559.587627314817</v>
      </c>
      <c r="X30" s="215">
        <v>43559</v>
      </c>
      <c r="Y30" s="216">
        <v>50</v>
      </c>
    </row>
    <row r="31" spans="1:25">
      <c r="A31" s="217" t="s">
        <v>63</v>
      </c>
      <c r="B31" s="218" t="s">
        <v>1366</v>
      </c>
      <c r="C31" s="219" t="s">
        <v>303</v>
      </c>
      <c r="D31" s="212" t="s">
        <v>304</v>
      </c>
      <c r="E31" s="124" t="s">
        <v>2842</v>
      </c>
      <c r="F31" s="212" t="s">
        <v>1386</v>
      </c>
      <c r="G31" s="124" t="s">
        <v>476</v>
      </c>
      <c r="H31" s="212">
        <v>1</v>
      </c>
      <c r="I31" s="124"/>
      <c r="J31" s="212">
        <v>1.123</v>
      </c>
      <c r="K31" s="213"/>
      <c r="L31" s="212">
        <v>1.123</v>
      </c>
      <c r="M31" s="124" t="s">
        <v>2068</v>
      </c>
      <c r="N31" s="212"/>
      <c r="O31" s="124" t="s">
        <v>13</v>
      </c>
      <c r="P31" s="212" t="s">
        <v>484</v>
      </c>
      <c r="Q31" s="124"/>
      <c r="R31" s="212"/>
      <c r="S31" s="124"/>
      <c r="T31" s="212" t="s">
        <v>286</v>
      </c>
      <c r="U31" s="124" t="s">
        <v>281</v>
      </c>
      <c r="V31" s="212">
        <v>1004</v>
      </c>
      <c r="W31" s="214">
        <v>43542.527442129627</v>
      </c>
      <c r="X31" s="215">
        <v>43150</v>
      </c>
      <c r="Y31" s="216">
        <v>50</v>
      </c>
    </row>
    <row r="32" spans="1:25">
      <c r="A32" s="217" t="s">
        <v>66</v>
      </c>
      <c r="B32" s="218" t="s">
        <v>1366</v>
      </c>
      <c r="C32" s="219" t="s">
        <v>67</v>
      </c>
      <c r="D32" s="212" t="s">
        <v>68</v>
      </c>
      <c r="E32" s="124" t="s">
        <v>2846</v>
      </c>
      <c r="F32" s="212" t="s">
        <v>15</v>
      </c>
      <c r="G32" s="124" t="s">
        <v>2532</v>
      </c>
      <c r="H32" s="212">
        <v>1</v>
      </c>
      <c r="I32" s="124"/>
      <c r="J32" s="212">
        <v>47</v>
      </c>
      <c r="K32" s="213"/>
      <c r="L32" s="212">
        <v>47</v>
      </c>
      <c r="M32" s="124" t="s">
        <v>2071</v>
      </c>
      <c r="N32" s="212"/>
      <c r="O32" s="124" t="s">
        <v>13</v>
      </c>
      <c r="P32" s="212" t="s">
        <v>478</v>
      </c>
      <c r="Q32" s="124"/>
      <c r="R32" s="212">
        <v>2042</v>
      </c>
      <c r="S32" s="124"/>
      <c r="T32" s="212" t="s">
        <v>286</v>
      </c>
      <c r="U32" s="124" t="s">
        <v>278</v>
      </c>
      <c r="V32" s="212">
        <v>1005</v>
      </c>
      <c r="W32" s="214">
        <v>43629.696261574078</v>
      </c>
      <c r="X32" s="215">
        <v>43617</v>
      </c>
      <c r="Y32" s="216">
        <v>50</v>
      </c>
    </row>
    <row r="33" spans="1:25">
      <c r="A33" s="217" t="s">
        <v>66</v>
      </c>
      <c r="B33" s="218" t="s">
        <v>1366</v>
      </c>
      <c r="C33" s="219" t="s">
        <v>67</v>
      </c>
      <c r="D33" s="212" t="s">
        <v>68</v>
      </c>
      <c r="E33" s="124" t="s">
        <v>2846</v>
      </c>
      <c r="F33" s="212" t="s">
        <v>15</v>
      </c>
      <c r="G33" s="124" t="s">
        <v>2533</v>
      </c>
      <c r="H33" s="212">
        <v>1</v>
      </c>
      <c r="I33" s="124"/>
      <c r="J33" s="212">
        <v>47</v>
      </c>
      <c r="K33" s="213"/>
      <c r="L33" s="212">
        <v>47</v>
      </c>
      <c r="M33" s="124" t="s">
        <v>2071</v>
      </c>
      <c r="N33" s="212"/>
      <c r="O33" s="124" t="s">
        <v>13</v>
      </c>
      <c r="P33" s="212" t="s">
        <v>478</v>
      </c>
      <c r="Q33" s="124"/>
      <c r="R33" s="212">
        <v>2042</v>
      </c>
      <c r="S33" s="124"/>
      <c r="T33" s="212" t="s">
        <v>286</v>
      </c>
      <c r="U33" s="124" t="s">
        <v>278</v>
      </c>
      <c r="V33" s="212">
        <v>1005</v>
      </c>
      <c r="W33" s="214">
        <v>43629.696261574078</v>
      </c>
      <c r="X33" s="215">
        <v>43617</v>
      </c>
      <c r="Y33" s="216">
        <v>50</v>
      </c>
    </row>
    <row r="34" spans="1:25">
      <c r="A34" s="217" t="s">
        <v>63</v>
      </c>
      <c r="B34" s="218" t="s">
        <v>1366</v>
      </c>
      <c r="C34" s="219" t="s">
        <v>1144</v>
      </c>
      <c r="D34" s="212" t="s">
        <v>878</v>
      </c>
      <c r="E34" s="124" t="s">
        <v>2850</v>
      </c>
      <c r="F34" s="212" t="s">
        <v>8</v>
      </c>
      <c r="G34" s="124" t="s">
        <v>476</v>
      </c>
      <c r="H34" s="212">
        <v>1</v>
      </c>
      <c r="I34" s="124"/>
      <c r="J34" s="212">
        <v>0.22500000000000001</v>
      </c>
      <c r="K34" s="213"/>
      <c r="L34" s="212">
        <v>0.22459999999999999</v>
      </c>
      <c r="M34" s="124" t="s">
        <v>2072</v>
      </c>
      <c r="N34" s="212"/>
      <c r="O34" s="124" t="s">
        <v>1143</v>
      </c>
      <c r="P34" s="212" t="s">
        <v>484</v>
      </c>
      <c r="Q34" s="124"/>
      <c r="R34" s="212"/>
      <c r="S34" s="124"/>
      <c r="T34" s="212" t="s">
        <v>286</v>
      </c>
      <c r="U34" s="124" t="s">
        <v>8</v>
      </c>
      <c r="V34" s="212">
        <v>10</v>
      </c>
      <c r="W34" s="214">
        <v>43312</v>
      </c>
      <c r="X34" s="215">
        <v>43312</v>
      </c>
      <c r="Y34" s="216">
        <v>-1</v>
      </c>
    </row>
    <row r="35" spans="1:25">
      <c r="A35" s="217" t="s">
        <v>73</v>
      </c>
      <c r="B35" s="218" t="s">
        <v>1366</v>
      </c>
      <c r="C35" s="219" t="s">
        <v>1258</v>
      </c>
      <c r="D35" s="212" t="s">
        <v>1259</v>
      </c>
      <c r="E35" s="124" t="s">
        <v>2850</v>
      </c>
      <c r="F35" s="212" t="s">
        <v>8</v>
      </c>
      <c r="G35" s="124" t="s">
        <v>1989</v>
      </c>
      <c r="H35" s="212">
        <v>7</v>
      </c>
      <c r="I35" s="124"/>
      <c r="J35" s="212">
        <v>2.1</v>
      </c>
      <c r="K35" s="213"/>
      <c r="L35" s="212">
        <v>14.7</v>
      </c>
      <c r="M35" s="124" t="s">
        <v>2073</v>
      </c>
      <c r="N35" s="212"/>
      <c r="O35" s="124" t="s">
        <v>13</v>
      </c>
      <c r="P35" s="212" t="s">
        <v>484</v>
      </c>
      <c r="Q35" s="124"/>
      <c r="R35" s="212">
        <v>2048</v>
      </c>
      <c r="S35" s="124"/>
      <c r="T35" s="212" t="s">
        <v>286</v>
      </c>
      <c r="U35" s="124" t="s">
        <v>8</v>
      </c>
      <c r="V35" s="212">
        <v>1642</v>
      </c>
      <c r="W35" s="214">
        <v>43637.178796296299</v>
      </c>
      <c r="X35" s="215">
        <v>43591</v>
      </c>
      <c r="Y35" s="216">
        <v>50</v>
      </c>
    </row>
    <row r="36" spans="1:25">
      <c r="A36" s="217" t="s">
        <v>66</v>
      </c>
      <c r="B36" s="218" t="s">
        <v>1366</v>
      </c>
      <c r="C36" s="219" t="s">
        <v>69</v>
      </c>
      <c r="D36" s="212" t="s">
        <v>70</v>
      </c>
      <c r="E36" s="124" t="s">
        <v>2844</v>
      </c>
      <c r="F36" s="212" t="s">
        <v>9</v>
      </c>
      <c r="G36" s="124" t="s">
        <v>2534</v>
      </c>
      <c r="H36" s="212">
        <v>52</v>
      </c>
      <c r="I36" s="124"/>
      <c r="J36" s="212">
        <v>2.0499999999999998</v>
      </c>
      <c r="K36" s="213"/>
      <c r="L36" s="212">
        <v>106.6</v>
      </c>
      <c r="M36" s="124" t="s">
        <v>2074</v>
      </c>
      <c r="N36" s="212"/>
      <c r="O36" s="124" t="s">
        <v>13</v>
      </c>
      <c r="P36" s="212" t="s">
        <v>475</v>
      </c>
      <c r="Q36" s="124"/>
      <c r="R36" s="212">
        <v>2040</v>
      </c>
      <c r="S36" s="124"/>
      <c r="T36" s="212" t="s">
        <v>286</v>
      </c>
      <c r="U36" s="124" t="s">
        <v>9</v>
      </c>
      <c r="V36" s="212">
        <v>1006</v>
      </c>
      <c r="W36" s="214">
        <v>43572.696550925924</v>
      </c>
      <c r="X36" s="215">
        <v>43150</v>
      </c>
      <c r="Y36" s="216">
        <v>50</v>
      </c>
    </row>
    <row r="37" spans="1:25">
      <c r="A37" s="217" t="s">
        <v>66</v>
      </c>
      <c r="B37" s="218" t="s">
        <v>1366</v>
      </c>
      <c r="C37" s="219" t="s">
        <v>848</v>
      </c>
      <c r="D37" s="212" t="s">
        <v>813</v>
      </c>
      <c r="E37" s="124" t="s">
        <v>2842</v>
      </c>
      <c r="F37" s="212" t="s">
        <v>1386</v>
      </c>
      <c r="G37" s="124" t="s">
        <v>476</v>
      </c>
      <c r="H37" s="212">
        <v>1</v>
      </c>
      <c r="I37" s="124"/>
      <c r="J37" s="212">
        <v>0.78900000000000003</v>
      </c>
      <c r="K37" s="213"/>
      <c r="L37" s="212">
        <v>0.78900000000000003</v>
      </c>
      <c r="M37" s="124" t="s">
        <v>2075</v>
      </c>
      <c r="N37" s="212"/>
      <c r="O37" s="124" t="s">
        <v>13</v>
      </c>
      <c r="P37" s="212" t="s">
        <v>484</v>
      </c>
      <c r="Q37" s="124"/>
      <c r="R37" s="212"/>
      <c r="S37" s="124"/>
      <c r="T37" s="212" t="s">
        <v>286</v>
      </c>
      <c r="U37" s="124" t="s">
        <v>281</v>
      </c>
      <c r="V37" s="212">
        <v>1340</v>
      </c>
      <c r="W37" s="214">
        <v>43229.26226851852</v>
      </c>
      <c r="X37" s="215">
        <v>43204.311076388891</v>
      </c>
      <c r="Y37" s="216">
        <v>50</v>
      </c>
    </row>
    <row r="38" spans="1:25">
      <c r="A38" s="217" t="s">
        <v>66</v>
      </c>
      <c r="B38" s="218" t="s">
        <v>1366</v>
      </c>
      <c r="C38" s="219" t="s">
        <v>436</v>
      </c>
      <c r="D38" s="212" t="s">
        <v>437</v>
      </c>
      <c r="E38" s="124" t="s">
        <v>2843</v>
      </c>
      <c r="F38" s="212" t="s">
        <v>12</v>
      </c>
      <c r="G38" s="124" t="s">
        <v>1990</v>
      </c>
      <c r="H38" s="212">
        <v>2</v>
      </c>
      <c r="I38" s="124"/>
      <c r="J38" s="212">
        <v>1.34</v>
      </c>
      <c r="K38" s="213"/>
      <c r="L38" s="212">
        <v>2.68</v>
      </c>
      <c r="M38" s="124" t="s">
        <v>2076</v>
      </c>
      <c r="N38" s="212"/>
      <c r="O38" s="124" t="s">
        <v>13</v>
      </c>
      <c r="P38" s="212" t="s">
        <v>484</v>
      </c>
      <c r="Q38" s="124"/>
      <c r="R38" s="212"/>
      <c r="S38" s="124"/>
      <c r="T38" s="212" t="s">
        <v>286</v>
      </c>
      <c r="U38" s="124" t="s">
        <v>153</v>
      </c>
      <c r="V38" s="212">
        <v>1007</v>
      </c>
      <c r="W38" s="214">
        <v>43641.291226851848</v>
      </c>
      <c r="X38" s="215">
        <v>43600</v>
      </c>
      <c r="Y38" s="216">
        <v>50</v>
      </c>
    </row>
    <row r="39" spans="1:25">
      <c r="A39" s="217" t="s">
        <v>66</v>
      </c>
      <c r="B39" s="218" t="s">
        <v>1366</v>
      </c>
      <c r="C39" s="219" t="s">
        <v>436</v>
      </c>
      <c r="D39" s="212" t="s">
        <v>437</v>
      </c>
      <c r="E39" s="124" t="s">
        <v>2843</v>
      </c>
      <c r="F39" s="212" t="s">
        <v>12</v>
      </c>
      <c r="G39" s="124" t="s">
        <v>1990</v>
      </c>
      <c r="H39" s="212">
        <v>2</v>
      </c>
      <c r="I39" s="124"/>
      <c r="J39" s="212">
        <v>0.8</v>
      </c>
      <c r="K39" s="213"/>
      <c r="L39" s="212">
        <v>1.6</v>
      </c>
      <c r="M39" s="124" t="s">
        <v>1388</v>
      </c>
      <c r="N39" s="212"/>
      <c r="O39" s="124" t="s">
        <v>13</v>
      </c>
      <c r="P39" s="212" t="s">
        <v>484</v>
      </c>
      <c r="Q39" s="124"/>
      <c r="R39" s="212"/>
      <c r="S39" s="124"/>
      <c r="T39" s="212" t="s">
        <v>286</v>
      </c>
      <c r="U39" s="124" t="s">
        <v>153</v>
      </c>
      <c r="V39" s="212">
        <v>1007</v>
      </c>
      <c r="W39" s="214">
        <v>43641.291226851848</v>
      </c>
      <c r="X39" s="215">
        <v>43600</v>
      </c>
      <c r="Y39" s="216">
        <v>50</v>
      </c>
    </row>
    <row r="40" spans="1:25">
      <c r="A40" s="217" t="s">
        <v>66</v>
      </c>
      <c r="B40" s="218" t="s">
        <v>1366</v>
      </c>
      <c r="C40" s="219" t="s">
        <v>209</v>
      </c>
      <c r="D40" s="212" t="s">
        <v>237</v>
      </c>
      <c r="E40" s="124" t="s">
        <v>2847</v>
      </c>
      <c r="F40" s="212" t="s">
        <v>153</v>
      </c>
      <c r="G40" s="124" t="s">
        <v>2535</v>
      </c>
      <c r="H40" s="212">
        <v>1</v>
      </c>
      <c r="I40" s="124"/>
      <c r="J40" s="212">
        <v>30</v>
      </c>
      <c r="K40" s="213"/>
      <c r="L40" s="212">
        <v>30</v>
      </c>
      <c r="M40" s="124" t="s">
        <v>996</v>
      </c>
      <c r="N40" s="212">
        <v>30</v>
      </c>
      <c r="O40" s="124" t="s">
        <v>13</v>
      </c>
      <c r="P40" s="212" t="s">
        <v>478</v>
      </c>
      <c r="Q40" s="124"/>
      <c r="R40" s="212">
        <v>2033</v>
      </c>
      <c r="S40" s="124"/>
      <c r="T40" s="212" t="s">
        <v>286</v>
      </c>
      <c r="U40" s="124" t="s">
        <v>282</v>
      </c>
      <c r="V40" s="212">
        <v>1469</v>
      </c>
      <c r="W40" s="214">
        <v>43594.534085648149</v>
      </c>
      <c r="X40" s="215">
        <v>43209</v>
      </c>
      <c r="Y40" s="216">
        <v>50</v>
      </c>
    </row>
    <row r="41" spans="1:25">
      <c r="A41" s="217" t="s">
        <v>63</v>
      </c>
      <c r="B41" s="218" t="s">
        <v>207</v>
      </c>
      <c r="C41" s="219" t="s">
        <v>473</v>
      </c>
      <c r="D41" s="212" t="s">
        <v>1284</v>
      </c>
      <c r="E41" s="124" t="s">
        <v>2844</v>
      </c>
      <c r="F41" s="212" t="s">
        <v>9</v>
      </c>
      <c r="G41" s="124" t="s">
        <v>476</v>
      </c>
      <c r="H41" s="212">
        <v>1</v>
      </c>
      <c r="I41" s="124"/>
      <c r="J41" s="212">
        <v>280</v>
      </c>
      <c r="K41" s="213"/>
      <c r="L41" s="212">
        <v>280</v>
      </c>
      <c r="M41" s="124" t="s">
        <v>968</v>
      </c>
      <c r="N41" s="212"/>
      <c r="O41" s="124" t="s">
        <v>477</v>
      </c>
      <c r="P41" s="212" t="s">
        <v>475</v>
      </c>
      <c r="Q41" s="124"/>
      <c r="R41" s="212"/>
      <c r="S41" s="124"/>
      <c r="T41" s="212" t="s">
        <v>287</v>
      </c>
      <c r="U41" s="124" t="s">
        <v>9</v>
      </c>
      <c r="V41" s="212">
        <v>1282</v>
      </c>
      <c r="W41" s="214">
        <v>43629.058437500003</v>
      </c>
      <c r="X41" s="215">
        <v>43204.297650462962</v>
      </c>
      <c r="Y41" s="216">
        <v>50</v>
      </c>
    </row>
    <row r="42" spans="1:25">
      <c r="A42" s="217" t="s">
        <v>66</v>
      </c>
      <c r="B42" s="218" t="s">
        <v>1366</v>
      </c>
      <c r="C42" s="219" t="s">
        <v>438</v>
      </c>
      <c r="D42" s="212" t="s">
        <v>85</v>
      </c>
      <c r="E42" s="124" t="s">
        <v>2848</v>
      </c>
      <c r="F42" s="212" t="s">
        <v>7</v>
      </c>
      <c r="G42" s="124" t="s">
        <v>2536</v>
      </c>
      <c r="H42" s="212">
        <v>1</v>
      </c>
      <c r="I42" s="124"/>
      <c r="J42" s="212">
        <v>10</v>
      </c>
      <c r="K42" s="213"/>
      <c r="L42" s="212">
        <v>10</v>
      </c>
      <c r="M42" s="124" t="s">
        <v>1060</v>
      </c>
      <c r="N42" s="212"/>
      <c r="O42" s="124" t="s">
        <v>13</v>
      </c>
      <c r="P42" s="212" t="s">
        <v>484</v>
      </c>
      <c r="Q42" s="124"/>
      <c r="R42" s="212">
        <v>2057</v>
      </c>
      <c r="S42" s="124"/>
      <c r="T42" s="212" t="s">
        <v>286</v>
      </c>
      <c r="U42" s="124" t="s">
        <v>7</v>
      </c>
      <c r="V42" s="212">
        <v>1008</v>
      </c>
      <c r="W42" s="214">
        <v>43551.658819444441</v>
      </c>
      <c r="X42" s="215">
        <v>43556</v>
      </c>
      <c r="Y42" s="216">
        <v>50</v>
      </c>
    </row>
    <row r="43" spans="1:25">
      <c r="A43" s="217" t="s">
        <v>66</v>
      </c>
      <c r="B43" s="218" t="s">
        <v>1366</v>
      </c>
      <c r="C43" s="219" t="s">
        <v>438</v>
      </c>
      <c r="D43" s="212" t="s">
        <v>85</v>
      </c>
      <c r="E43" s="124" t="s">
        <v>2848</v>
      </c>
      <c r="F43" s="212" t="s">
        <v>7</v>
      </c>
      <c r="G43" s="124" t="s">
        <v>2536</v>
      </c>
      <c r="H43" s="212">
        <v>1</v>
      </c>
      <c r="I43" s="124"/>
      <c r="J43" s="212">
        <v>2.2000000000000002</v>
      </c>
      <c r="K43" s="213"/>
      <c r="L43" s="212">
        <v>2.2000000000000002</v>
      </c>
      <c r="M43" s="124" t="s">
        <v>2077</v>
      </c>
      <c r="N43" s="212"/>
      <c r="O43" s="124" t="s">
        <v>13</v>
      </c>
      <c r="P43" s="212" t="s">
        <v>484</v>
      </c>
      <c r="Q43" s="124"/>
      <c r="R43" s="212">
        <v>2057</v>
      </c>
      <c r="S43" s="124"/>
      <c r="T43" s="212" t="s">
        <v>286</v>
      </c>
      <c r="U43" s="124" t="s">
        <v>7</v>
      </c>
      <c r="V43" s="212">
        <v>1008</v>
      </c>
      <c r="W43" s="214">
        <v>43551.658819444441</v>
      </c>
      <c r="X43" s="215">
        <v>43556</v>
      </c>
      <c r="Y43" s="216">
        <v>50</v>
      </c>
    </row>
    <row r="44" spans="1:25">
      <c r="A44" s="217" t="s">
        <v>63</v>
      </c>
      <c r="B44" s="218" t="s">
        <v>1366</v>
      </c>
      <c r="C44" s="219" t="s">
        <v>305</v>
      </c>
      <c r="D44" s="212" t="s">
        <v>305</v>
      </c>
      <c r="E44" s="124" t="s">
        <v>2843</v>
      </c>
      <c r="F44" s="212" t="s">
        <v>12</v>
      </c>
      <c r="G44" s="124" t="s">
        <v>476</v>
      </c>
      <c r="H44" s="212">
        <v>1</v>
      </c>
      <c r="I44" s="124"/>
      <c r="J44" s="212">
        <v>1.34</v>
      </c>
      <c r="K44" s="213"/>
      <c r="L44" s="212">
        <v>1.34</v>
      </c>
      <c r="M44" s="124" t="s">
        <v>2078</v>
      </c>
      <c r="N44" s="212"/>
      <c r="O44" s="124" t="s">
        <v>13</v>
      </c>
      <c r="P44" s="212" t="s">
        <v>484</v>
      </c>
      <c r="Q44" s="124"/>
      <c r="R44" s="212"/>
      <c r="S44" s="124"/>
      <c r="T44" s="212" t="s">
        <v>286</v>
      </c>
      <c r="U44" s="124" t="s">
        <v>153</v>
      </c>
      <c r="V44" s="212">
        <v>1009</v>
      </c>
      <c r="W44" s="214">
        <v>43241.21912037037</v>
      </c>
      <c r="X44" s="215">
        <v>43150.146828703706</v>
      </c>
      <c r="Y44" s="216">
        <v>50</v>
      </c>
    </row>
    <row r="45" spans="1:25">
      <c r="A45" s="217" t="s">
        <v>63</v>
      </c>
      <c r="B45" s="218" t="s">
        <v>1366</v>
      </c>
      <c r="C45" s="219" t="s">
        <v>305</v>
      </c>
      <c r="D45" s="212" t="s">
        <v>305</v>
      </c>
      <c r="E45" s="124" t="s">
        <v>2843</v>
      </c>
      <c r="F45" s="212" t="s">
        <v>12</v>
      </c>
      <c r="G45" s="124" t="s">
        <v>476</v>
      </c>
      <c r="H45" s="212">
        <v>1</v>
      </c>
      <c r="I45" s="124"/>
      <c r="J45" s="212">
        <v>0.8</v>
      </c>
      <c r="K45" s="213"/>
      <c r="L45" s="212">
        <v>0.8</v>
      </c>
      <c r="M45" s="124" t="s">
        <v>2062</v>
      </c>
      <c r="N45" s="212"/>
      <c r="O45" s="124" t="s">
        <v>13</v>
      </c>
      <c r="P45" s="212" t="s">
        <v>484</v>
      </c>
      <c r="Q45" s="124"/>
      <c r="R45" s="212"/>
      <c r="S45" s="124"/>
      <c r="T45" s="212" t="s">
        <v>286</v>
      </c>
      <c r="U45" s="124" t="s">
        <v>153</v>
      </c>
      <c r="V45" s="212">
        <v>1009</v>
      </c>
      <c r="W45" s="214">
        <v>43241.21912037037</v>
      </c>
      <c r="X45" s="215">
        <v>43150.146828703706</v>
      </c>
      <c r="Y45" s="216">
        <v>50</v>
      </c>
    </row>
    <row r="46" spans="1:25">
      <c r="A46" s="217" t="s">
        <v>66</v>
      </c>
      <c r="B46" s="218" t="s">
        <v>1366</v>
      </c>
      <c r="C46" s="219" t="s">
        <v>210</v>
      </c>
      <c r="D46" s="212" t="s">
        <v>211</v>
      </c>
      <c r="E46" s="124" t="s">
        <v>2845</v>
      </c>
      <c r="F46" s="212" t="s">
        <v>8</v>
      </c>
      <c r="G46" s="124" t="s">
        <v>2379</v>
      </c>
      <c r="H46" s="212">
        <v>40</v>
      </c>
      <c r="I46" s="124"/>
      <c r="J46" s="212">
        <v>2.5</v>
      </c>
      <c r="K46" s="213"/>
      <c r="L46" s="212">
        <v>100</v>
      </c>
      <c r="M46" s="124" t="s">
        <v>990</v>
      </c>
      <c r="N46" s="212"/>
      <c r="O46" s="124" t="s">
        <v>1537</v>
      </c>
      <c r="P46" s="212" t="s">
        <v>475</v>
      </c>
      <c r="Q46" s="124"/>
      <c r="R46" s="212">
        <v>2049</v>
      </c>
      <c r="S46" s="124"/>
      <c r="T46" s="212" t="s">
        <v>286</v>
      </c>
      <c r="U46" s="124" t="s">
        <v>8</v>
      </c>
      <c r="V46" s="212">
        <v>1492</v>
      </c>
      <c r="W46" s="214">
        <v>43629.057974537034</v>
      </c>
      <c r="X46" s="215">
        <v>43252.29078703704</v>
      </c>
      <c r="Y46" s="216">
        <v>50</v>
      </c>
    </row>
    <row r="47" spans="1:25">
      <c r="A47" s="217" t="s">
        <v>73</v>
      </c>
      <c r="B47" s="218" t="s">
        <v>207</v>
      </c>
      <c r="C47" s="219" t="s">
        <v>583</v>
      </c>
      <c r="D47" s="212" t="s">
        <v>584</v>
      </c>
      <c r="E47" s="124" t="s">
        <v>2850</v>
      </c>
      <c r="F47" s="212" t="s">
        <v>8</v>
      </c>
      <c r="G47" s="124" t="s">
        <v>476</v>
      </c>
      <c r="H47" s="212">
        <v>1</v>
      </c>
      <c r="I47" s="124"/>
      <c r="J47" s="212">
        <v>92.5</v>
      </c>
      <c r="K47" s="213"/>
      <c r="L47" s="212">
        <v>92.5</v>
      </c>
      <c r="M47" s="124" t="s">
        <v>969</v>
      </c>
      <c r="N47" s="212"/>
      <c r="O47" s="124" t="s">
        <v>477</v>
      </c>
      <c r="P47" s="212" t="s">
        <v>475</v>
      </c>
      <c r="Q47" s="124"/>
      <c r="R47" s="212"/>
      <c r="S47" s="124"/>
      <c r="T47" s="212" t="s">
        <v>287</v>
      </c>
      <c r="U47" s="124" t="s">
        <v>8</v>
      </c>
      <c r="V47" s="212">
        <v>1385</v>
      </c>
      <c r="W47" s="214">
        <v>43629.058449074073</v>
      </c>
      <c r="X47" s="215">
        <v>43204.321215277778</v>
      </c>
      <c r="Y47" s="216">
        <v>50</v>
      </c>
    </row>
    <row r="48" spans="1:25">
      <c r="A48" s="217" t="s">
        <v>73</v>
      </c>
      <c r="B48" s="218" t="s">
        <v>1366</v>
      </c>
      <c r="C48" s="219" t="s">
        <v>71</v>
      </c>
      <c r="D48" s="212" t="s">
        <v>72</v>
      </c>
      <c r="E48" s="124" t="s">
        <v>2846</v>
      </c>
      <c r="F48" s="212" t="s">
        <v>15</v>
      </c>
      <c r="G48" s="124" t="s">
        <v>2537</v>
      </c>
      <c r="H48" s="212">
        <v>1</v>
      </c>
      <c r="I48" s="124"/>
      <c r="J48" s="212">
        <v>37</v>
      </c>
      <c r="K48" s="213"/>
      <c r="L48" s="212">
        <v>37</v>
      </c>
      <c r="M48" s="124" t="s">
        <v>2079</v>
      </c>
      <c r="N48" s="212"/>
      <c r="O48" s="124" t="s">
        <v>13</v>
      </c>
      <c r="P48" s="212" t="s">
        <v>478</v>
      </c>
      <c r="Q48" s="124"/>
      <c r="R48" s="212">
        <v>2034</v>
      </c>
      <c r="S48" s="124"/>
      <c r="T48" s="212" t="s">
        <v>286</v>
      </c>
      <c r="U48" s="124" t="s">
        <v>278</v>
      </c>
      <c r="V48" s="212">
        <v>1010</v>
      </c>
      <c r="W48" s="214">
        <v>43558.494664351849</v>
      </c>
      <c r="X48" s="215">
        <v>43150</v>
      </c>
      <c r="Y48" s="216">
        <v>50</v>
      </c>
    </row>
    <row r="49" spans="1:25" ht="22.5">
      <c r="A49" s="217" t="s">
        <v>73</v>
      </c>
      <c r="B49" s="218" t="s">
        <v>1366</v>
      </c>
      <c r="C49" s="219" t="s">
        <v>814</v>
      </c>
      <c r="D49" s="212" t="s">
        <v>815</v>
      </c>
      <c r="E49" s="124" t="s">
        <v>2845</v>
      </c>
      <c r="F49" s="212" t="s">
        <v>8</v>
      </c>
      <c r="G49" s="124" t="s">
        <v>2538</v>
      </c>
      <c r="H49" s="212">
        <v>1</v>
      </c>
      <c r="I49" s="124"/>
      <c r="J49" s="212">
        <v>20</v>
      </c>
      <c r="K49" s="213"/>
      <c r="L49" s="212">
        <v>20</v>
      </c>
      <c r="M49" s="124" t="s">
        <v>982</v>
      </c>
      <c r="N49" s="212"/>
      <c r="O49" s="124" t="s">
        <v>13</v>
      </c>
      <c r="P49" s="212" t="s">
        <v>484</v>
      </c>
      <c r="Q49" s="124"/>
      <c r="R49" s="212"/>
      <c r="S49" s="124"/>
      <c r="T49" s="212" t="s">
        <v>286</v>
      </c>
      <c r="U49" s="124" t="s">
        <v>8</v>
      </c>
      <c r="V49" s="212">
        <v>1389</v>
      </c>
      <c r="W49" s="214">
        <v>43221.076724537037</v>
      </c>
      <c r="X49" s="215">
        <v>43204.322500000002</v>
      </c>
      <c r="Y49" s="216">
        <v>50</v>
      </c>
    </row>
    <row r="50" spans="1:25">
      <c r="A50" s="217" t="s">
        <v>14</v>
      </c>
      <c r="B50" s="218" t="s">
        <v>207</v>
      </c>
      <c r="C50" s="219" t="s">
        <v>655</v>
      </c>
      <c r="D50" s="212" t="s">
        <v>656</v>
      </c>
      <c r="E50" s="124" t="s">
        <v>2842</v>
      </c>
      <c r="F50" s="212" t="s">
        <v>15</v>
      </c>
      <c r="G50" s="124" t="s">
        <v>476</v>
      </c>
      <c r="H50" s="212">
        <v>12</v>
      </c>
      <c r="I50" s="124"/>
      <c r="J50" s="212">
        <v>17.5</v>
      </c>
      <c r="K50" s="213"/>
      <c r="L50" s="212">
        <v>210</v>
      </c>
      <c r="M50" s="124" t="s">
        <v>970</v>
      </c>
      <c r="N50" s="212"/>
      <c r="O50" s="124" t="s">
        <v>212</v>
      </c>
      <c r="P50" s="212" t="s">
        <v>478</v>
      </c>
      <c r="Q50" s="124" t="s">
        <v>786</v>
      </c>
      <c r="R50" s="212">
        <v>2044</v>
      </c>
      <c r="S50" s="124"/>
      <c r="T50" s="212" t="s">
        <v>212</v>
      </c>
      <c r="U50" s="124" t="s">
        <v>279</v>
      </c>
      <c r="V50" s="212">
        <v>1463</v>
      </c>
      <c r="W50" s="214">
        <v>43651.492835648147</v>
      </c>
      <c r="X50" s="215">
        <v>43651</v>
      </c>
      <c r="Y50" s="216">
        <v>50</v>
      </c>
    </row>
    <row r="51" spans="1:25">
      <c r="A51" s="217" t="s">
        <v>14</v>
      </c>
      <c r="B51" s="218" t="s">
        <v>207</v>
      </c>
      <c r="C51" s="219" t="s">
        <v>657</v>
      </c>
      <c r="D51" s="212" t="s">
        <v>658</v>
      </c>
      <c r="E51" s="124" t="s">
        <v>2844</v>
      </c>
      <c r="F51" s="212" t="s">
        <v>9</v>
      </c>
      <c r="G51" s="124" t="s">
        <v>476</v>
      </c>
      <c r="H51" s="212">
        <v>62</v>
      </c>
      <c r="I51" s="124">
        <v>2</v>
      </c>
      <c r="J51" s="212">
        <v>3</v>
      </c>
      <c r="K51" s="213">
        <v>124</v>
      </c>
      <c r="L51" s="212">
        <v>186</v>
      </c>
      <c r="M51" s="124" t="s">
        <v>971</v>
      </c>
      <c r="N51" s="212"/>
      <c r="O51" s="124" t="s">
        <v>477</v>
      </c>
      <c r="P51" s="212" t="s">
        <v>475</v>
      </c>
      <c r="Q51" s="124"/>
      <c r="R51" s="212"/>
      <c r="S51" s="124"/>
      <c r="T51" s="212" t="s">
        <v>287</v>
      </c>
      <c r="U51" s="124" t="s">
        <v>9</v>
      </c>
      <c r="V51" s="212">
        <v>1011</v>
      </c>
      <c r="W51" s="214">
        <v>43551.327291666668</v>
      </c>
      <c r="X51" s="215">
        <v>43556</v>
      </c>
      <c r="Y51" s="216">
        <v>50</v>
      </c>
    </row>
    <row r="52" spans="1:25">
      <c r="A52" s="217" t="s">
        <v>14</v>
      </c>
      <c r="B52" s="218" t="s">
        <v>207</v>
      </c>
      <c r="C52" s="219" t="s">
        <v>1285</v>
      </c>
      <c r="D52" s="212" t="s">
        <v>659</v>
      </c>
      <c r="E52" s="124" t="s">
        <v>2848</v>
      </c>
      <c r="F52" s="212" t="s">
        <v>7</v>
      </c>
      <c r="G52" s="124" t="s">
        <v>476</v>
      </c>
      <c r="H52" s="212">
        <v>1</v>
      </c>
      <c r="I52" s="124"/>
      <c r="J52" s="212">
        <v>125</v>
      </c>
      <c r="K52" s="213"/>
      <c r="L52" s="212">
        <v>125</v>
      </c>
      <c r="M52" s="124" t="s">
        <v>972</v>
      </c>
      <c r="N52" s="212"/>
      <c r="O52" s="124" t="s">
        <v>477</v>
      </c>
      <c r="P52" s="212" t="s">
        <v>478</v>
      </c>
      <c r="Q52" s="124" t="s">
        <v>1419</v>
      </c>
      <c r="R52" s="212">
        <v>2072</v>
      </c>
      <c r="S52" s="124"/>
      <c r="T52" s="212" t="s">
        <v>287</v>
      </c>
      <c r="U52" s="124" t="s">
        <v>7</v>
      </c>
      <c r="V52" s="212">
        <v>1682</v>
      </c>
      <c r="W52" s="214">
        <v>43641.264305555553</v>
      </c>
      <c r="X52" s="215">
        <v>43602</v>
      </c>
      <c r="Y52" s="216">
        <v>50</v>
      </c>
    </row>
    <row r="53" spans="1:25">
      <c r="A53" s="217" t="s">
        <v>14</v>
      </c>
      <c r="B53" s="218" t="s">
        <v>207</v>
      </c>
      <c r="C53" s="219" t="s">
        <v>1285</v>
      </c>
      <c r="D53" s="212" t="s">
        <v>659</v>
      </c>
      <c r="E53" s="124" t="s">
        <v>2848</v>
      </c>
      <c r="F53" s="212" t="s">
        <v>7</v>
      </c>
      <c r="G53" s="124" t="s">
        <v>476</v>
      </c>
      <c r="H53" s="212">
        <v>1</v>
      </c>
      <c r="I53" s="124"/>
      <c r="J53" s="212"/>
      <c r="K53" s="213"/>
      <c r="L53" s="212"/>
      <c r="M53" s="124" t="s">
        <v>476</v>
      </c>
      <c r="N53" s="212"/>
      <c r="O53" s="124" t="s">
        <v>477</v>
      </c>
      <c r="P53" s="212" t="s">
        <v>478</v>
      </c>
      <c r="Q53" s="124" t="s">
        <v>1419</v>
      </c>
      <c r="R53" s="212">
        <v>2072</v>
      </c>
      <c r="S53" s="124"/>
      <c r="T53" s="212" t="s">
        <v>287</v>
      </c>
      <c r="U53" s="124" t="s">
        <v>7</v>
      </c>
      <c r="V53" s="212">
        <v>1682</v>
      </c>
      <c r="W53" s="214">
        <v>43641.264305555553</v>
      </c>
      <c r="X53" s="215">
        <v>43602</v>
      </c>
      <c r="Y53" s="216">
        <v>50</v>
      </c>
    </row>
    <row r="54" spans="1:25">
      <c r="A54" s="217" t="s">
        <v>73</v>
      </c>
      <c r="B54" s="218" t="s">
        <v>1366</v>
      </c>
      <c r="C54" s="219" t="s">
        <v>1097</v>
      </c>
      <c r="D54" s="212" t="s">
        <v>74</v>
      </c>
      <c r="E54" s="124" t="s">
        <v>2866</v>
      </c>
      <c r="F54" s="212" t="s">
        <v>7</v>
      </c>
      <c r="G54" s="124" t="s">
        <v>2539</v>
      </c>
      <c r="H54" s="212">
        <v>1</v>
      </c>
      <c r="I54" s="124"/>
      <c r="J54" s="212">
        <v>33</v>
      </c>
      <c r="K54" s="213"/>
      <c r="L54" s="212">
        <v>33</v>
      </c>
      <c r="M54" s="124" t="s">
        <v>2080</v>
      </c>
      <c r="N54" s="212"/>
      <c r="O54" s="124" t="s">
        <v>13</v>
      </c>
      <c r="P54" s="212" t="s">
        <v>478</v>
      </c>
      <c r="Q54" s="124"/>
      <c r="R54" s="212">
        <v>2042</v>
      </c>
      <c r="S54" s="124"/>
      <c r="T54" s="212" t="s">
        <v>286</v>
      </c>
      <c r="U54" s="124" t="s">
        <v>7</v>
      </c>
      <c r="V54" s="212">
        <v>1012</v>
      </c>
      <c r="W54" s="214">
        <v>43629.05841435185</v>
      </c>
      <c r="X54" s="215">
        <v>43150.147164351853</v>
      </c>
      <c r="Y54" s="216">
        <v>50</v>
      </c>
    </row>
    <row r="55" spans="1:25">
      <c r="A55" s="217" t="s">
        <v>73</v>
      </c>
      <c r="B55" s="218" t="s">
        <v>1366</v>
      </c>
      <c r="C55" s="219" t="s">
        <v>1097</v>
      </c>
      <c r="D55" s="212" t="s">
        <v>74</v>
      </c>
      <c r="E55" s="124" t="s">
        <v>2866</v>
      </c>
      <c r="F55" s="212" t="s">
        <v>7</v>
      </c>
      <c r="G55" s="124" t="s">
        <v>2540</v>
      </c>
      <c r="H55" s="212">
        <v>1</v>
      </c>
      <c r="I55" s="124"/>
      <c r="J55" s="212">
        <v>33</v>
      </c>
      <c r="K55" s="213"/>
      <c r="L55" s="212">
        <v>33</v>
      </c>
      <c r="M55" s="124" t="s">
        <v>2080</v>
      </c>
      <c r="N55" s="212"/>
      <c r="O55" s="124" t="s">
        <v>13</v>
      </c>
      <c r="P55" s="212" t="s">
        <v>478</v>
      </c>
      <c r="Q55" s="124"/>
      <c r="R55" s="212">
        <v>2042</v>
      </c>
      <c r="S55" s="124"/>
      <c r="T55" s="212" t="s">
        <v>286</v>
      </c>
      <c r="U55" s="124" t="s">
        <v>7</v>
      </c>
      <c r="V55" s="212">
        <v>1012</v>
      </c>
      <c r="W55" s="214">
        <v>43629.05841435185</v>
      </c>
      <c r="X55" s="215">
        <v>43150.147164351853</v>
      </c>
      <c r="Y55" s="216">
        <v>50</v>
      </c>
    </row>
    <row r="56" spans="1:25">
      <c r="A56" s="217" t="s">
        <v>77</v>
      </c>
      <c r="B56" s="218" t="s">
        <v>1366</v>
      </c>
      <c r="C56" s="219" t="s">
        <v>75</v>
      </c>
      <c r="D56" s="212" t="s">
        <v>76</v>
      </c>
      <c r="E56" s="124" t="s">
        <v>2848</v>
      </c>
      <c r="F56" s="212" t="s">
        <v>7</v>
      </c>
      <c r="G56" s="124" t="s">
        <v>2541</v>
      </c>
      <c r="H56" s="212">
        <v>1</v>
      </c>
      <c r="I56" s="124"/>
      <c r="J56" s="212">
        <v>79.900000000000006</v>
      </c>
      <c r="K56" s="213"/>
      <c r="L56" s="212">
        <v>79.900000000000006</v>
      </c>
      <c r="M56" s="124" t="s">
        <v>2081</v>
      </c>
      <c r="N56" s="212"/>
      <c r="O56" s="124" t="s">
        <v>13</v>
      </c>
      <c r="P56" s="212" t="s">
        <v>478</v>
      </c>
      <c r="Q56" s="124"/>
      <c r="R56" s="212">
        <v>2100</v>
      </c>
      <c r="S56" s="124"/>
      <c r="T56" s="212" t="s">
        <v>286</v>
      </c>
      <c r="U56" s="124" t="s">
        <v>7</v>
      </c>
      <c r="V56" s="212">
        <v>1013</v>
      </c>
      <c r="W56" s="214">
        <v>43612.396203703705</v>
      </c>
      <c r="X56" s="215">
        <v>43609</v>
      </c>
      <c r="Y56" s="216">
        <v>50</v>
      </c>
    </row>
    <row r="57" spans="1:25">
      <c r="A57" s="217" t="s">
        <v>77</v>
      </c>
      <c r="B57" s="218" t="s">
        <v>207</v>
      </c>
      <c r="C57" s="219" t="s">
        <v>2448</v>
      </c>
      <c r="D57" s="212" t="s">
        <v>700</v>
      </c>
      <c r="E57" s="124" t="s">
        <v>2854</v>
      </c>
      <c r="F57" s="212" t="s">
        <v>7</v>
      </c>
      <c r="G57" s="124" t="s">
        <v>476</v>
      </c>
      <c r="H57" s="212">
        <v>4</v>
      </c>
      <c r="I57" s="124"/>
      <c r="J57" s="212">
        <v>150</v>
      </c>
      <c r="K57" s="213"/>
      <c r="L57" s="212">
        <v>600</v>
      </c>
      <c r="M57" s="124" t="s">
        <v>1075</v>
      </c>
      <c r="N57" s="220" t="s">
        <v>2893</v>
      </c>
      <c r="O57" s="124" t="s">
        <v>477</v>
      </c>
      <c r="P57" s="212" t="s">
        <v>478</v>
      </c>
      <c r="Q57" s="221" t="s">
        <v>2894</v>
      </c>
      <c r="R57" s="212"/>
      <c r="S57" s="124"/>
      <c r="T57" s="212" t="s">
        <v>287</v>
      </c>
      <c r="U57" s="124" t="s">
        <v>7</v>
      </c>
      <c r="V57" s="212">
        <v>1473</v>
      </c>
      <c r="W57" s="214">
        <v>43612.724004629628</v>
      </c>
      <c r="X57" s="215">
        <v>43609</v>
      </c>
      <c r="Y57" s="216">
        <v>50</v>
      </c>
    </row>
    <row r="58" spans="1:25">
      <c r="A58" s="217" t="s">
        <v>77</v>
      </c>
      <c r="B58" s="218" t="s">
        <v>207</v>
      </c>
      <c r="C58" s="219" t="s">
        <v>2885</v>
      </c>
      <c r="D58" s="212" t="s">
        <v>700</v>
      </c>
      <c r="E58" s="124" t="s">
        <v>2854</v>
      </c>
      <c r="F58" s="212" t="s">
        <v>7</v>
      </c>
      <c r="G58" s="124" t="s">
        <v>476</v>
      </c>
      <c r="H58" s="212">
        <v>4</v>
      </c>
      <c r="I58" s="124"/>
      <c r="J58" s="212">
        <v>150</v>
      </c>
      <c r="K58" s="213"/>
      <c r="L58" s="212">
        <v>600</v>
      </c>
      <c r="M58" s="124" t="s">
        <v>1075</v>
      </c>
      <c r="N58" s="212">
        <v>12000</v>
      </c>
      <c r="O58" s="124" t="s">
        <v>477</v>
      </c>
      <c r="P58" s="212" t="s">
        <v>478</v>
      </c>
      <c r="Q58" s="124"/>
      <c r="R58" s="212"/>
      <c r="S58" s="124"/>
      <c r="T58" s="212" t="s">
        <v>287</v>
      </c>
      <c r="U58" s="124" t="s">
        <v>7</v>
      </c>
      <c r="V58" s="212">
        <v>1478</v>
      </c>
      <c r="W58" s="214">
        <v>43612.730902777781</v>
      </c>
      <c r="X58" s="215">
        <v>43609</v>
      </c>
      <c r="Y58" s="216">
        <v>50</v>
      </c>
    </row>
    <row r="59" spans="1:25">
      <c r="A59" s="217" t="s">
        <v>77</v>
      </c>
      <c r="B59" s="218" t="s">
        <v>207</v>
      </c>
      <c r="C59" s="219" t="s">
        <v>2886</v>
      </c>
      <c r="D59" s="212" t="s">
        <v>700</v>
      </c>
      <c r="E59" s="124" t="s">
        <v>2854</v>
      </c>
      <c r="F59" s="212" t="s">
        <v>7</v>
      </c>
      <c r="G59" s="124" t="s">
        <v>476</v>
      </c>
      <c r="H59" s="212">
        <v>4</v>
      </c>
      <c r="I59" s="124"/>
      <c r="J59" s="212">
        <v>150</v>
      </c>
      <c r="K59" s="213"/>
      <c r="L59" s="212">
        <v>600</v>
      </c>
      <c r="M59" s="124" t="s">
        <v>1075</v>
      </c>
      <c r="N59" s="212">
        <v>12000</v>
      </c>
      <c r="O59" s="124" t="s">
        <v>477</v>
      </c>
      <c r="P59" s="212" t="s">
        <v>478</v>
      </c>
      <c r="Q59" s="124"/>
      <c r="R59" s="212"/>
      <c r="S59" s="124"/>
      <c r="T59" s="212" t="s">
        <v>287</v>
      </c>
      <c r="U59" s="124" t="s">
        <v>7</v>
      </c>
      <c r="V59" s="212">
        <v>1480</v>
      </c>
      <c r="W59" s="214">
        <v>43612.732395833336</v>
      </c>
      <c r="X59" s="215">
        <v>43609</v>
      </c>
      <c r="Y59" s="216">
        <v>50</v>
      </c>
    </row>
    <row r="60" spans="1:25">
      <c r="A60" s="217" t="s">
        <v>77</v>
      </c>
      <c r="B60" s="218" t="s">
        <v>207</v>
      </c>
      <c r="C60" s="219" t="s">
        <v>2887</v>
      </c>
      <c r="D60" s="212" t="s">
        <v>700</v>
      </c>
      <c r="E60" s="124" t="s">
        <v>2854</v>
      </c>
      <c r="F60" s="212" t="s">
        <v>7</v>
      </c>
      <c r="G60" s="124" t="s">
        <v>476</v>
      </c>
      <c r="H60" s="212">
        <v>4</v>
      </c>
      <c r="I60" s="124"/>
      <c r="J60" s="212">
        <v>150</v>
      </c>
      <c r="K60" s="213"/>
      <c r="L60" s="212">
        <v>600</v>
      </c>
      <c r="M60" s="124" t="s">
        <v>1075</v>
      </c>
      <c r="N60" s="212">
        <v>12000</v>
      </c>
      <c r="O60" s="124" t="s">
        <v>477</v>
      </c>
      <c r="P60" s="212" t="s">
        <v>478</v>
      </c>
      <c r="Q60" s="124"/>
      <c r="R60" s="212"/>
      <c r="S60" s="124"/>
      <c r="T60" s="212" t="s">
        <v>287</v>
      </c>
      <c r="U60" s="124" t="s">
        <v>7</v>
      </c>
      <c r="V60" s="212">
        <v>1481</v>
      </c>
      <c r="W60" s="214">
        <v>43612.740983796299</v>
      </c>
      <c r="X60" s="215">
        <v>43609</v>
      </c>
      <c r="Y60" s="216">
        <v>50</v>
      </c>
    </row>
    <row r="61" spans="1:25">
      <c r="A61" s="217" t="s">
        <v>77</v>
      </c>
      <c r="B61" s="218" t="s">
        <v>207</v>
      </c>
      <c r="C61" s="219" t="s">
        <v>2888</v>
      </c>
      <c r="D61" s="212" t="s">
        <v>700</v>
      </c>
      <c r="E61" s="124" t="s">
        <v>2854</v>
      </c>
      <c r="F61" s="212" t="s">
        <v>7</v>
      </c>
      <c r="G61" s="124" t="s">
        <v>476</v>
      </c>
      <c r="H61" s="212">
        <v>4</v>
      </c>
      <c r="I61" s="124"/>
      <c r="J61" s="212">
        <v>150</v>
      </c>
      <c r="K61" s="213"/>
      <c r="L61" s="212">
        <v>600</v>
      </c>
      <c r="M61" s="124" t="s">
        <v>1075</v>
      </c>
      <c r="N61" s="212">
        <v>12000</v>
      </c>
      <c r="O61" s="124" t="s">
        <v>477</v>
      </c>
      <c r="P61" s="212" t="s">
        <v>478</v>
      </c>
      <c r="Q61" s="124"/>
      <c r="R61" s="212"/>
      <c r="S61" s="124"/>
      <c r="T61" s="212" t="s">
        <v>287</v>
      </c>
      <c r="U61" s="124" t="s">
        <v>7</v>
      </c>
      <c r="V61" s="212">
        <v>1482</v>
      </c>
      <c r="W61" s="214">
        <v>43612.742696759262</v>
      </c>
      <c r="X61" s="215">
        <v>43609</v>
      </c>
      <c r="Y61" s="216">
        <v>50</v>
      </c>
    </row>
    <row r="62" spans="1:25">
      <c r="A62" s="217" t="s">
        <v>63</v>
      </c>
      <c r="B62" s="218" t="s">
        <v>1366</v>
      </c>
      <c r="C62" s="219" t="s">
        <v>78</v>
      </c>
      <c r="D62" s="212" t="s">
        <v>79</v>
      </c>
      <c r="E62" s="124" t="s">
        <v>2849</v>
      </c>
      <c r="F62" s="212" t="s">
        <v>80</v>
      </c>
      <c r="G62" s="124" t="s">
        <v>2542</v>
      </c>
      <c r="H62" s="212">
        <v>1</v>
      </c>
      <c r="I62" s="124"/>
      <c r="J62" s="212">
        <v>660</v>
      </c>
      <c r="K62" s="213"/>
      <c r="L62" s="212">
        <v>660</v>
      </c>
      <c r="M62" s="124" t="s">
        <v>2082</v>
      </c>
      <c r="N62" s="212"/>
      <c r="O62" s="124" t="s">
        <v>13</v>
      </c>
      <c r="P62" s="212" t="s">
        <v>478</v>
      </c>
      <c r="Q62" s="124"/>
      <c r="R62" s="212">
        <v>2035</v>
      </c>
      <c r="S62" s="124"/>
      <c r="T62" s="212" t="s">
        <v>286</v>
      </c>
      <c r="U62" s="124" t="s">
        <v>276</v>
      </c>
      <c r="V62" s="212">
        <v>1014</v>
      </c>
      <c r="W62" s="214">
        <v>43651.460104166668</v>
      </c>
      <c r="X62" s="215">
        <v>43556</v>
      </c>
      <c r="Y62" s="216">
        <v>50</v>
      </c>
    </row>
    <row r="63" spans="1:25">
      <c r="A63" s="217" t="s">
        <v>63</v>
      </c>
      <c r="B63" s="218" t="s">
        <v>207</v>
      </c>
      <c r="C63" s="219" t="s">
        <v>78</v>
      </c>
      <c r="D63" s="212" t="s">
        <v>79</v>
      </c>
      <c r="E63" s="124" t="s">
        <v>2849</v>
      </c>
      <c r="F63" s="212" t="s">
        <v>80</v>
      </c>
      <c r="G63" s="124" t="s">
        <v>2542</v>
      </c>
      <c r="H63" s="212">
        <v>1</v>
      </c>
      <c r="I63" s="124"/>
      <c r="J63" s="212">
        <v>25</v>
      </c>
      <c r="K63" s="213"/>
      <c r="L63" s="212">
        <v>25</v>
      </c>
      <c r="M63" s="124" t="s">
        <v>1121</v>
      </c>
      <c r="N63" s="212"/>
      <c r="O63" s="124" t="s">
        <v>1454</v>
      </c>
      <c r="P63" s="212" t="s">
        <v>478</v>
      </c>
      <c r="Q63" s="124" t="s">
        <v>544</v>
      </c>
      <c r="R63" s="212">
        <v>2035</v>
      </c>
      <c r="S63" s="124"/>
      <c r="T63" s="212" t="s">
        <v>1454</v>
      </c>
      <c r="U63" s="124" t="s">
        <v>276</v>
      </c>
      <c r="V63" s="212">
        <v>1014</v>
      </c>
      <c r="W63" s="214">
        <v>43651.460104166668</v>
      </c>
      <c r="X63" s="215">
        <v>43556</v>
      </c>
      <c r="Y63" s="216">
        <v>50</v>
      </c>
    </row>
    <row r="64" spans="1:25">
      <c r="A64" s="217" t="s">
        <v>63</v>
      </c>
      <c r="B64" s="218" t="s">
        <v>1366</v>
      </c>
      <c r="C64" s="219" t="s">
        <v>78</v>
      </c>
      <c r="D64" s="212" t="s">
        <v>79</v>
      </c>
      <c r="E64" s="124" t="s">
        <v>2849</v>
      </c>
      <c r="F64" s="212" t="s">
        <v>80</v>
      </c>
      <c r="G64" s="124" t="s">
        <v>2543</v>
      </c>
      <c r="H64" s="212">
        <v>1</v>
      </c>
      <c r="I64" s="124"/>
      <c r="J64" s="212">
        <v>660</v>
      </c>
      <c r="K64" s="213"/>
      <c r="L64" s="212">
        <v>660</v>
      </c>
      <c r="M64" s="124" t="s">
        <v>2082</v>
      </c>
      <c r="N64" s="212"/>
      <c r="O64" s="124" t="s">
        <v>13</v>
      </c>
      <c r="P64" s="212" t="s">
        <v>478</v>
      </c>
      <c r="Q64" s="124"/>
      <c r="R64" s="212">
        <v>2035</v>
      </c>
      <c r="S64" s="124"/>
      <c r="T64" s="212" t="s">
        <v>286</v>
      </c>
      <c r="U64" s="124" t="s">
        <v>276</v>
      </c>
      <c r="V64" s="212">
        <v>1014</v>
      </c>
      <c r="W64" s="214">
        <v>43651.460104166668</v>
      </c>
      <c r="X64" s="215">
        <v>43556</v>
      </c>
      <c r="Y64" s="216">
        <v>50</v>
      </c>
    </row>
    <row r="65" spans="1:25">
      <c r="A65" s="217" t="s">
        <v>63</v>
      </c>
      <c r="B65" s="218" t="s">
        <v>207</v>
      </c>
      <c r="C65" s="219" t="s">
        <v>78</v>
      </c>
      <c r="D65" s="212" t="s">
        <v>79</v>
      </c>
      <c r="E65" s="124" t="s">
        <v>2849</v>
      </c>
      <c r="F65" s="212" t="s">
        <v>80</v>
      </c>
      <c r="G65" s="124" t="s">
        <v>2543</v>
      </c>
      <c r="H65" s="212">
        <v>1</v>
      </c>
      <c r="I65" s="124"/>
      <c r="J65" s="212">
        <v>25</v>
      </c>
      <c r="K65" s="213"/>
      <c r="L65" s="212">
        <v>25</v>
      </c>
      <c r="M65" s="124" t="s">
        <v>1121</v>
      </c>
      <c r="N65" s="212"/>
      <c r="O65" s="124" t="s">
        <v>1454</v>
      </c>
      <c r="P65" s="212" t="s">
        <v>478</v>
      </c>
      <c r="Q65" s="124" t="s">
        <v>582</v>
      </c>
      <c r="R65" s="212">
        <v>2035</v>
      </c>
      <c r="S65" s="124"/>
      <c r="T65" s="212" t="s">
        <v>1454</v>
      </c>
      <c r="U65" s="124" t="s">
        <v>276</v>
      </c>
      <c r="V65" s="212">
        <v>1014</v>
      </c>
      <c r="W65" s="214">
        <v>43651.460104166668</v>
      </c>
      <c r="X65" s="215">
        <v>43556</v>
      </c>
      <c r="Y65" s="216">
        <v>50</v>
      </c>
    </row>
    <row r="66" spans="1:25">
      <c r="A66" s="217" t="s">
        <v>63</v>
      </c>
      <c r="B66" s="218" t="s">
        <v>1366</v>
      </c>
      <c r="C66" s="219" t="s">
        <v>78</v>
      </c>
      <c r="D66" s="212" t="s">
        <v>79</v>
      </c>
      <c r="E66" s="124" t="s">
        <v>2849</v>
      </c>
      <c r="F66" s="212" t="s">
        <v>80</v>
      </c>
      <c r="G66" s="124" t="s">
        <v>2544</v>
      </c>
      <c r="H66" s="212">
        <v>1</v>
      </c>
      <c r="I66" s="124"/>
      <c r="J66" s="212">
        <v>660</v>
      </c>
      <c r="K66" s="213"/>
      <c r="L66" s="212">
        <v>660</v>
      </c>
      <c r="M66" s="124" t="s">
        <v>2082</v>
      </c>
      <c r="N66" s="212"/>
      <c r="O66" s="124" t="s">
        <v>13</v>
      </c>
      <c r="P66" s="212" t="s">
        <v>478</v>
      </c>
      <c r="Q66" s="124"/>
      <c r="R66" s="212">
        <v>2035</v>
      </c>
      <c r="S66" s="124"/>
      <c r="T66" s="212" t="s">
        <v>286</v>
      </c>
      <c r="U66" s="124" t="s">
        <v>276</v>
      </c>
      <c r="V66" s="212">
        <v>1014</v>
      </c>
      <c r="W66" s="214">
        <v>43651.460104166668</v>
      </c>
      <c r="X66" s="215">
        <v>43556</v>
      </c>
      <c r="Y66" s="216">
        <v>50</v>
      </c>
    </row>
    <row r="67" spans="1:25">
      <c r="A67" s="217" t="s">
        <v>63</v>
      </c>
      <c r="B67" s="218" t="s">
        <v>207</v>
      </c>
      <c r="C67" s="219" t="s">
        <v>78</v>
      </c>
      <c r="D67" s="212" t="s">
        <v>79</v>
      </c>
      <c r="E67" s="124" t="s">
        <v>2849</v>
      </c>
      <c r="F67" s="212" t="s">
        <v>80</v>
      </c>
      <c r="G67" s="124" t="s">
        <v>2544</v>
      </c>
      <c r="H67" s="212">
        <v>1</v>
      </c>
      <c r="I67" s="124"/>
      <c r="J67" s="212">
        <v>25</v>
      </c>
      <c r="K67" s="213"/>
      <c r="L67" s="212">
        <v>25</v>
      </c>
      <c r="M67" s="124" t="s">
        <v>1121</v>
      </c>
      <c r="N67" s="212"/>
      <c r="O67" s="124" t="s">
        <v>1454</v>
      </c>
      <c r="P67" s="212" t="s">
        <v>478</v>
      </c>
      <c r="Q67" s="124" t="s">
        <v>1419</v>
      </c>
      <c r="R67" s="212">
        <v>2035</v>
      </c>
      <c r="S67" s="124"/>
      <c r="T67" s="212" t="s">
        <v>1454</v>
      </c>
      <c r="U67" s="124" t="s">
        <v>276</v>
      </c>
      <c r="V67" s="212">
        <v>1014</v>
      </c>
      <c r="W67" s="214">
        <v>43651.460104166668</v>
      </c>
      <c r="X67" s="215">
        <v>43556</v>
      </c>
      <c r="Y67" s="216">
        <v>50</v>
      </c>
    </row>
    <row r="68" spans="1:25">
      <c r="A68" s="217" t="s">
        <v>63</v>
      </c>
      <c r="B68" s="218" t="s">
        <v>1366</v>
      </c>
      <c r="C68" s="219" t="s">
        <v>78</v>
      </c>
      <c r="D68" s="212" t="s">
        <v>79</v>
      </c>
      <c r="E68" s="124" t="s">
        <v>2849</v>
      </c>
      <c r="F68" s="212" t="s">
        <v>80</v>
      </c>
      <c r="G68" s="124" t="s">
        <v>2545</v>
      </c>
      <c r="H68" s="212">
        <v>1</v>
      </c>
      <c r="I68" s="124"/>
      <c r="J68" s="212">
        <v>660</v>
      </c>
      <c r="K68" s="213"/>
      <c r="L68" s="212">
        <v>660</v>
      </c>
      <c r="M68" s="124" t="s">
        <v>2082</v>
      </c>
      <c r="N68" s="212"/>
      <c r="O68" s="124" t="s">
        <v>13</v>
      </c>
      <c r="P68" s="212" t="s">
        <v>478</v>
      </c>
      <c r="Q68" s="124"/>
      <c r="R68" s="212">
        <v>2035</v>
      </c>
      <c r="S68" s="124"/>
      <c r="T68" s="212" t="s">
        <v>286</v>
      </c>
      <c r="U68" s="124" t="s">
        <v>276</v>
      </c>
      <c r="V68" s="212">
        <v>1014</v>
      </c>
      <c r="W68" s="214">
        <v>43651.460104166668</v>
      </c>
      <c r="X68" s="215">
        <v>43556</v>
      </c>
      <c r="Y68" s="216">
        <v>50</v>
      </c>
    </row>
    <row r="69" spans="1:25">
      <c r="A69" s="217" t="s">
        <v>63</v>
      </c>
      <c r="B69" s="218" t="s">
        <v>207</v>
      </c>
      <c r="C69" s="219" t="s">
        <v>78</v>
      </c>
      <c r="D69" s="212" t="s">
        <v>79</v>
      </c>
      <c r="E69" s="124" t="s">
        <v>2849</v>
      </c>
      <c r="F69" s="212" t="s">
        <v>80</v>
      </c>
      <c r="G69" s="124" t="s">
        <v>2545</v>
      </c>
      <c r="H69" s="212">
        <v>1</v>
      </c>
      <c r="I69" s="124"/>
      <c r="J69" s="212">
        <v>25</v>
      </c>
      <c r="K69" s="213"/>
      <c r="L69" s="212">
        <v>25</v>
      </c>
      <c r="M69" s="124" t="s">
        <v>1121</v>
      </c>
      <c r="N69" s="212"/>
      <c r="O69" s="124" t="s">
        <v>1454</v>
      </c>
      <c r="P69" s="212" t="s">
        <v>478</v>
      </c>
      <c r="Q69" s="124" t="s">
        <v>786</v>
      </c>
      <c r="R69" s="212">
        <v>2035</v>
      </c>
      <c r="S69" s="124"/>
      <c r="T69" s="212" t="s">
        <v>1454</v>
      </c>
      <c r="U69" s="124" t="s">
        <v>276</v>
      </c>
      <c r="V69" s="212">
        <v>1014</v>
      </c>
      <c r="W69" s="214">
        <v>43651.460104166668</v>
      </c>
      <c r="X69" s="215">
        <v>43556</v>
      </c>
      <c r="Y69" s="216">
        <v>50</v>
      </c>
    </row>
    <row r="70" spans="1:25">
      <c r="A70" s="217" t="s">
        <v>66</v>
      </c>
      <c r="B70" s="218" t="s">
        <v>1366</v>
      </c>
      <c r="C70" s="219" t="s">
        <v>1209</v>
      </c>
      <c r="D70" s="212" t="s">
        <v>1210</v>
      </c>
      <c r="E70" s="124" t="s">
        <v>2850</v>
      </c>
      <c r="F70" s="212" t="s">
        <v>8</v>
      </c>
      <c r="G70" s="124" t="s">
        <v>476</v>
      </c>
      <c r="H70" s="212">
        <v>1</v>
      </c>
      <c r="I70" s="124"/>
      <c r="J70" s="212">
        <v>0.15</v>
      </c>
      <c r="K70" s="213"/>
      <c r="L70" s="212">
        <v>0.1502</v>
      </c>
      <c r="M70" s="124" t="s">
        <v>2083</v>
      </c>
      <c r="N70" s="212"/>
      <c r="O70" s="124" t="s">
        <v>1143</v>
      </c>
      <c r="P70" s="212" t="s">
        <v>484</v>
      </c>
      <c r="Q70" s="124"/>
      <c r="R70" s="212"/>
      <c r="S70" s="124"/>
      <c r="T70" s="212" t="s">
        <v>286</v>
      </c>
      <c r="U70" s="124" t="s">
        <v>8</v>
      </c>
      <c r="V70" s="212">
        <v>48</v>
      </c>
      <c r="W70" s="214">
        <v>43312</v>
      </c>
      <c r="X70" s="215">
        <v>43312</v>
      </c>
      <c r="Y70" s="216">
        <v>-1</v>
      </c>
    </row>
    <row r="71" spans="1:25">
      <c r="A71" s="217" t="s">
        <v>66</v>
      </c>
      <c r="B71" s="218" t="s">
        <v>1366</v>
      </c>
      <c r="C71" s="219" t="s">
        <v>1211</v>
      </c>
      <c r="D71" s="212" t="s">
        <v>878</v>
      </c>
      <c r="E71" s="124" t="s">
        <v>2850</v>
      </c>
      <c r="F71" s="212" t="s">
        <v>8</v>
      </c>
      <c r="G71" s="124" t="s">
        <v>476</v>
      </c>
      <c r="H71" s="212">
        <v>1</v>
      </c>
      <c r="I71" s="124"/>
      <c r="J71" s="212">
        <v>0.2</v>
      </c>
      <c r="K71" s="213"/>
      <c r="L71" s="212">
        <v>0.20019999999999999</v>
      </c>
      <c r="M71" s="124" t="s">
        <v>2084</v>
      </c>
      <c r="N71" s="212"/>
      <c r="O71" s="124" t="s">
        <v>1143</v>
      </c>
      <c r="P71" s="212" t="s">
        <v>484</v>
      </c>
      <c r="Q71" s="124"/>
      <c r="R71" s="212"/>
      <c r="S71" s="124"/>
      <c r="T71" s="212" t="s">
        <v>286</v>
      </c>
      <c r="U71" s="124" t="s">
        <v>8</v>
      </c>
      <c r="V71" s="212">
        <v>49</v>
      </c>
      <c r="W71" s="214">
        <v>43312</v>
      </c>
      <c r="X71" s="215">
        <v>43312</v>
      </c>
      <c r="Y71" s="216">
        <v>-1</v>
      </c>
    </row>
    <row r="72" spans="1:25">
      <c r="A72" s="217" t="s">
        <v>73</v>
      </c>
      <c r="B72" s="218" t="s">
        <v>207</v>
      </c>
      <c r="C72" s="219" t="s">
        <v>585</v>
      </c>
      <c r="D72" s="212" t="s">
        <v>103</v>
      </c>
      <c r="E72" s="124" t="s">
        <v>2845</v>
      </c>
      <c r="F72" s="212" t="s">
        <v>8</v>
      </c>
      <c r="G72" s="124" t="s">
        <v>476</v>
      </c>
      <c r="H72" s="212">
        <v>1</v>
      </c>
      <c r="I72" s="124"/>
      <c r="J72" s="212">
        <v>150</v>
      </c>
      <c r="K72" s="213"/>
      <c r="L72" s="212">
        <v>150</v>
      </c>
      <c r="M72" s="124" t="s">
        <v>967</v>
      </c>
      <c r="N72" s="212"/>
      <c r="O72" s="124" t="s">
        <v>477</v>
      </c>
      <c r="P72" s="212" t="s">
        <v>475</v>
      </c>
      <c r="Q72" s="124"/>
      <c r="R72" s="212"/>
      <c r="S72" s="124"/>
      <c r="T72" s="212" t="s">
        <v>287</v>
      </c>
      <c r="U72" s="124" t="s">
        <v>8</v>
      </c>
      <c r="V72" s="212">
        <v>1550</v>
      </c>
      <c r="W72" s="214">
        <v>43602.506180555552</v>
      </c>
      <c r="X72" s="215">
        <v>43288</v>
      </c>
      <c r="Y72" s="216">
        <v>50</v>
      </c>
    </row>
    <row r="73" spans="1:25">
      <c r="A73" s="217" t="s">
        <v>63</v>
      </c>
      <c r="B73" s="218" t="s">
        <v>1366</v>
      </c>
      <c r="C73" s="219" t="s">
        <v>306</v>
      </c>
      <c r="D73" s="212" t="s">
        <v>307</v>
      </c>
      <c r="E73" s="124" t="s">
        <v>2842</v>
      </c>
      <c r="F73" s="212" t="s">
        <v>1368</v>
      </c>
      <c r="G73" s="124" t="s">
        <v>476</v>
      </c>
      <c r="H73" s="212">
        <v>1</v>
      </c>
      <c r="I73" s="124"/>
      <c r="J73" s="212">
        <v>1.03</v>
      </c>
      <c r="K73" s="213"/>
      <c r="L73" s="212">
        <v>1.03</v>
      </c>
      <c r="M73" s="124" t="s">
        <v>2085</v>
      </c>
      <c r="N73" s="212"/>
      <c r="O73" s="124" t="s">
        <v>13</v>
      </c>
      <c r="P73" s="212" t="s">
        <v>484</v>
      </c>
      <c r="Q73" s="124"/>
      <c r="R73" s="212">
        <v>2019</v>
      </c>
      <c r="S73" s="124"/>
      <c r="T73" s="212" t="s">
        <v>286</v>
      </c>
      <c r="U73" s="124" t="s">
        <v>281</v>
      </c>
      <c r="V73" s="212">
        <v>1290</v>
      </c>
      <c r="W73" s="214">
        <v>43609.691874999997</v>
      </c>
      <c r="X73" s="215">
        <v>43204</v>
      </c>
      <c r="Y73" s="216">
        <v>50</v>
      </c>
    </row>
    <row r="74" spans="1:25">
      <c r="A74" s="217" t="s">
        <v>77</v>
      </c>
      <c r="B74" s="218" t="s">
        <v>1366</v>
      </c>
      <c r="C74" s="219" t="s">
        <v>81</v>
      </c>
      <c r="D74" s="212" t="s">
        <v>82</v>
      </c>
      <c r="E74" s="124" t="s">
        <v>2846</v>
      </c>
      <c r="F74" s="212" t="s">
        <v>15</v>
      </c>
      <c r="G74" s="124" t="s">
        <v>2546</v>
      </c>
      <c r="H74" s="212">
        <v>1</v>
      </c>
      <c r="I74" s="124"/>
      <c r="J74" s="212">
        <v>40</v>
      </c>
      <c r="K74" s="213"/>
      <c r="L74" s="212">
        <v>40</v>
      </c>
      <c r="M74" s="124" t="s">
        <v>2086</v>
      </c>
      <c r="N74" s="212"/>
      <c r="O74" s="124" t="s">
        <v>13</v>
      </c>
      <c r="P74" s="212" t="s">
        <v>478</v>
      </c>
      <c r="Q74" s="124"/>
      <c r="R74" s="212">
        <v>2040</v>
      </c>
      <c r="S74" s="124"/>
      <c r="T74" s="212" t="s">
        <v>286</v>
      </c>
      <c r="U74" s="124" t="s">
        <v>278</v>
      </c>
      <c r="V74" s="212">
        <v>1015</v>
      </c>
      <c r="W74" s="214">
        <v>43609.566157407404</v>
      </c>
      <c r="X74" s="215">
        <v>43602</v>
      </c>
      <c r="Y74" s="216">
        <v>50</v>
      </c>
    </row>
    <row r="75" spans="1:25">
      <c r="A75" s="217" t="s">
        <v>77</v>
      </c>
      <c r="B75" s="218" t="s">
        <v>1366</v>
      </c>
      <c r="C75" s="219" t="s">
        <v>81</v>
      </c>
      <c r="D75" s="212" t="s">
        <v>82</v>
      </c>
      <c r="E75" s="124" t="s">
        <v>2846</v>
      </c>
      <c r="F75" s="212" t="s">
        <v>15</v>
      </c>
      <c r="G75" s="124" t="s">
        <v>2547</v>
      </c>
      <c r="H75" s="212">
        <v>1</v>
      </c>
      <c r="I75" s="124"/>
      <c r="J75" s="212">
        <v>40</v>
      </c>
      <c r="K75" s="213"/>
      <c r="L75" s="212">
        <v>40</v>
      </c>
      <c r="M75" s="124" t="s">
        <v>2086</v>
      </c>
      <c r="N75" s="212"/>
      <c r="O75" s="124" t="s">
        <v>13</v>
      </c>
      <c r="P75" s="212" t="s">
        <v>478</v>
      </c>
      <c r="Q75" s="124"/>
      <c r="R75" s="212">
        <v>2040</v>
      </c>
      <c r="S75" s="124"/>
      <c r="T75" s="212" t="s">
        <v>286</v>
      </c>
      <c r="U75" s="124" t="s">
        <v>278</v>
      </c>
      <c r="V75" s="212">
        <v>1015</v>
      </c>
      <c r="W75" s="214">
        <v>43609.566157407404</v>
      </c>
      <c r="X75" s="215">
        <v>43602</v>
      </c>
      <c r="Y75" s="216">
        <v>50</v>
      </c>
    </row>
    <row r="76" spans="1:25">
      <c r="A76" s="217" t="s">
        <v>77</v>
      </c>
      <c r="B76" s="218" t="s">
        <v>1366</v>
      </c>
      <c r="C76" s="219" t="s">
        <v>81</v>
      </c>
      <c r="D76" s="212" t="s">
        <v>82</v>
      </c>
      <c r="E76" s="124" t="s">
        <v>2846</v>
      </c>
      <c r="F76" s="212" t="s">
        <v>15</v>
      </c>
      <c r="G76" s="124" t="s">
        <v>2548</v>
      </c>
      <c r="H76" s="212">
        <v>1</v>
      </c>
      <c r="I76" s="124"/>
      <c r="J76" s="212">
        <v>40</v>
      </c>
      <c r="K76" s="213"/>
      <c r="L76" s="212">
        <v>40</v>
      </c>
      <c r="M76" s="124" t="s">
        <v>2086</v>
      </c>
      <c r="N76" s="212"/>
      <c r="O76" s="124" t="s">
        <v>13</v>
      </c>
      <c r="P76" s="212" t="s">
        <v>478</v>
      </c>
      <c r="Q76" s="124"/>
      <c r="R76" s="212">
        <v>2040</v>
      </c>
      <c r="S76" s="124"/>
      <c r="T76" s="212" t="s">
        <v>286</v>
      </c>
      <c r="U76" s="124" t="s">
        <v>278</v>
      </c>
      <c r="V76" s="212">
        <v>1015</v>
      </c>
      <c r="W76" s="214">
        <v>43609.566157407404</v>
      </c>
      <c r="X76" s="215">
        <v>43602</v>
      </c>
      <c r="Y76" s="216">
        <v>50</v>
      </c>
    </row>
    <row r="77" spans="1:25">
      <c r="A77" s="217" t="s">
        <v>63</v>
      </c>
      <c r="B77" s="218" t="s">
        <v>207</v>
      </c>
      <c r="C77" s="219" t="s">
        <v>479</v>
      </c>
      <c r="D77" s="212" t="s">
        <v>480</v>
      </c>
      <c r="E77" s="124" t="s">
        <v>2848</v>
      </c>
      <c r="F77" s="212" t="s">
        <v>7</v>
      </c>
      <c r="G77" s="124" t="s">
        <v>476</v>
      </c>
      <c r="H77" s="212">
        <v>1</v>
      </c>
      <c r="I77" s="124">
        <v>250</v>
      </c>
      <c r="J77" s="212">
        <v>500</v>
      </c>
      <c r="K77" s="213">
        <v>250</v>
      </c>
      <c r="L77" s="212">
        <v>500</v>
      </c>
      <c r="M77" s="124" t="s">
        <v>973</v>
      </c>
      <c r="N77" s="212"/>
      <c r="O77" s="124" t="s">
        <v>477</v>
      </c>
      <c r="P77" s="212" t="s">
        <v>878</v>
      </c>
      <c r="Q77" s="124"/>
      <c r="R77" s="212"/>
      <c r="S77" s="124"/>
      <c r="T77" s="212" t="s">
        <v>287</v>
      </c>
      <c r="U77" s="124" t="s">
        <v>7</v>
      </c>
      <c r="V77" s="212">
        <v>1697</v>
      </c>
      <c r="W77" s="214">
        <v>43549.626736111109</v>
      </c>
      <c r="X77" s="215">
        <v>43556</v>
      </c>
      <c r="Y77" s="216">
        <v>50</v>
      </c>
    </row>
    <row r="78" spans="1:25">
      <c r="A78" s="217" t="s">
        <v>63</v>
      </c>
      <c r="B78" s="218" t="s">
        <v>1366</v>
      </c>
      <c r="C78" s="219" t="s">
        <v>308</v>
      </c>
      <c r="D78" s="212" t="s">
        <v>309</v>
      </c>
      <c r="E78" s="124" t="s">
        <v>2842</v>
      </c>
      <c r="F78" s="212" t="s">
        <v>1368</v>
      </c>
      <c r="G78" s="124" t="s">
        <v>476</v>
      </c>
      <c r="H78" s="212">
        <v>1</v>
      </c>
      <c r="I78" s="124"/>
      <c r="J78" s="212">
        <v>1.03</v>
      </c>
      <c r="K78" s="213"/>
      <c r="L78" s="212">
        <v>1.03</v>
      </c>
      <c r="M78" s="124" t="s">
        <v>2085</v>
      </c>
      <c r="N78" s="212"/>
      <c r="O78" s="124" t="s">
        <v>13</v>
      </c>
      <c r="P78" s="212" t="s">
        <v>484</v>
      </c>
      <c r="Q78" s="124"/>
      <c r="R78" s="212">
        <v>2021</v>
      </c>
      <c r="S78" s="124"/>
      <c r="T78" s="212" t="s">
        <v>286</v>
      </c>
      <c r="U78" s="124" t="s">
        <v>281</v>
      </c>
      <c r="V78" s="212">
        <v>1327</v>
      </c>
      <c r="W78" s="214">
        <v>43609.652175925927</v>
      </c>
      <c r="X78" s="215">
        <v>43204</v>
      </c>
      <c r="Y78" s="216">
        <v>50</v>
      </c>
    </row>
    <row r="79" spans="1:25">
      <c r="A79" s="217" t="s">
        <v>66</v>
      </c>
      <c r="B79" s="218" t="s">
        <v>207</v>
      </c>
      <c r="C79" s="219" t="s">
        <v>703</v>
      </c>
      <c r="D79" s="212" t="s">
        <v>182</v>
      </c>
      <c r="E79" s="124" t="s">
        <v>2844</v>
      </c>
      <c r="F79" s="212" t="s">
        <v>9</v>
      </c>
      <c r="G79" s="124" t="s">
        <v>476</v>
      </c>
      <c r="H79" s="212">
        <v>15</v>
      </c>
      <c r="I79" s="124">
        <v>4.6669999999999998</v>
      </c>
      <c r="J79" s="212">
        <v>7.3330000000000002</v>
      </c>
      <c r="K79" s="213">
        <v>70.004999999999995</v>
      </c>
      <c r="L79" s="212">
        <v>109.995</v>
      </c>
      <c r="M79" s="124" t="s">
        <v>974</v>
      </c>
      <c r="N79" s="212"/>
      <c r="O79" s="124" t="s">
        <v>477</v>
      </c>
      <c r="P79" s="212" t="s">
        <v>475</v>
      </c>
      <c r="Q79" s="124"/>
      <c r="R79" s="212"/>
      <c r="S79" s="124"/>
      <c r="T79" s="212" t="s">
        <v>287</v>
      </c>
      <c r="U79" s="124" t="s">
        <v>9</v>
      </c>
      <c r="V79" s="212">
        <v>1017</v>
      </c>
      <c r="W79" s="214">
        <v>43558.596655092595</v>
      </c>
      <c r="X79" s="215">
        <v>43558</v>
      </c>
      <c r="Y79" s="216">
        <v>50</v>
      </c>
    </row>
    <row r="80" spans="1:25">
      <c r="A80" s="217" t="s">
        <v>66</v>
      </c>
      <c r="B80" s="218" t="s">
        <v>1366</v>
      </c>
      <c r="C80" s="219" t="s">
        <v>849</v>
      </c>
      <c r="D80" s="212" t="s">
        <v>813</v>
      </c>
      <c r="E80" s="124" t="s">
        <v>2842</v>
      </c>
      <c r="F80" s="212" t="s">
        <v>1386</v>
      </c>
      <c r="G80" s="124" t="s">
        <v>476</v>
      </c>
      <c r="H80" s="212">
        <v>1</v>
      </c>
      <c r="I80" s="124"/>
      <c r="J80" s="212">
        <v>0.5</v>
      </c>
      <c r="K80" s="213"/>
      <c r="L80" s="212">
        <v>0.5</v>
      </c>
      <c r="M80" s="124" t="s">
        <v>2087</v>
      </c>
      <c r="N80" s="212"/>
      <c r="O80" s="124" t="s">
        <v>13</v>
      </c>
      <c r="P80" s="212" t="s">
        <v>484</v>
      </c>
      <c r="Q80" s="124"/>
      <c r="R80" s="212"/>
      <c r="S80" s="124"/>
      <c r="T80" s="212" t="s">
        <v>286</v>
      </c>
      <c r="U80" s="124" t="s">
        <v>281</v>
      </c>
      <c r="V80" s="212">
        <v>1341</v>
      </c>
      <c r="W80" s="214">
        <v>43229.264560185184</v>
      </c>
      <c r="X80" s="215">
        <v>43204.311284722222</v>
      </c>
      <c r="Y80" s="216">
        <v>50</v>
      </c>
    </row>
    <row r="81" spans="1:25">
      <c r="A81" s="217" t="s">
        <v>66</v>
      </c>
      <c r="B81" s="218" t="s">
        <v>207</v>
      </c>
      <c r="C81" s="219" t="s">
        <v>704</v>
      </c>
      <c r="D81" s="212" t="s">
        <v>1280</v>
      </c>
      <c r="E81" s="124" t="s">
        <v>2844</v>
      </c>
      <c r="F81" s="212" t="s">
        <v>9</v>
      </c>
      <c r="G81" s="124" t="s">
        <v>476</v>
      </c>
      <c r="H81" s="212">
        <v>16</v>
      </c>
      <c r="I81" s="124"/>
      <c r="J81" s="212">
        <v>4.5</v>
      </c>
      <c r="K81" s="213"/>
      <c r="L81" s="212">
        <v>72</v>
      </c>
      <c r="M81" s="124" t="s">
        <v>975</v>
      </c>
      <c r="N81" s="212"/>
      <c r="O81" s="124" t="s">
        <v>477</v>
      </c>
      <c r="P81" s="212" t="s">
        <v>475</v>
      </c>
      <c r="Q81" s="124"/>
      <c r="R81" s="212"/>
      <c r="S81" s="124"/>
      <c r="T81" s="212" t="s">
        <v>287</v>
      </c>
      <c r="U81" s="124" t="s">
        <v>9</v>
      </c>
      <c r="V81" s="212">
        <v>1508</v>
      </c>
      <c r="W81" s="214">
        <v>43629.057974537034</v>
      </c>
      <c r="X81" s="215">
        <v>43591</v>
      </c>
      <c r="Y81" s="216">
        <v>50</v>
      </c>
    </row>
    <row r="82" spans="1:25">
      <c r="A82" s="217" t="s">
        <v>66</v>
      </c>
      <c r="B82" s="218" t="s">
        <v>207</v>
      </c>
      <c r="C82" s="219" t="s">
        <v>705</v>
      </c>
      <c r="D82" s="212" t="s">
        <v>706</v>
      </c>
      <c r="E82" s="124" t="s">
        <v>2844</v>
      </c>
      <c r="F82" s="212" t="s">
        <v>9</v>
      </c>
      <c r="G82" s="124" t="s">
        <v>476</v>
      </c>
      <c r="H82" s="212">
        <v>43</v>
      </c>
      <c r="I82" s="124"/>
      <c r="J82" s="212">
        <v>4.2</v>
      </c>
      <c r="K82" s="213"/>
      <c r="L82" s="212">
        <v>180.6</v>
      </c>
      <c r="M82" s="124" t="s">
        <v>977</v>
      </c>
      <c r="N82" s="212"/>
      <c r="O82" s="124" t="s">
        <v>474</v>
      </c>
      <c r="P82" s="212" t="s">
        <v>475</v>
      </c>
      <c r="Q82" s="124" t="s">
        <v>487</v>
      </c>
      <c r="R82" s="212"/>
      <c r="S82" s="124"/>
      <c r="T82" s="212" t="s">
        <v>287</v>
      </c>
      <c r="U82" s="124" t="s">
        <v>9</v>
      </c>
      <c r="V82" s="212">
        <v>1018</v>
      </c>
      <c r="W82" s="214">
        <v>43634.051493055558</v>
      </c>
      <c r="X82" s="215">
        <v>43150.147951388892</v>
      </c>
      <c r="Y82" s="216">
        <v>50</v>
      </c>
    </row>
    <row r="83" spans="1:25">
      <c r="A83" s="217" t="s">
        <v>66</v>
      </c>
      <c r="B83" s="218" t="s">
        <v>207</v>
      </c>
      <c r="C83" s="219" t="s">
        <v>705</v>
      </c>
      <c r="D83" s="212" t="s">
        <v>706</v>
      </c>
      <c r="E83" s="124" t="s">
        <v>2844</v>
      </c>
      <c r="F83" s="212" t="s">
        <v>9</v>
      </c>
      <c r="G83" s="124" t="s">
        <v>476</v>
      </c>
      <c r="H83" s="212">
        <v>36</v>
      </c>
      <c r="I83" s="124"/>
      <c r="J83" s="212">
        <v>4.2</v>
      </c>
      <c r="K83" s="213"/>
      <c r="L83" s="212">
        <v>151.19999999999999</v>
      </c>
      <c r="M83" s="124" t="s">
        <v>976</v>
      </c>
      <c r="N83" s="212"/>
      <c r="O83" s="124" t="s">
        <v>477</v>
      </c>
      <c r="P83" s="212" t="s">
        <v>475</v>
      </c>
      <c r="Q83" s="124"/>
      <c r="R83" s="212"/>
      <c r="S83" s="124"/>
      <c r="T83" s="212" t="s">
        <v>287</v>
      </c>
      <c r="U83" s="124" t="s">
        <v>9</v>
      </c>
      <c r="V83" s="212">
        <v>1690</v>
      </c>
      <c r="W83" s="214">
        <v>43634.070150462961</v>
      </c>
      <c r="X83" s="215">
        <v>43471.992662037039</v>
      </c>
      <c r="Y83" s="216">
        <v>50</v>
      </c>
    </row>
    <row r="84" spans="1:25">
      <c r="A84" s="217" t="s">
        <v>66</v>
      </c>
      <c r="B84" s="218" t="s">
        <v>1366</v>
      </c>
      <c r="C84" s="219" t="s">
        <v>850</v>
      </c>
      <c r="D84" s="212" t="s">
        <v>440</v>
      </c>
      <c r="E84" s="124" t="s">
        <v>2842</v>
      </c>
      <c r="F84" s="212" t="s">
        <v>1386</v>
      </c>
      <c r="G84" s="124" t="s">
        <v>476</v>
      </c>
      <c r="H84" s="212">
        <v>4</v>
      </c>
      <c r="I84" s="124"/>
      <c r="J84" s="212">
        <v>1.03</v>
      </c>
      <c r="K84" s="213"/>
      <c r="L84" s="212">
        <v>4.12</v>
      </c>
      <c r="M84" s="124" t="s">
        <v>2089</v>
      </c>
      <c r="N84" s="212"/>
      <c r="O84" s="124" t="s">
        <v>13</v>
      </c>
      <c r="P84" s="212" t="s">
        <v>484</v>
      </c>
      <c r="Q84" s="124"/>
      <c r="R84" s="212"/>
      <c r="S84" s="124"/>
      <c r="T84" s="212" t="s">
        <v>286</v>
      </c>
      <c r="U84" s="124" t="s">
        <v>281</v>
      </c>
      <c r="V84" s="212">
        <v>1019</v>
      </c>
      <c r="W84" s="214">
        <v>43252.295671296299</v>
      </c>
      <c r="X84" s="215">
        <v>43150.148055555554</v>
      </c>
      <c r="Y84" s="216">
        <v>50</v>
      </c>
    </row>
    <row r="85" spans="1:25">
      <c r="A85" s="217" t="s">
        <v>66</v>
      </c>
      <c r="B85" s="218" t="s">
        <v>1366</v>
      </c>
      <c r="C85" s="219" t="s">
        <v>850</v>
      </c>
      <c r="D85" s="212" t="s">
        <v>440</v>
      </c>
      <c r="E85" s="124" t="s">
        <v>2842</v>
      </c>
      <c r="F85" s="212" t="s">
        <v>1386</v>
      </c>
      <c r="G85" s="124" t="s">
        <v>476</v>
      </c>
      <c r="H85" s="212">
        <v>1</v>
      </c>
      <c r="I85" s="124"/>
      <c r="J85" s="212">
        <v>0.45</v>
      </c>
      <c r="K85" s="213"/>
      <c r="L85" s="212">
        <v>0.45</v>
      </c>
      <c r="M85" s="124" t="s">
        <v>2088</v>
      </c>
      <c r="N85" s="212"/>
      <c r="O85" s="124" t="s">
        <v>13</v>
      </c>
      <c r="P85" s="212" t="s">
        <v>484</v>
      </c>
      <c r="Q85" s="124"/>
      <c r="R85" s="212"/>
      <c r="S85" s="124"/>
      <c r="T85" s="212" t="s">
        <v>286</v>
      </c>
      <c r="U85" s="124" t="s">
        <v>281</v>
      </c>
      <c r="V85" s="212">
        <v>1019</v>
      </c>
      <c r="W85" s="214">
        <v>43252.295671296299</v>
      </c>
      <c r="X85" s="215">
        <v>43150.148055555554</v>
      </c>
      <c r="Y85" s="216">
        <v>50</v>
      </c>
    </row>
    <row r="86" spans="1:25">
      <c r="A86" s="217" t="s">
        <v>63</v>
      </c>
      <c r="B86" s="218" t="s">
        <v>1366</v>
      </c>
      <c r="C86" s="219" t="s">
        <v>213</v>
      </c>
      <c r="D86" s="212" t="s">
        <v>1242</v>
      </c>
      <c r="E86" s="124" t="s">
        <v>2845</v>
      </c>
      <c r="F86" s="212" t="s">
        <v>8</v>
      </c>
      <c r="G86" s="124" t="s">
        <v>2549</v>
      </c>
      <c r="H86" s="212">
        <v>60</v>
      </c>
      <c r="I86" s="124"/>
      <c r="J86" s="212">
        <v>1.64</v>
      </c>
      <c r="K86" s="213"/>
      <c r="L86" s="212">
        <v>98.4</v>
      </c>
      <c r="M86" s="124" t="s">
        <v>2090</v>
      </c>
      <c r="N86" s="212"/>
      <c r="O86" s="124" t="s">
        <v>13</v>
      </c>
      <c r="P86" s="212" t="s">
        <v>475</v>
      </c>
      <c r="Q86" s="124"/>
      <c r="R86" s="212">
        <v>2049</v>
      </c>
      <c r="S86" s="124"/>
      <c r="T86" s="212" t="s">
        <v>286</v>
      </c>
      <c r="U86" s="124" t="s">
        <v>8</v>
      </c>
      <c r="V86" s="212">
        <v>1416</v>
      </c>
      <c r="W86" s="214">
        <v>43642.260706018518</v>
      </c>
      <c r="X86" s="215">
        <v>43591</v>
      </c>
      <c r="Y86" s="216">
        <v>50</v>
      </c>
    </row>
    <row r="87" spans="1:25">
      <c r="A87" s="217" t="s">
        <v>14</v>
      </c>
      <c r="B87" s="218" t="s">
        <v>1366</v>
      </c>
      <c r="C87" s="219" t="s">
        <v>1188</v>
      </c>
      <c r="D87" s="212" t="s">
        <v>1189</v>
      </c>
      <c r="E87" s="124" t="s">
        <v>2860</v>
      </c>
      <c r="F87" s="212" t="s">
        <v>12</v>
      </c>
      <c r="G87" s="124" t="s">
        <v>476</v>
      </c>
      <c r="H87" s="212">
        <v>1</v>
      </c>
      <c r="I87" s="124"/>
      <c r="J87" s="212">
        <v>30</v>
      </c>
      <c r="K87" s="213"/>
      <c r="L87" s="212">
        <v>30</v>
      </c>
      <c r="M87" s="124" t="s">
        <v>996</v>
      </c>
      <c r="N87" s="212"/>
      <c r="O87" s="124" t="s">
        <v>1143</v>
      </c>
      <c r="P87" s="212" t="s">
        <v>484</v>
      </c>
      <c r="Q87" s="124"/>
      <c r="R87" s="212"/>
      <c r="S87" s="124"/>
      <c r="T87" s="212" t="s">
        <v>286</v>
      </c>
      <c r="U87" s="124" t="s">
        <v>153</v>
      </c>
      <c r="V87" s="212">
        <v>93</v>
      </c>
      <c r="W87" s="214">
        <v>43312</v>
      </c>
      <c r="X87" s="215">
        <v>43312</v>
      </c>
      <c r="Y87" s="216">
        <v>-1</v>
      </c>
    </row>
    <row r="88" spans="1:25">
      <c r="A88" s="217" t="s">
        <v>63</v>
      </c>
      <c r="B88" s="218" t="s">
        <v>207</v>
      </c>
      <c r="C88" s="219" t="s">
        <v>873</v>
      </c>
      <c r="D88" s="212" t="s">
        <v>874</v>
      </c>
      <c r="E88" s="124" t="s">
        <v>2844</v>
      </c>
      <c r="F88" s="212" t="s">
        <v>9</v>
      </c>
      <c r="G88" s="124" t="s">
        <v>476</v>
      </c>
      <c r="H88" s="212">
        <v>31</v>
      </c>
      <c r="I88" s="124"/>
      <c r="J88" s="212">
        <v>3.57</v>
      </c>
      <c r="K88" s="213"/>
      <c r="L88" s="212">
        <v>110.67</v>
      </c>
      <c r="M88" s="124" t="s">
        <v>1114</v>
      </c>
      <c r="N88" s="212"/>
      <c r="O88" s="124" t="s">
        <v>477</v>
      </c>
      <c r="P88" s="212" t="s">
        <v>475</v>
      </c>
      <c r="Q88" s="124" t="s">
        <v>501</v>
      </c>
      <c r="R88" s="212"/>
      <c r="S88" s="124"/>
      <c r="T88" s="212" t="s">
        <v>287</v>
      </c>
      <c r="U88" s="124" t="s">
        <v>9</v>
      </c>
      <c r="V88" s="212">
        <v>1588</v>
      </c>
      <c r="W88" s="214">
        <v>43461.995555555557</v>
      </c>
      <c r="X88" s="215">
        <v>43461.995555555557</v>
      </c>
      <c r="Y88" s="216">
        <v>50</v>
      </c>
    </row>
    <row r="89" spans="1:25">
      <c r="A89" s="217" t="s">
        <v>73</v>
      </c>
      <c r="B89" s="218" t="s">
        <v>1366</v>
      </c>
      <c r="C89" s="219" t="s">
        <v>816</v>
      </c>
      <c r="D89" s="212" t="s">
        <v>813</v>
      </c>
      <c r="E89" s="124" t="s">
        <v>2842</v>
      </c>
      <c r="F89" s="212" t="s">
        <v>1386</v>
      </c>
      <c r="G89" s="124" t="s">
        <v>476</v>
      </c>
      <c r="H89" s="212">
        <v>1</v>
      </c>
      <c r="I89" s="124"/>
      <c r="J89" s="212">
        <v>0.78900000000000003</v>
      </c>
      <c r="K89" s="213"/>
      <c r="L89" s="212">
        <v>0.78900000000000003</v>
      </c>
      <c r="M89" s="124" t="s">
        <v>2075</v>
      </c>
      <c r="N89" s="212"/>
      <c r="O89" s="124" t="s">
        <v>13</v>
      </c>
      <c r="P89" s="212" t="s">
        <v>484</v>
      </c>
      <c r="Q89" s="124"/>
      <c r="R89" s="212"/>
      <c r="S89" s="124"/>
      <c r="T89" s="212" t="s">
        <v>286</v>
      </c>
      <c r="U89" s="124" t="s">
        <v>281</v>
      </c>
      <c r="V89" s="212">
        <v>1343</v>
      </c>
      <c r="W89" s="214">
        <v>43229.268483796295</v>
      </c>
      <c r="X89" s="215">
        <v>43204.311643518522</v>
      </c>
      <c r="Y89" s="216">
        <v>50</v>
      </c>
    </row>
    <row r="90" spans="1:25">
      <c r="A90" s="217" t="s">
        <v>63</v>
      </c>
      <c r="B90" s="218" t="s">
        <v>1366</v>
      </c>
      <c r="C90" s="219" t="s">
        <v>310</v>
      </c>
      <c r="D90" s="212" t="s">
        <v>296</v>
      </c>
      <c r="E90" s="124" t="s">
        <v>2843</v>
      </c>
      <c r="F90" s="212" t="s">
        <v>15</v>
      </c>
      <c r="G90" s="124" t="s">
        <v>476</v>
      </c>
      <c r="H90" s="212">
        <v>2</v>
      </c>
      <c r="I90" s="124"/>
      <c r="J90" s="212">
        <v>0.38600000000000001</v>
      </c>
      <c r="K90" s="213"/>
      <c r="L90" s="212">
        <v>0.77200000000000002</v>
      </c>
      <c r="M90" s="124" t="s">
        <v>2091</v>
      </c>
      <c r="N90" s="212"/>
      <c r="O90" s="124" t="s">
        <v>13</v>
      </c>
      <c r="P90" s="212" t="s">
        <v>484</v>
      </c>
      <c r="Q90" s="124"/>
      <c r="R90" s="212"/>
      <c r="S90" s="124"/>
      <c r="T90" s="212" t="s">
        <v>286</v>
      </c>
      <c r="U90" s="124" t="s">
        <v>279</v>
      </c>
      <c r="V90" s="212">
        <v>1362</v>
      </c>
      <c r="W90" s="214">
        <v>43602.620567129627</v>
      </c>
      <c r="X90" s="215">
        <v>43204</v>
      </c>
      <c r="Y90" s="216">
        <v>50</v>
      </c>
    </row>
    <row r="91" spans="1:25">
      <c r="A91" s="217" t="s">
        <v>73</v>
      </c>
      <c r="B91" s="218" t="s">
        <v>207</v>
      </c>
      <c r="C91" s="219" t="s">
        <v>1459</v>
      </c>
      <c r="D91" s="212" t="s">
        <v>1460</v>
      </c>
      <c r="E91" s="124" t="s">
        <v>2850</v>
      </c>
      <c r="F91" s="212" t="s">
        <v>8</v>
      </c>
      <c r="G91" s="124" t="s">
        <v>476</v>
      </c>
      <c r="H91" s="212">
        <v>1</v>
      </c>
      <c r="I91" s="124"/>
      <c r="J91" s="212">
        <v>60</v>
      </c>
      <c r="K91" s="213"/>
      <c r="L91" s="212">
        <v>60</v>
      </c>
      <c r="M91" s="124" t="s">
        <v>1550</v>
      </c>
      <c r="N91" s="212"/>
      <c r="O91" s="124" t="s">
        <v>477</v>
      </c>
      <c r="P91" s="212" t="s">
        <v>475</v>
      </c>
      <c r="Q91" s="124"/>
      <c r="R91" s="212"/>
      <c r="S91" s="124"/>
      <c r="T91" s="212" t="s">
        <v>287</v>
      </c>
      <c r="U91" s="124" t="s">
        <v>8</v>
      </c>
      <c r="V91" s="212">
        <v>100</v>
      </c>
      <c r="W91" s="214">
        <v>43312</v>
      </c>
      <c r="X91" s="215">
        <v>43312</v>
      </c>
      <c r="Y91" s="216">
        <v>-1</v>
      </c>
    </row>
    <row r="92" spans="1:25">
      <c r="A92" s="217" t="s">
        <v>63</v>
      </c>
      <c r="B92" s="218" t="s">
        <v>1366</v>
      </c>
      <c r="C92" s="219" t="s">
        <v>311</v>
      </c>
      <c r="D92" s="212" t="s">
        <v>1253</v>
      </c>
      <c r="E92" s="124" t="s">
        <v>2844</v>
      </c>
      <c r="F92" s="212" t="s">
        <v>9</v>
      </c>
      <c r="G92" s="124" t="s">
        <v>476</v>
      </c>
      <c r="H92" s="212">
        <v>15</v>
      </c>
      <c r="I92" s="124"/>
      <c r="J92" s="212">
        <v>0.66</v>
      </c>
      <c r="K92" s="213"/>
      <c r="L92" s="212">
        <v>9.9</v>
      </c>
      <c r="M92" s="124" t="s">
        <v>2092</v>
      </c>
      <c r="N92" s="212"/>
      <c r="O92" s="124" t="s">
        <v>13</v>
      </c>
      <c r="P92" s="212" t="s">
        <v>484</v>
      </c>
      <c r="Q92" s="124"/>
      <c r="R92" s="212"/>
      <c r="S92" s="124"/>
      <c r="T92" s="212" t="s">
        <v>286</v>
      </c>
      <c r="U92" s="124" t="s">
        <v>9</v>
      </c>
      <c r="V92" s="212">
        <v>1020</v>
      </c>
      <c r="W92" s="214">
        <v>43629.05841435185</v>
      </c>
      <c r="X92" s="215">
        <v>43601</v>
      </c>
      <c r="Y92" s="216">
        <v>50</v>
      </c>
    </row>
    <row r="93" spans="1:25">
      <c r="A93" s="217" t="s">
        <v>63</v>
      </c>
      <c r="B93" s="218" t="s">
        <v>1366</v>
      </c>
      <c r="C93" s="219" t="s">
        <v>83</v>
      </c>
      <c r="D93" s="212" t="s">
        <v>11</v>
      </c>
      <c r="E93" s="124" t="s">
        <v>2848</v>
      </c>
      <c r="F93" s="212" t="s">
        <v>7</v>
      </c>
      <c r="G93" s="124" t="s">
        <v>2550</v>
      </c>
      <c r="H93" s="212">
        <v>1</v>
      </c>
      <c r="I93" s="124"/>
      <c r="J93" s="212">
        <v>80</v>
      </c>
      <c r="K93" s="213"/>
      <c r="L93" s="212">
        <v>80</v>
      </c>
      <c r="M93" s="124" t="s">
        <v>1126</v>
      </c>
      <c r="N93" s="212"/>
      <c r="O93" s="124" t="s">
        <v>13</v>
      </c>
      <c r="P93" s="212" t="s">
        <v>478</v>
      </c>
      <c r="Q93" s="124"/>
      <c r="R93" s="212">
        <v>2070</v>
      </c>
      <c r="S93" s="124"/>
      <c r="T93" s="212" t="s">
        <v>286</v>
      </c>
      <c r="U93" s="124" t="s">
        <v>7</v>
      </c>
      <c r="V93" s="212">
        <v>1021</v>
      </c>
      <c r="W93" s="214">
        <v>43614.603171296294</v>
      </c>
      <c r="X93" s="215">
        <v>43150</v>
      </c>
      <c r="Y93" s="216">
        <v>50</v>
      </c>
    </row>
    <row r="94" spans="1:25">
      <c r="A94" s="217" t="s">
        <v>14</v>
      </c>
      <c r="B94" s="218" t="s">
        <v>1366</v>
      </c>
      <c r="C94" s="219" t="s">
        <v>845</v>
      </c>
      <c r="D94" s="212" t="s">
        <v>775</v>
      </c>
      <c r="E94" s="124" t="s">
        <v>2843</v>
      </c>
      <c r="F94" s="212" t="s">
        <v>12</v>
      </c>
      <c r="G94" s="124" t="s">
        <v>476</v>
      </c>
      <c r="H94" s="212">
        <v>1</v>
      </c>
      <c r="I94" s="124"/>
      <c r="J94" s="212">
        <v>0.505</v>
      </c>
      <c r="K94" s="213"/>
      <c r="L94" s="212">
        <v>0.505</v>
      </c>
      <c r="M94" s="124" t="s">
        <v>2093</v>
      </c>
      <c r="N94" s="212"/>
      <c r="O94" s="124" t="s">
        <v>13</v>
      </c>
      <c r="P94" s="212" t="s">
        <v>484</v>
      </c>
      <c r="Q94" s="124"/>
      <c r="R94" s="212"/>
      <c r="S94" s="124"/>
      <c r="T94" s="212" t="s">
        <v>286</v>
      </c>
      <c r="U94" s="124" t="s">
        <v>153</v>
      </c>
      <c r="V94" s="212">
        <v>1302</v>
      </c>
      <c r="W94" s="214">
        <v>43227.197662037041</v>
      </c>
      <c r="X94" s="215">
        <v>43204.302002314813</v>
      </c>
      <c r="Y94" s="216">
        <v>50</v>
      </c>
    </row>
    <row r="95" spans="1:25">
      <c r="A95" s="217" t="s">
        <v>73</v>
      </c>
      <c r="B95" s="218" t="s">
        <v>207</v>
      </c>
      <c r="C95" s="219" t="s">
        <v>1369</v>
      </c>
      <c r="D95" s="212" t="s">
        <v>755</v>
      </c>
      <c r="E95" s="124" t="s">
        <v>2890</v>
      </c>
      <c r="F95" s="212" t="s">
        <v>8</v>
      </c>
      <c r="G95" s="124" t="s">
        <v>476</v>
      </c>
      <c r="H95" s="212">
        <v>1</v>
      </c>
      <c r="I95" s="124"/>
      <c r="J95" s="212"/>
      <c r="K95" s="213"/>
      <c r="L95" s="212"/>
      <c r="M95" s="124" t="s">
        <v>476</v>
      </c>
      <c r="N95" s="212"/>
      <c r="O95" s="124" t="s">
        <v>477</v>
      </c>
      <c r="P95" s="212" t="s">
        <v>475</v>
      </c>
      <c r="Q95" s="124" t="s">
        <v>644</v>
      </c>
      <c r="R95" s="212"/>
      <c r="S95" s="124"/>
      <c r="T95" s="212" t="s">
        <v>287</v>
      </c>
      <c r="U95" s="124" t="s">
        <v>8</v>
      </c>
      <c r="V95" s="212">
        <v>5001</v>
      </c>
      <c r="W95" s="214">
        <v>43641.260231481479</v>
      </c>
      <c r="X95" s="215">
        <v>43598</v>
      </c>
      <c r="Y95" s="216">
        <v>50</v>
      </c>
    </row>
    <row r="96" spans="1:25">
      <c r="A96" s="217" t="s">
        <v>73</v>
      </c>
      <c r="B96" s="218" t="s">
        <v>207</v>
      </c>
      <c r="C96" s="219" t="s">
        <v>586</v>
      </c>
      <c r="D96" s="212" t="s">
        <v>483</v>
      </c>
      <c r="E96" s="124" t="s">
        <v>2850</v>
      </c>
      <c r="F96" s="212" t="s">
        <v>8</v>
      </c>
      <c r="G96" s="124" t="s">
        <v>476</v>
      </c>
      <c r="H96" s="212">
        <v>1</v>
      </c>
      <c r="I96" s="124">
        <v>1</v>
      </c>
      <c r="J96" s="212">
        <v>85</v>
      </c>
      <c r="K96" s="213">
        <v>1</v>
      </c>
      <c r="L96" s="212">
        <v>85</v>
      </c>
      <c r="M96" s="124" t="s">
        <v>978</v>
      </c>
      <c r="N96" s="212"/>
      <c r="O96" s="124" t="s">
        <v>477</v>
      </c>
      <c r="P96" s="212" t="s">
        <v>484</v>
      </c>
      <c r="Q96" s="124"/>
      <c r="R96" s="212"/>
      <c r="S96" s="124"/>
      <c r="T96" s="212" t="s">
        <v>287</v>
      </c>
      <c r="U96" s="124" t="s">
        <v>8</v>
      </c>
      <c r="V96" s="212">
        <v>1449</v>
      </c>
      <c r="W96" s="214">
        <v>43614.728009259263</v>
      </c>
      <c r="X96" s="215">
        <v>43613</v>
      </c>
      <c r="Y96" s="216">
        <v>50</v>
      </c>
    </row>
    <row r="97" spans="1:25">
      <c r="A97" s="217" t="s">
        <v>63</v>
      </c>
      <c r="B97" s="218" t="s">
        <v>207</v>
      </c>
      <c r="C97" s="219" t="s">
        <v>260</v>
      </c>
      <c r="D97" s="212" t="s">
        <v>261</v>
      </c>
      <c r="E97" s="124" t="s">
        <v>2844</v>
      </c>
      <c r="F97" s="212" t="s">
        <v>9</v>
      </c>
      <c r="G97" s="124" t="s">
        <v>476</v>
      </c>
      <c r="H97" s="212">
        <v>15</v>
      </c>
      <c r="I97" s="124"/>
      <c r="J97" s="212"/>
      <c r="K97" s="213"/>
      <c r="L97" s="212"/>
      <c r="M97" s="124" t="s">
        <v>476</v>
      </c>
      <c r="N97" s="212"/>
      <c r="O97" s="124" t="s">
        <v>477</v>
      </c>
      <c r="P97" s="212" t="s">
        <v>475</v>
      </c>
      <c r="Q97" s="124"/>
      <c r="R97" s="212"/>
      <c r="S97" s="124"/>
      <c r="T97" s="212" t="s">
        <v>287</v>
      </c>
      <c r="U97" s="124" t="s">
        <v>9</v>
      </c>
      <c r="V97" s="212">
        <v>1022</v>
      </c>
      <c r="W97" s="214">
        <v>43630.516192129631</v>
      </c>
      <c r="X97" s="215">
        <v>43150</v>
      </c>
      <c r="Y97" s="216">
        <v>50</v>
      </c>
    </row>
    <row r="98" spans="1:25">
      <c r="A98" s="217" t="s">
        <v>63</v>
      </c>
      <c r="B98" s="218" t="s">
        <v>1366</v>
      </c>
      <c r="C98" s="219" t="s">
        <v>260</v>
      </c>
      <c r="D98" s="212" t="s">
        <v>261</v>
      </c>
      <c r="E98" s="124" t="s">
        <v>2844</v>
      </c>
      <c r="F98" s="212" t="s">
        <v>9</v>
      </c>
      <c r="G98" s="124" t="s">
        <v>2551</v>
      </c>
      <c r="H98" s="212">
        <v>58</v>
      </c>
      <c r="I98" s="124"/>
      <c r="J98" s="212">
        <v>1.7</v>
      </c>
      <c r="K98" s="213"/>
      <c r="L98" s="212">
        <v>98.6</v>
      </c>
      <c r="M98" s="124" t="s">
        <v>2095</v>
      </c>
      <c r="N98" s="212"/>
      <c r="O98" s="124" t="s">
        <v>13</v>
      </c>
      <c r="P98" s="212" t="s">
        <v>475</v>
      </c>
      <c r="Q98" s="124"/>
      <c r="R98" s="212">
        <v>2040</v>
      </c>
      <c r="S98" s="124"/>
      <c r="T98" s="212" t="s">
        <v>286</v>
      </c>
      <c r="U98" s="124" t="s">
        <v>9</v>
      </c>
      <c r="V98" s="212">
        <v>1022</v>
      </c>
      <c r="W98" s="214">
        <v>43630.516192129631</v>
      </c>
      <c r="X98" s="215">
        <v>43150</v>
      </c>
      <c r="Y98" s="216">
        <v>50</v>
      </c>
    </row>
    <row r="99" spans="1:25">
      <c r="A99" s="217" t="s">
        <v>63</v>
      </c>
      <c r="B99" s="218" t="s">
        <v>1366</v>
      </c>
      <c r="C99" s="219" t="s">
        <v>260</v>
      </c>
      <c r="D99" s="212" t="s">
        <v>261</v>
      </c>
      <c r="E99" s="124" t="s">
        <v>2844</v>
      </c>
      <c r="F99" s="212" t="s">
        <v>9</v>
      </c>
      <c r="G99" s="124" t="s">
        <v>2551</v>
      </c>
      <c r="H99" s="212">
        <v>9</v>
      </c>
      <c r="I99" s="124"/>
      <c r="J99" s="212">
        <v>1.6</v>
      </c>
      <c r="K99" s="213"/>
      <c r="L99" s="212">
        <v>14.4</v>
      </c>
      <c r="M99" s="124" t="s">
        <v>2094</v>
      </c>
      <c r="N99" s="212"/>
      <c r="O99" s="124" t="s">
        <v>13</v>
      </c>
      <c r="P99" s="212" t="s">
        <v>475</v>
      </c>
      <c r="Q99" s="124"/>
      <c r="R99" s="212">
        <v>2040</v>
      </c>
      <c r="S99" s="124"/>
      <c r="T99" s="212" t="s">
        <v>286</v>
      </c>
      <c r="U99" s="124" t="s">
        <v>9</v>
      </c>
      <c r="V99" s="212">
        <v>1022</v>
      </c>
      <c r="W99" s="214">
        <v>43630.516192129631</v>
      </c>
      <c r="X99" s="215">
        <v>43150</v>
      </c>
      <c r="Y99" s="216">
        <v>50</v>
      </c>
    </row>
    <row r="100" spans="1:25">
      <c r="A100" s="217" t="s">
        <v>63</v>
      </c>
      <c r="B100" s="218" t="s">
        <v>1366</v>
      </c>
      <c r="C100" s="219" t="s">
        <v>214</v>
      </c>
      <c r="D100" s="212" t="s">
        <v>215</v>
      </c>
      <c r="E100" s="124" t="s">
        <v>2844</v>
      </c>
      <c r="F100" s="212" t="s">
        <v>9</v>
      </c>
      <c r="G100" s="124" t="s">
        <v>2552</v>
      </c>
      <c r="H100" s="212">
        <v>33</v>
      </c>
      <c r="I100" s="124"/>
      <c r="J100" s="212">
        <v>3.43</v>
      </c>
      <c r="K100" s="213"/>
      <c r="L100" s="212">
        <v>113.19</v>
      </c>
      <c r="M100" s="124" t="s">
        <v>2096</v>
      </c>
      <c r="N100" s="212"/>
      <c r="O100" s="124" t="s">
        <v>13</v>
      </c>
      <c r="P100" s="212" t="s">
        <v>475</v>
      </c>
      <c r="Q100" s="124"/>
      <c r="R100" s="212">
        <v>2049</v>
      </c>
      <c r="S100" s="124"/>
      <c r="T100" s="212" t="s">
        <v>286</v>
      </c>
      <c r="U100" s="124" t="s">
        <v>9</v>
      </c>
      <c r="V100" s="212">
        <v>1259</v>
      </c>
      <c r="W100" s="214">
        <v>43630.712719907409</v>
      </c>
      <c r="X100" s="215">
        <v>43602</v>
      </c>
      <c r="Y100" s="216">
        <v>50</v>
      </c>
    </row>
    <row r="101" spans="1:25">
      <c r="A101" s="217" t="s">
        <v>63</v>
      </c>
      <c r="B101" s="218" t="s">
        <v>207</v>
      </c>
      <c r="C101" s="219" t="s">
        <v>482</v>
      </c>
      <c r="D101" s="212" t="s">
        <v>483</v>
      </c>
      <c r="E101" s="124" t="s">
        <v>2850</v>
      </c>
      <c r="F101" s="212" t="s">
        <v>8</v>
      </c>
      <c r="G101" s="124" t="s">
        <v>476</v>
      </c>
      <c r="H101" s="212">
        <v>1</v>
      </c>
      <c r="I101" s="124">
        <v>12</v>
      </c>
      <c r="J101" s="212">
        <v>20</v>
      </c>
      <c r="K101" s="213">
        <v>12</v>
      </c>
      <c r="L101" s="212">
        <v>20</v>
      </c>
      <c r="M101" s="124" t="s">
        <v>979</v>
      </c>
      <c r="N101" s="212"/>
      <c r="O101" s="124" t="s">
        <v>477</v>
      </c>
      <c r="P101" s="212" t="s">
        <v>484</v>
      </c>
      <c r="Q101" s="124"/>
      <c r="R101" s="212"/>
      <c r="S101" s="124"/>
      <c r="T101" s="212" t="s">
        <v>287</v>
      </c>
      <c r="U101" s="124" t="s">
        <v>8</v>
      </c>
      <c r="V101" s="212">
        <v>1456</v>
      </c>
      <c r="W101" s="214">
        <v>43614.728946759256</v>
      </c>
      <c r="X101" s="215">
        <v>43613</v>
      </c>
      <c r="Y101" s="216">
        <v>50</v>
      </c>
    </row>
    <row r="102" spans="1:25">
      <c r="A102" s="217" t="s">
        <v>66</v>
      </c>
      <c r="B102" s="218" t="s">
        <v>1366</v>
      </c>
      <c r="C102" s="219" t="s">
        <v>84</v>
      </c>
      <c r="D102" s="212" t="s">
        <v>205</v>
      </c>
      <c r="E102" s="124" t="s">
        <v>2848</v>
      </c>
      <c r="F102" s="212" t="s">
        <v>7</v>
      </c>
      <c r="G102" s="124" t="s">
        <v>2553</v>
      </c>
      <c r="H102" s="212">
        <v>6</v>
      </c>
      <c r="I102" s="124"/>
      <c r="J102" s="212">
        <v>27</v>
      </c>
      <c r="K102" s="213"/>
      <c r="L102" s="212">
        <v>162</v>
      </c>
      <c r="M102" s="124" t="s">
        <v>1000</v>
      </c>
      <c r="N102" s="212"/>
      <c r="O102" s="124" t="s">
        <v>13</v>
      </c>
      <c r="P102" s="212" t="s">
        <v>478</v>
      </c>
      <c r="Q102" s="124"/>
      <c r="R102" s="212">
        <v>2057</v>
      </c>
      <c r="S102" s="124"/>
      <c r="T102" s="212" t="s">
        <v>286</v>
      </c>
      <c r="U102" s="124" t="s">
        <v>7</v>
      </c>
      <c r="V102" s="212">
        <v>1023</v>
      </c>
      <c r="W102" s="214">
        <v>43675.510416666664</v>
      </c>
      <c r="X102" s="215">
        <v>43150</v>
      </c>
      <c r="Y102" s="216">
        <v>50</v>
      </c>
    </row>
    <row r="103" spans="1:25">
      <c r="A103" s="217" t="s">
        <v>66</v>
      </c>
      <c r="B103" s="218" t="s">
        <v>1366</v>
      </c>
      <c r="C103" s="219" t="s">
        <v>84</v>
      </c>
      <c r="D103" s="212" t="s">
        <v>205</v>
      </c>
      <c r="E103" s="124" t="s">
        <v>2848</v>
      </c>
      <c r="F103" s="212" t="s">
        <v>7</v>
      </c>
      <c r="G103" s="124" t="s">
        <v>2553</v>
      </c>
      <c r="H103" s="212">
        <v>2</v>
      </c>
      <c r="I103" s="124"/>
      <c r="J103" s="212">
        <v>70</v>
      </c>
      <c r="K103" s="213"/>
      <c r="L103" s="212">
        <v>140</v>
      </c>
      <c r="M103" s="124" t="s">
        <v>1551</v>
      </c>
      <c r="N103" s="212"/>
      <c r="O103" s="124" t="s">
        <v>13</v>
      </c>
      <c r="P103" s="212" t="s">
        <v>478</v>
      </c>
      <c r="Q103" s="124"/>
      <c r="R103" s="212">
        <v>2057</v>
      </c>
      <c r="S103" s="124"/>
      <c r="T103" s="212" t="s">
        <v>286</v>
      </c>
      <c r="U103" s="124" t="s">
        <v>7</v>
      </c>
      <c r="V103" s="212">
        <v>1023</v>
      </c>
      <c r="W103" s="214">
        <v>43675.510416666664</v>
      </c>
      <c r="X103" s="215">
        <v>43150</v>
      </c>
      <c r="Y103" s="216">
        <v>50</v>
      </c>
    </row>
    <row r="104" spans="1:25">
      <c r="A104" s="217" t="s">
        <v>14</v>
      </c>
      <c r="B104" s="218" t="s">
        <v>1366</v>
      </c>
      <c r="C104" s="219" t="s">
        <v>771</v>
      </c>
      <c r="D104" s="212" t="s">
        <v>692</v>
      </c>
      <c r="E104" s="124" t="s">
        <v>2842</v>
      </c>
      <c r="F104" s="212" t="s">
        <v>281</v>
      </c>
      <c r="G104" s="124" t="s">
        <v>1991</v>
      </c>
      <c r="H104" s="212">
        <v>4</v>
      </c>
      <c r="I104" s="124"/>
      <c r="J104" s="212">
        <v>2.5</v>
      </c>
      <c r="K104" s="213"/>
      <c r="L104" s="212">
        <v>10</v>
      </c>
      <c r="M104" s="124" t="s">
        <v>1060</v>
      </c>
      <c r="N104" s="212"/>
      <c r="O104" s="124" t="s">
        <v>13</v>
      </c>
      <c r="P104" s="212" t="s">
        <v>484</v>
      </c>
      <c r="Q104" s="124"/>
      <c r="R104" s="212"/>
      <c r="S104" s="124"/>
      <c r="T104" s="212" t="s">
        <v>286</v>
      </c>
      <c r="U104" s="124" t="s">
        <v>281</v>
      </c>
      <c r="V104" s="212">
        <v>1393</v>
      </c>
      <c r="W104" s="214">
        <v>43640.064467592594</v>
      </c>
      <c r="X104" s="215">
        <v>43617</v>
      </c>
      <c r="Y104" s="216">
        <v>50</v>
      </c>
    </row>
    <row r="105" spans="1:25">
      <c r="A105" s="217" t="s">
        <v>73</v>
      </c>
      <c r="B105" s="218" t="s">
        <v>207</v>
      </c>
      <c r="C105" s="219" t="s">
        <v>903</v>
      </c>
      <c r="D105" s="212" t="s">
        <v>904</v>
      </c>
      <c r="E105" s="124" t="s">
        <v>2845</v>
      </c>
      <c r="F105" s="212" t="s">
        <v>8</v>
      </c>
      <c r="G105" s="124" t="s">
        <v>476</v>
      </c>
      <c r="H105" s="212">
        <v>1</v>
      </c>
      <c r="I105" s="124"/>
      <c r="J105" s="212">
        <v>15</v>
      </c>
      <c r="K105" s="213"/>
      <c r="L105" s="212">
        <v>15</v>
      </c>
      <c r="M105" s="124" t="s">
        <v>1005</v>
      </c>
      <c r="N105" s="212"/>
      <c r="O105" s="124" t="s">
        <v>477</v>
      </c>
      <c r="P105" s="212" t="s">
        <v>878</v>
      </c>
      <c r="Q105" s="124"/>
      <c r="R105" s="212"/>
      <c r="S105" s="124"/>
      <c r="T105" s="212" t="s">
        <v>287</v>
      </c>
      <c r="U105" s="124" t="s">
        <v>8</v>
      </c>
      <c r="V105" s="212">
        <v>1719</v>
      </c>
      <c r="W105" s="214">
        <v>43559.612847222219</v>
      </c>
      <c r="X105" s="215">
        <v>43559</v>
      </c>
      <c r="Y105" s="216">
        <v>50</v>
      </c>
    </row>
    <row r="106" spans="1:25">
      <c r="A106" s="217" t="s">
        <v>63</v>
      </c>
      <c r="B106" s="218" t="s">
        <v>207</v>
      </c>
      <c r="C106" s="219" t="s">
        <v>485</v>
      </c>
      <c r="D106" s="212" t="s">
        <v>486</v>
      </c>
      <c r="E106" s="124" t="s">
        <v>2845</v>
      </c>
      <c r="F106" s="212" t="s">
        <v>8</v>
      </c>
      <c r="G106" s="124" t="s">
        <v>476</v>
      </c>
      <c r="H106" s="212">
        <v>44</v>
      </c>
      <c r="I106" s="124"/>
      <c r="J106" s="212">
        <v>2.75</v>
      </c>
      <c r="K106" s="213"/>
      <c r="L106" s="212">
        <v>121</v>
      </c>
      <c r="M106" s="124" t="s">
        <v>1018</v>
      </c>
      <c r="N106" s="212"/>
      <c r="O106" s="124" t="s">
        <v>212</v>
      </c>
      <c r="P106" s="212" t="s">
        <v>475</v>
      </c>
      <c r="Q106" s="124" t="s">
        <v>487</v>
      </c>
      <c r="R106" s="212"/>
      <c r="S106" s="124"/>
      <c r="T106" s="212" t="s">
        <v>212</v>
      </c>
      <c r="U106" s="124" t="s">
        <v>8</v>
      </c>
      <c r="V106" s="212">
        <v>1554</v>
      </c>
      <c r="W106" s="214">
        <v>43629.057986111111</v>
      </c>
      <c r="X106" s="215">
        <v>43507.153657407405</v>
      </c>
      <c r="Y106" s="216">
        <v>50</v>
      </c>
    </row>
    <row r="107" spans="1:25">
      <c r="A107" s="217" t="s">
        <v>66</v>
      </c>
      <c r="B107" s="218" t="s">
        <v>1366</v>
      </c>
      <c r="C107" s="219" t="s">
        <v>1212</v>
      </c>
      <c r="D107" s="212" t="s">
        <v>878</v>
      </c>
      <c r="E107" s="124" t="s">
        <v>2848</v>
      </c>
      <c r="F107" s="212" t="s">
        <v>7</v>
      </c>
      <c r="G107" s="124" t="s">
        <v>476</v>
      </c>
      <c r="H107" s="212">
        <v>1</v>
      </c>
      <c r="I107" s="124"/>
      <c r="J107" s="212">
        <v>0.11</v>
      </c>
      <c r="K107" s="213"/>
      <c r="L107" s="212">
        <v>0.11</v>
      </c>
      <c r="M107" s="124" t="s">
        <v>2097</v>
      </c>
      <c r="N107" s="212"/>
      <c r="O107" s="124" t="s">
        <v>1143</v>
      </c>
      <c r="P107" s="212" t="s">
        <v>484</v>
      </c>
      <c r="Q107" s="124"/>
      <c r="R107" s="212"/>
      <c r="S107" s="124"/>
      <c r="T107" s="212" t="s">
        <v>286</v>
      </c>
      <c r="U107" s="124" t="s">
        <v>7</v>
      </c>
      <c r="V107" s="212">
        <v>4</v>
      </c>
      <c r="W107" s="214">
        <v>43312</v>
      </c>
      <c r="X107" s="215">
        <v>43312</v>
      </c>
      <c r="Y107" s="216">
        <v>-1</v>
      </c>
    </row>
    <row r="108" spans="1:25">
      <c r="A108" s="217" t="s">
        <v>73</v>
      </c>
      <c r="B108" s="218" t="s">
        <v>207</v>
      </c>
      <c r="C108" s="219" t="s">
        <v>905</v>
      </c>
      <c r="D108" s="212" t="s">
        <v>906</v>
      </c>
      <c r="E108" s="124" t="s">
        <v>2850</v>
      </c>
      <c r="F108" s="212" t="s">
        <v>8</v>
      </c>
      <c r="G108" s="124" t="s">
        <v>476</v>
      </c>
      <c r="H108" s="212">
        <v>1</v>
      </c>
      <c r="I108" s="124"/>
      <c r="J108" s="212">
        <v>200</v>
      </c>
      <c r="K108" s="213"/>
      <c r="L108" s="212">
        <v>200</v>
      </c>
      <c r="M108" s="124" t="s">
        <v>991</v>
      </c>
      <c r="N108" s="212"/>
      <c r="O108" s="124" t="s">
        <v>477</v>
      </c>
      <c r="P108" s="212" t="s">
        <v>475</v>
      </c>
      <c r="Q108" s="124"/>
      <c r="R108" s="212"/>
      <c r="S108" s="124"/>
      <c r="T108" s="212" t="s">
        <v>287</v>
      </c>
      <c r="U108" s="124" t="s">
        <v>8</v>
      </c>
      <c r="V108" s="212">
        <v>1458</v>
      </c>
      <c r="W108" s="214">
        <v>43307.293310185189</v>
      </c>
      <c r="X108" s="215">
        <v>43209.354467592595</v>
      </c>
      <c r="Y108" s="216">
        <v>50</v>
      </c>
    </row>
    <row r="109" spans="1:25">
      <c r="A109" s="217" t="s">
        <v>73</v>
      </c>
      <c r="B109" s="218" t="s">
        <v>207</v>
      </c>
      <c r="C109" s="219" t="s">
        <v>907</v>
      </c>
      <c r="D109" s="212" t="s">
        <v>908</v>
      </c>
      <c r="E109" s="124" t="s">
        <v>2850</v>
      </c>
      <c r="F109" s="212" t="s">
        <v>8</v>
      </c>
      <c r="G109" s="124" t="s">
        <v>476</v>
      </c>
      <c r="H109" s="212">
        <v>1</v>
      </c>
      <c r="I109" s="124">
        <v>31</v>
      </c>
      <c r="J109" s="212">
        <v>40</v>
      </c>
      <c r="K109" s="213">
        <v>31</v>
      </c>
      <c r="L109" s="212">
        <v>40</v>
      </c>
      <c r="M109" s="124" t="s">
        <v>1115</v>
      </c>
      <c r="N109" s="212"/>
      <c r="O109" s="124" t="s">
        <v>477</v>
      </c>
      <c r="P109" s="212" t="s">
        <v>484</v>
      </c>
      <c r="Q109" s="124"/>
      <c r="R109" s="212"/>
      <c r="S109" s="124"/>
      <c r="T109" s="212" t="s">
        <v>287</v>
      </c>
      <c r="U109" s="124" t="s">
        <v>8</v>
      </c>
      <c r="V109" s="212">
        <v>1450</v>
      </c>
      <c r="W109" s="214">
        <v>43242.087905092594</v>
      </c>
      <c r="X109" s="215">
        <v>43209.353217592594</v>
      </c>
      <c r="Y109" s="216">
        <v>50</v>
      </c>
    </row>
    <row r="110" spans="1:25">
      <c r="A110" s="217" t="s">
        <v>73</v>
      </c>
      <c r="B110" s="218" t="s">
        <v>1366</v>
      </c>
      <c r="C110" s="219" t="s">
        <v>86</v>
      </c>
      <c r="D110" s="212" t="s">
        <v>87</v>
      </c>
      <c r="E110" s="124" t="s">
        <v>2846</v>
      </c>
      <c r="F110" s="212" t="s">
        <v>88</v>
      </c>
      <c r="G110" s="124" t="s">
        <v>2554</v>
      </c>
      <c r="H110" s="212">
        <v>1</v>
      </c>
      <c r="I110" s="124"/>
      <c r="J110" s="212">
        <v>168</v>
      </c>
      <c r="K110" s="213"/>
      <c r="L110" s="212">
        <v>168</v>
      </c>
      <c r="M110" s="124" t="s">
        <v>2098</v>
      </c>
      <c r="N110" s="212"/>
      <c r="O110" s="124" t="s">
        <v>13</v>
      </c>
      <c r="P110" s="212" t="s">
        <v>478</v>
      </c>
      <c r="Q110" s="124"/>
      <c r="R110" s="212">
        <v>2046</v>
      </c>
      <c r="S110" s="124"/>
      <c r="T110" s="212" t="s">
        <v>286</v>
      </c>
      <c r="U110" s="124" t="s">
        <v>278</v>
      </c>
      <c r="V110" s="212">
        <v>1026</v>
      </c>
      <c r="W110" s="214">
        <v>43628.617638888885</v>
      </c>
      <c r="X110" s="215">
        <v>43150</v>
      </c>
      <c r="Y110" s="216">
        <v>50</v>
      </c>
    </row>
    <row r="111" spans="1:25">
      <c r="A111" s="217" t="s">
        <v>73</v>
      </c>
      <c r="B111" s="218" t="s">
        <v>1366</v>
      </c>
      <c r="C111" s="219" t="s">
        <v>86</v>
      </c>
      <c r="D111" s="212" t="s">
        <v>87</v>
      </c>
      <c r="E111" s="124" t="s">
        <v>2846</v>
      </c>
      <c r="F111" s="212" t="s">
        <v>88</v>
      </c>
      <c r="G111" s="124" t="s">
        <v>2555</v>
      </c>
      <c r="H111" s="212">
        <v>1</v>
      </c>
      <c r="I111" s="124"/>
      <c r="J111" s="212">
        <v>168</v>
      </c>
      <c r="K111" s="213"/>
      <c r="L111" s="212">
        <v>168</v>
      </c>
      <c r="M111" s="124" t="s">
        <v>2098</v>
      </c>
      <c r="N111" s="212"/>
      <c r="O111" s="124" t="s">
        <v>13</v>
      </c>
      <c r="P111" s="212" t="s">
        <v>478</v>
      </c>
      <c r="Q111" s="124"/>
      <c r="R111" s="212">
        <v>2046</v>
      </c>
      <c r="S111" s="124"/>
      <c r="T111" s="212" t="s">
        <v>286</v>
      </c>
      <c r="U111" s="124" t="s">
        <v>278</v>
      </c>
      <c r="V111" s="212">
        <v>1026</v>
      </c>
      <c r="W111" s="214">
        <v>43628.617638888885</v>
      </c>
      <c r="X111" s="215">
        <v>43150</v>
      </c>
      <c r="Y111" s="216">
        <v>50</v>
      </c>
    </row>
    <row r="112" spans="1:25">
      <c r="A112" s="217" t="s">
        <v>73</v>
      </c>
      <c r="B112" s="218" t="s">
        <v>1366</v>
      </c>
      <c r="C112" s="219" t="s">
        <v>86</v>
      </c>
      <c r="D112" s="212" t="s">
        <v>87</v>
      </c>
      <c r="E112" s="124" t="s">
        <v>2846</v>
      </c>
      <c r="F112" s="212" t="s">
        <v>88</v>
      </c>
      <c r="G112" s="124" t="s">
        <v>2556</v>
      </c>
      <c r="H112" s="212">
        <v>1</v>
      </c>
      <c r="I112" s="124"/>
      <c r="J112" s="212">
        <v>168</v>
      </c>
      <c r="K112" s="213"/>
      <c r="L112" s="212">
        <v>168</v>
      </c>
      <c r="M112" s="124" t="s">
        <v>2098</v>
      </c>
      <c r="N112" s="212"/>
      <c r="O112" s="124" t="s">
        <v>13</v>
      </c>
      <c r="P112" s="212" t="s">
        <v>478</v>
      </c>
      <c r="Q112" s="124"/>
      <c r="R112" s="212">
        <v>2046</v>
      </c>
      <c r="S112" s="124"/>
      <c r="T112" s="212" t="s">
        <v>286</v>
      </c>
      <c r="U112" s="124" t="s">
        <v>278</v>
      </c>
      <c r="V112" s="212">
        <v>1026</v>
      </c>
      <c r="W112" s="214">
        <v>43628.617638888885</v>
      </c>
      <c r="X112" s="215">
        <v>43150</v>
      </c>
      <c r="Y112" s="216">
        <v>50</v>
      </c>
    </row>
    <row r="113" spans="1:25">
      <c r="A113" s="217" t="s">
        <v>73</v>
      </c>
      <c r="B113" s="218" t="s">
        <v>1366</v>
      </c>
      <c r="C113" s="219" t="s">
        <v>89</v>
      </c>
      <c r="D113" s="212" t="s">
        <v>90</v>
      </c>
      <c r="E113" s="124" t="s">
        <v>2846</v>
      </c>
      <c r="F113" s="212" t="s">
        <v>88</v>
      </c>
      <c r="G113" s="124" t="s">
        <v>2557</v>
      </c>
      <c r="H113" s="212">
        <v>1</v>
      </c>
      <c r="I113" s="124"/>
      <c r="J113" s="212">
        <v>173</v>
      </c>
      <c r="K113" s="213"/>
      <c r="L113" s="212">
        <v>173</v>
      </c>
      <c r="M113" s="124" t="s">
        <v>2099</v>
      </c>
      <c r="N113" s="212"/>
      <c r="O113" s="124" t="s">
        <v>13</v>
      </c>
      <c r="P113" s="212" t="s">
        <v>478</v>
      </c>
      <c r="Q113" s="124"/>
      <c r="R113" s="212">
        <v>2049</v>
      </c>
      <c r="S113" s="124"/>
      <c r="T113" s="212" t="s">
        <v>286</v>
      </c>
      <c r="U113" s="124" t="s">
        <v>278</v>
      </c>
      <c r="V113" s="212">
        <v>1027</v>
      </c>
      <c r="W113" s="214">
        <v>43621.586238425924</v>
      </c>
      <c r="X113" s="215">
        <v>43616</v>
      </c>
      <c r="Y113" s="216">
        <v>50</v>
      </c>
    </row>
    <row r="114" spans="1:25">
      <c r="A114" s="217" t="s">
        <v>73</v>
      </c>
      <c r="B114" s="218" t="s">
        <v>1366</v>
      </c>
      <c r="C114" s="219" t="s">
        <v>89</v>
      </c>
      <c r="D114" s="212" t="s">
        <v>90</v>
      </c>
      <c r="E114" s="124" t="s">
        <v>2846</v>
      </c>
      <c r="F114" s="212" t="s">
        <v>88</v>
      </c>
      <c r="G114" s="124" t="s">
        <v>2558</v>
      </c>
      <c r="H114" s="212">
        <v>1</v>
      </c>
      <c r="I114" s="124"/>
      <c r="J114" s="212">
        <v>173</v>
      </c>
      <c r="K114" s="213"/>
      <c r="L114" s="212">
        <v>173</v>
      </c>
      <c r="M114" s="124" t="s">
        <v>2099</v>
      </c>
      <c r="N114" s="212"/>
      <c r="O114" s="124" t="s">
        <v>13</v>
      </c>
      <c r="P114" s="212" t="s">
        <v>478</v>
      </c>
      <c r="Q114" s="124"/>
      <c r="R114" s="212">
        <v>2049</v>
      </c>
      <c r="S114" s="124"/>
      <c r="T114" s="212" t="s">
        <v>286</v>
      </c>
      <c r="U114" s="124" t="s">
        <v>278</v>
      </c>
      <c r="V114" s="212">
        <v>1027</v>
      </c>
      <c r="W114" s="214">
        <v>43621.586238425924</v>
      </c>
      <c r="X114" s="215">
        <v>43616</v>
      </c>
      <c r="Y114" s="216">
        <v>50</v>
      </c>
    </row>
    <row r="115" spans="1:25">
      <c r="A115" s="217" t="s">
        <v>73</v>
      </c>
      <c r="B115" s="218" t="s">
        <v>1366</v>
      </c>
      <c r="C115" s="219" t="s">
        <v>89</v>
      </c>
      <c r="D115" s="212" t="s">
        <v>90</v>
      </c>
      <c r="E115" s="124" t="s">
        <v>2846</v>
      </c>
      <c r="F115" s="212" t="s">
        <v>88</v>
      </c>
      <c r="G115" s="124" t="s">
        <v>2559</v>
      </c>
      <c r="H115" s="212">
        <v>1</v>
      </c>
      <c r="I115" s="124"/>
      <c r="J115" s="212">
        <v>173</v>
      </c>
      <c r="K115" s="213"/>
      <c r="L115" s="212">
        <v>173</v>
      </c>
      <c r="M115" s="124" t="s">
        <v>2099</v>
      </c>
      <c r="N115" s="212"/>
      <c r="O115" s="124" t="s">
        <v>13</v>
      </c>
      <c r="P115" s="212" t="s">
        <v>478</v>
      </c>
      <c r="Q115" s="124"/>
      <c r="R115" s="212">
        <v>2049</v>
      </c>
      <c r="S115" s="124"/>
      <c r="T115" s="212" t="s">
        <v>286</v>
      </c>
      <c r="U115" s="124" t="s">
        <v>278</v>
      </c>
      <c r="V115" s="212">
        <v>1027</v>
      </c>
      <c r="W115" s="214">
        <v>43621.586238425924</v>
      </c>
      <c r="X115" s="215">
        <v>43616</v>
      </c>
      <c r="Y115" s="216">
        <v>50</v>
      </c>
    </row>
    <row r="116" spans="1:25">
      <c r="A116" s="217" t="s">
        <v>63</v>
      </c>
      <c r="B116" s="218" t="s">
        <v>207</v>
      </c>
      <c r="C116" s="219" t="s">
        <v>875</v>
      </c>
      <c r="D116" s="212" t="s">
        <v>876</v>
      </c>
      <c r="E116" s="124" t="s">
        <v>2890</v>
      </c>
      <c r="F116" s="212" t="s">
        <v>8</v>
      </c>
      <c r="G116" s="124" t="s">
        <v>476</v>
      </c>
      <c r="H116" s="212">
        <v>1</v>
      </c>
      <c r="I116" s="124"/>
      <c r="J116" s="212">
        <v>112</v>
      </c>
      <c r="K116" s="213"/>
      <c r="L116" s="212">
        <v>112</v>
      </c>
      <c r="M116" s="124" t="s">
        <v>1059</v>
      </c>
      <c r="N116" s="212"/>
      <c r="O116" s="124" t="s">
        <v>477</v>
      </c>
      <c r="P116" s="212" t="s">
        <v>475</v>
      </c>
      <c r="Q116" s="124"/>
      <c r="R116" s="212"/>
      <c r="S116" s="124"/>
      <c r="T116" s="212" t="s">
        <v>287</v>
      </c>
      <c r="U116" s="124" t="s">
        <v>8</v>
      </c>
      <c r="V116" s="212">
        <v>1592</v>
      </c>
      <c r="W116" s="214">
        <v>43259.324374999997</v>
      </c>
      <c r="X116" s="215">
        <v>43259.324374999997</v>
      </c>
      <c r="Y116" s="216">
        <v>50</v>
      </c>
    </row>
    <row r="117" spans="1:25">
      <c r="A117" s="217" t="s">
        <v>66</v>
      </c>
      <c r="B117" s="218" t="s">
        <v>1366</v>
      </c>
      <c r="C117" s="219" t="s">
        <v>1213</v>
      </c>
      <c r="D117" s="212" t="s">
        <v>945</v>
      </c>
      <c r="E117" s="124" t="s">
        <v>2850</v>
      </c>
      <c r="F117" s="212" t="s">
        <v>8</v>
      </c>
      <c r="G117" s="124" t="s">
        <v>476</v>
      </c>
      <c r="H117" s="212">
        <v>1</v>
      </c>
      <c r="I117" s="124"/>
      <c r="J117" s="212">
        <v>1.3</v>
      </c>
      <c r="K117" s="213"/>
      <c r="L117" s="212">
        <v>1.3</v>
      </c>
      <c r="M117" s="124" t="s">
        <v>2100</v>
      </c>
      <c r="N117" s="212"/>
      <c r="O117" s="124" t="s">
        <v>1143</v>
      </c>
      <c r="P117" s="212" t="s">
        <v>484</v>
      </c>
      <c r="Q117" s="124"/>
      <c r="R117" s="212"/>
      <c r="S117" s="124"/>
      <c r="T117" s="212" t="s">
        <v>286</v>
      </c>
      <c r="U117" s="124" t="s">
        <v>8</v>
      </c>
      <c r="V117" s="212">
        <v>72</v>
      </c>
      <c r="W117" s="214">
        <v>43312</v>
      </c>
      <c r="X117" s="215">
        <v>43312</v>
      </c>
      <c r="Y117" s="216">
        <v>-1</v>
      </c>
    </row>
    <row r="118" spans="1:25">
      <c r="A118" s="217" t="s">
        <v>14</v>
      </c>
      <c r="B118" s="218" t="s">
        <v>207</v>
      </c>
      <c r="C118" s="219" t="s">
        <v>1286</v>
      </c>
      <c r="D118" s="212" t="s">
        <v>659</v>
      </c>
      <c r="E118" s="124" t="s">
        <v>2845</v>
      </c>
      <c r="F118" s="212" t="s">
        <v>8</v>
      </c>
      <c r="G118" s="124" t="s">
        <v>476</v>
      </c>
      <c r="H118" s="212">
        <v>1</v>
      </c>
      <c r="I118" s="124"/>
      <c r="J118" s="212">
        <v>300</v>
      </c>
      <c r="K118" s="213"/>
      <c r="L118" s="212">
        <v>300</v>
      </c>
      <c r="M118" s="124" t="s">
        <v>980</v>
      </c>
      <c r="N118" s="212"/>
      <c r="O118" s="124" t="s">
        <v>477</v>
      </c>
      <c r="P118" s="212" t="s">
        <v>475</v>
      </c>
      <c r="Q118" s="124" t="s">
        <v>1419</v>
      </c>
      <c r="R118" s="212">
        <v>2051</v>
      </c>
      <c r="S118" s="124"/>
      <c r="T118" s="212" t="s">
        <v>287</v>
      </c>
      <c r="U118" s="124" t="s">
        <v>8</v>
      </c>
      <c r="V118" s="212">
        <v>1686</v>
      </c>
      <c r="W118" s="214">
        <v>43629.100439814814</v>
      </c>
      <c r="X118" s="215">
        <v>43602</v>
      </c>
      <c r="Y118" s="216">
        <v>50</v>
      </c>
    </row>
    <row r="119" spans="1:25">
      <c r="A119" s="217" t="s">
        <v>73</v>
      </c>
      <c r="B119" s="218" t="s">
        <v>207</v>
      </c>
      <c r="C119" s="219" t="s">
        <v>909</v>
      </c>
      <c r="D119" s="212" t="s">
        <v>910</v>
      </c>
      <c r="E119" s="124" t="s">
        <v>2845</v>
      </c>
      <c r="F119" s="212" t="s">
        <v>8</v>
      </c>
      <c r="G119" s="124" t="s">
        <v>476</v>
      </c>
      <c r="H119" s="212">
        <v>1</v>
      </c>
      <c r="I119" s="124"/>
      <c r="J119" s="212">
        <v>90</v>
      </c>
      <c r="K119" s="213"/>
      <c r="L119" s="212">
        <v>90</v>
      </c>
      <c r="M119" s="124" t="s">
        <v>1014</v>
      </c>
      <c r="N119" s="212"/>
      <c r="O119" s="124" t="s">
        <v>477</v>
      </c>
      <c r="P119" s="212" t="s">
        <v>484</v>
      </c>
      <c r="Q119" s="124"/>
      <c r="R119" s="212"/>
      <c r="S119" s="124"/>
      <c r="T119" s="212" t="s">
        <v>287</v>
      </c>
      <c r="U119" s="124" t="s">
        <v>8</v>
      </c>
      <c r="V119" s="212">
        <v>1475</v>
      </c>
      <c r="W119" s="214">
        <v>43311.22965277778</v>
      </c>
      <c r="X119" s="215">
        <v>43311.22965277778</v>
      </c>
      <c r="Y119" s="216">
        <v>50</v>
      </c>
    </row>
    <row r="120" spans="1:25">
      <c r="A120" s="217" t="s">
        <v>66</v>
      </c>
      <c r="B120" s="218" t="s">
        <v>1366</v>
      </c>
      <c r="C120" s="219" t="s">
        <v>439</v>
      </c>
      <c r="D120" s="212" t="s">
        <v>440</v>
      </c>
      <c r="E120" s="124" t="s">
        <v>2842</v>
      </c>
      <c r="F120" s="212" t="s">
        <v>1386</v>
      </c>
      <c r="G120" s="124" t="s">
        <v>1992</v>
      </c>
      <c r="H120" s="212">
        <v>6</v>
      </c>
      <c r="I120" s="124"/>
      <c r="J120" s="212">
        <v>1.03</v>
      </c>
      <c r="K120" s="213"/>
      <c r="L120" s="212">
        <v>6.18</v>
      </c>
      <c r="M120" s="124" t="s">
        <v>2101</v>
      </c>
      <c r="N120" s="212"/>
      <c r="O120" s="124" t="s">
        <v>13</v>
      </c>
      <c r="P120" s="212" t="s">
        <v>484</v>
      </c>
      <c r="Q120" s="124"/>
      <c r="R120" s="212">
        <v>2029</v>
      </c>
      <c r="S120" s="124"/>
      <c r="T120" s="212" t="s">
        <v>286</v>
      </c>
      <c r="U120" s="124" t="s">
        <v>281</v>
      </c>
      <c r="V120" s="212">
        <v>1029</v>
      </c>
      <c r="W120" s="214">
        <v>43600.704409722224</v>
      </c>
      <c r="X120" s="215">
        <v>43150</v>
      </c>
      <c r="Y120" s="216">
        <v>50</v>
      </c>
    </row>
    <row r="121" spans="1:25">
      <c r="A121" s="217" t="s">
        <v>73</v>
      </c>
      <c r="B121" s="218" t="s">
        <v>207</v>
      </c>
      <c r="C121" s="219" t="s">
        <v>1287</v>
      </c>
      <c r="D121" s="212" t="s">
        <v>587</v>
      </c>
      <c r="E121" s="124" t="s">
        <v>2845</v>
      </c>
      <c r="F121" s="212" t="s">
        <v>8</v>
      </c>
      <c r="G121" s="124" t="s">
        <v>476</v>
      </c>
      <c r="H121" s="212">
        <v>142</v>
      </c>
      <c r="I121" s="124"/>
      <c r="J121" s="212">
        <v>2.5</v>
      </c>
      <c r="K121" s="213"/>
      <c r="L121" s="212">
        <v>355</v>
      </c>
      <c r="M121" s="124" t="s">
        <v>981</v>
      </c>
      <c r="N121" s="212"/>
      <c r="O121" s="124" t="s">
        <v>495</v>
      </c>
      <c r="P121" s="212" t="s">
        <v>475</v>
      </c>
      <c r="Q121" s="124" t="s">
        <v>582</v>
      </c>
      <c r="R121" s="212"/>
      <c r="S121" s="124"/>
      <c r="T121" s="212" t="s">
        <v>287</v>
      </c>
      <c r="U121" s="124" t="s">
        <v>8</v>
      </c>
      <c r="V121" s="212">
        <v>1718</v>
      </c>
      <c r="W121" s="214">
        <v>43629.100451388891</v>
      </c>
      <c r="X121" s="215">
        <v>43593</v>
      </c>
      <c r="Y121" s="216">
        <v>50</v>
      </c>
    </row>
    <row r="122" spans="1:25">
      <c r="A122" s="217" t="s">
        <v>63</v>
      </c>
      <c r="B122" s="218" t="s">
        <v>1366</v>
      </c>
      <c r="C122" s="219" t="s">
        <v>1135</v>
      </c>
      <c r="D122" s="212" t="s">
        <v>312</v>
      </c>
      <c r="E122" s="124" t="s">
        <v>2849</v>
      </c>
      <c r="F122" s="212" t="s">
        <v>281</v>
      </c>
      <c r="G122" s="124" t="s">
        <v>1993</v>
      </c>
      <c r="H122" s="212">
        <v>1</v>
      </c>
      <c r="I122" s="124"/>
      <c r="J122" s="212">
        <v>38</v>
      </c>
      <c r="K122" s="213"/>
      <c r="L122" s="212">
        <v>38</v>
      </c>
      <c r="M122" s="124" t="s">
        <v>2102</v>
      </c>
      <c r="N122" s="212"/>
      <c r="O122" s="124" t="s">
        <v>13</v>
      </c>
      <c r="P122" s="212" t="s">
        <v>484</v>
      </c>
      <c r="Q122" s="124"/>
      <c r="R122" s="212"/>
      <c r="S122" s="124"/>
      <c r="T122" s="212" t="s">
        <v>286</v>
      </c>
      <c r="U122" s="124" t="s">
        <v>281</v>
      </c>
      <c r="V122" s="212">
        <v>1439</v>
      </c>
      <c r="W122" s="214">
        <v>43643.001886574071</v>
      </c>
      <c r="X122" s="215">
        <v>43209.3515625</v>
      </c>
      <c r="Y122" s="216">
        <v>50</v>
      </c>
    </row>
    <row r="123" spans="1:25">
      <c r="A123" s="217" t="s">
        <v>63</v>
      </c>
      <c r="B123" s="218" t="s">
        <v>207</v>
      </c>
      <c r="C123" s="219" t="s">
        <v>877</v>
      </c>
      <c r="D123" s="212" t="s">
        <v>878</v>
      </c>
      <c r="E123" s="124" t="s">
        <v>2850</v>
      </c>
      <c r="F123" s="212" t="s">
        <v>8</v>
      </c>
      <c r="G123" s="124" t="s">
        <v>476</v>
      </c>
      <c r="H123" s="212">
        <v>1</v>
      </c>
      <c r="I123" s="124"/>
      <c r="J123" s="212">
        <v>29</v>
      </c>
      <c r="K123" s="213"/>
      <c r="L123" s="212">
        <v>29</v>
      </c>
      <c r="M123" s="124" t="s">
        <v>1116</v>
      </c>
      <c r="N123" s="212"/>
      <c r="O123" s="124" t="s">
        <v>477</v>
      </c>
      <c r="P123" s="212" t="s">
        <v>484</v>
      </c>
      <c r="Q123" s="124"/>
      <c r="R123" s="212"/>
      <c r="S123" s="124"/>
      <c r="T123" s="212" t="s">
        <v>287</v>
      </c>
      <c r="U123" s="124" t="s">
        <v>8</v>
      </c>
      <c r="V123" s="212">
        <v>1640</v>
      </c>
      <c r="W123" s="214">
        <v>43283.222696759258</v>
      </c>
      <c r="X123" s="215">
        <v>43283.222696759258</v>
      </c>
      <c r="Y123" s="216">
        <v>50</v>
      </c>
    </row>
    <row r="124" spans="1:25">
      <c r="A124" s="217" t="s">
        <v>63</v>
      </c>
      <c r="B124" s="218" t="s">
        <v>1366</v>
      </c>
      <c r="C124" s="219" t="s">
        <v>313</v>
      </c>
      <c r="D124" s="212" t="s">
        <v>314</v>
      </c>
      <c r="E124" s="124" t="s">
        <v>2846</v>
      </c>
      <c r="F124" s="212" t="s">
        <v>12</v>
      </c>
      <c r="G124" s="124" t="s">
        <v>2560</v>
      </c>
      <c r="H124" s="212">
        <v>1</v>
      </c>
      <c r="I124" s="124"/>
      <c r="J124" s="212">
        <v>50</v>
      </c>
      <c r="K124" s="213"/>
      <c r="L124" s="212">
        <v>50</v>
      </c>
      <c r="M124" s="124" t="s">
        <v>1052</v>
      </c>
      <c r="N124" s="212"/>
      <c r="O124" s="124" t="s">
        <v>13</v>
      </c>
      <c r="P124" s="212" t="s">
        <v>484</v>
      </c>
      <c r="Q124" s="124"/>
      <c r="R124" s="212">
        <v>2026</v>
      </c>
      <c r="S124" s="124"/>
      <c r="T124" s="212" t="s">
        <v>286</v>
      </c>
      <c r="U124" s="124" t="s">
        <v>278</v>
      </c>
      <c r="V124" s="212">
        <v>1030</v>
      </c>
      <c r="W124" s="214">
        <v>43601.469849537039</v>
      </c>
      <c r="X124" s="215">
        <v>43601</v>
      </c>
      <c r="Y124" s="216">
        <v>50</v>
      </c>
    </row>
    <row r="125" spans="1:25">
      <c r="A125" s="217" t="s">
        <v>63</v>
      </c>
      <c r="B125" s="218" t="s">
        <v>1366</v>
      </c>
      <c r="C125" s="219" t="s">
        <v>91</v>
      </c>
      <c r="D125" s="212" t="s">
        <v>92</v>
      </c>
      <c r="E125" s="124" t="s">
        <v>2850</v>
      </c>
      <c r="F125" s="212" t="s">
        <v>8</v>
      </c>
      <c r="G125" s="124" t="s">
        <v>2561</v>
      </c>
      <c r="H125" s="212">
        <v>40</v>
      </c>
      <c r="I125" s="124"/>
      <c r="J125" s="212">
        <v>1.325</v>
      </c>
      <c r="K125" s="213"/>
      <c r="L125" s="212">
        <v>53</v>
      </c>
      <c r="M125" s="124" t="s">
        <v>2103</v>
      </c>
      <c r="N125" s="212"/>
      <c r="O125" s="124" t="s">
        <v>13</v>
      </c>
      <c r="P125" s="212" t="s">
        <v>475</v>
      </c>
      <c r="Q125" s="124"/>
      <c r="R125" s="212">
        <v>2043</v>
      </c>
      <c r="S125" s="124"/>
      <c r="T125" s="212" t="s">
        <v>286</v>
      </c>
      <c r="U125" s="124" t="s">
        <v>8</v>
      </c>
      <c r="V125" s="212">
        <v>1266</v>
      </c>
      <c r="W125" s="214">
        <v>43623.717013888891</v>
      </c>
      <c r="X125" s="215">
        <v>43556</v>
      </c>
      <c r="Y125" s="216">
        <v>50</v>
      </c>
    </row>
    <row r="126" spans="1:25">
      <c r="A126" s="217" t="s">
        <v>66</v>
      </c>
      <c r="B126" s="218" t="s">
        <v>1366</v>
      </c>
      <c r="C126" s="219" t="s">
        <v>441</v>
      </c>
      <c r="D126" s="212" t="s">
        <v>440</v>
      </c>
      <c r="E126" s="124" t="s">
        <v>2842</v>
      </c>
      <c r="F126" s="212" t="s">
        <v>1368</v>
      </c>
      <c r="G126" s="124" t="s">
        <v>1994</v>
      </c>
      <c r="H126" s="212">
        <v>1</v>
      </c>
      <c r="I126" s="124"/>
      <c r="J126" s="212">
        <v>1.1499999999999999</v>
      </c>
      <c r="K126" s="213"/>
      <c r="L126" s="212">
        <v>1.1499999999999999</v>
      </c>
      <c r="M126" s="124" t="s">
        <v>2105</v>
      </c>
      <c r="N126" s="212"/>
      <c r="O126" s="124" t="s">
        <v>13</v>
      </c>
      <c r="P126" s="212" t="s">
        <v>484</v>
      </c>
      <c r="Q126" s="124"/>
      <c r="R126" s="212">
        <v>2022</v>
      </c>
      <c r="S126" s="124"/>
      <c r="T126" s="212" t="s">
        <v>286</v>
      </c>
      <c r="U126" s="124" t="s">
        <v>281</v>
      </c>
      <c r="V126" s="212">
        <v>1291</v>
      </c>
      <c r="W126" s="214">
        <v>43609.635127314818</v>
      </c>
      <c r="X126" s="215">
        <v>43204</v>
      </c>
      <c r="Y126" s="216">
        <v>50</v>
      </c>
    </row>
    <row r="127" spans="1:25">
      <c r="A127" s="217" t="s">
        <v>66</v>
      </c>
      <c r="B127" s="218" t="s">
        <v>1366</v>
      </c>
      <c r="C127" s="219" t="s">
        <v>441</v>
      </c>
      <c r="D127" s="212" t="s">
        <v>440</v>
      </c>
      <c r="E127" s="124" t="s">
        <v>2842</v>
      </c>
      <c r="F127" s="212" t="s">
        <v>1368</v>
      </c>
      <c r="G127" s="124" t="s">
        <v>1994</v>
      </c>
      <c r="H127" s="212">
        <v>1</v>
      </c>
      <c r="I127" s="124"/>
      <c r="J127" s="212">
        <v>1.03</v>
      </c>
      <c r="K127" s="213"/>
      <c r="L127" s="212">
        <v>1.03</v>
      </c>
      <c r="M127" s="124" t="s">
        <v>2085</v>
      </c>
      <c r="N127" s="212"/>
      <c r="O127" s="124" t="s">
        <v>13</v>
      </c>
      <c r="P127" s="212" t="s">
        <v>484</v>
      </c>
      <c r="Q127" s="124"/>
      <c r="R127" s="212">
        <v>2022</v>
      </c>
      <c r="S127" s="124"/>
      <c r="T127" s="212" t="s">
        <v>286</v>
      </c>
      <c r="U127" s="124" t="s">
        <v>281</v>
      </c>
      <c r="V127" s="212">
        <v>1291</v>
      </c>
      <c r="W127" s="214">
        <v>43609.635127314818</v>
      </c>
      <c r="X127" s="215">
        <v>43204</v>
      </c>
      <c r="Y127" s="216">
        <v>50</v>
      </c>
    </row>
    <row r="128" spans="1:25">
      <c r="A128" s="217" t="s">
        <v>66</v>
      </c>
      <c r="B128" s="218" t="s">
        <v>1366</v>
      </c>
      <c r="C128" s="219" t="s">
        <v>441</v>
      </c>
      <c r="D128" s="212" t="s">
        <v>440</v>
      </c>
      <c r="E128" s="124" t="s">
        <v>2842</v>
      </c>
      <c r="F128" s="212" t="s">
        <v>1368</v>
      </c>
      <c r="G128" s="124" t="s">
        <v>1994</v>
      </c>
      <c r="H128" s="212">
        <v>1</v>
      </c>
      <c r="I128" s="124"/>
      <c r="J128" s="212">
        <v>0.65</v>
      </c>
      <c r="K128" s="213"/>
      <c r="L128" s="212">
        <v>0.65</v>
      </c>
      <c r="M128" s="124" t="s">
        <v>2104</v>
      </c>
      <c r="N128" s="212"/>
      <c r="O128" s="124" t="s">
        <v>13</v>
      </c>
      <c r="P128" s="212" t="s">
        <v>484</v>
      </c>
      <c r="Q128" s="124"/>
      <c r="R128" s="212">
        <v>2022</v>
      </c>
      <c r="S128" s="124"/>
      <c r="T128" s="212" t="s">
        <v>286</v>
      </c>
      <c r="U128" s="124" t="s">
        <v>281</v>
      </c>
      <c r="V128" s="212">
        <v>1291</v>
      </c>
      <c r="W128" s="214">
        <v>43609.635127314818</v>
      </c>
      <c r="X128" s="215">
        <v>43204</v>
      </c>
      <c r="Y128" s="216">
        <v>50</v>
      </c>
    </row>
    <row r="129" spans="1:25">
      <c r="A129" s="217" t="s">
        <v>63</v>
      </c>
      <c r="B129" s="218" t="s">
        <v>1366</v>
      </c>
      <c r="C129" s="219" t="s">
        <v>1145</v>
      </c>
      <c r="D129" s="212" t="s">
        <v>1146</v>
      </c>
      <c r="E129" s="124" t="s">
        <v>2848</v>
      </c>
      <c r="F129" s="212" t="s">
        <v>7</v>
      </c>
      <c r="G129" s="124" t="s">
        <v>2562</v>
      </c>
      <c r="H129" s="212">
        <v>1</v>
      </c>
      <c r="I129" s="124"/>
      <c r="J129" s="212">
        <v>5</v>
      </c>
      <c r="K129" s="213"/>
      <c r="L129" s="212">
        <v>5</v>
      </c>
      <c r="M129" s="124" t="s">
        <v>1013</v>
      </c>
      <c r="N129" s="212"/>
      <c r="O129" s="124" t="s">
        <v>1143</v>
      </c>
      <c r="P129" s="212" t="s">
        <v>484</v>
      </c>
      <c r="Q129" s="124"/>
      <c r="R129" s="212"/>
      <c r="S129" s="124"/>
      <c r="T129" s="212" t="s">
        <v>286</v>
      </c>
      <c r="U129" s="124" t="s">
        <v>7</v>
      </c>
      <c r="V129" s="212">
        <v>3</v>
      </c>
      <c r="W129" s="214">
        <v>43312</v>
      </c>
      <c r="X129" s="215">
        <v>43312</v>
      </c>
      <c r="Y129" s="216">
        <v>-1</v>
      </c>
    </row>
    <row r="130" spans="1:25">
      <c r="A130" s="217" t="s">
        <v>73</v>
      </c>
      <c r="B130" s="218" t="s">
        <v>1366</v>
      </c>
      <c r="C130" s="219" t="s">
        <v>817</v>
      </c>
      <c r="D130" s="212" t="s">
        <v>818</v>
      </c>
      <c r="E130" s="124" t="s">
        <v>2842</v>
      </c>
      <c r="F130" s="212" t="s">
        <v>1386</v>
      </c>
      <c r="G130" s="124" t="s">
        <v>476</v>
      </c>
      <c r="H130" s="212">
        <v>1</v>
      </c>
      <c r="I130" s="124"/>
      <c r="J130" s="212">
        <v>1.1499999999999999</v>
      </c>
      <c r="K130" s="213"/>
      <c r="L130" s="212">
        <v>1.1499999999999999</v>
      </c>
      <c r="M130" s="124" t="s">
        <v>2105</v>
      </c>
      <c r="N130" s="212"/>
      <c r="O130" s="124" t="s">
        <v>13</v>
      </c>
      <c r="P130" s="212" t="s">
        <v>484</v>
      </c>
      <c r="Q130" s="124"/>
      <c r="R130" s="212"/>
      <c r="S130" s="124"/>
      <c r="T130" s="212" t="s">
        <v>286</v>
      </c>
      <c r="U130" s="124" t="s">
        <v>281</v>
      </c>
      <c r="V130" s="212">
        <v>1031</v>
      </c>
      <c r="W130" s="214">
        <v>43252.271828703706</v>
      </c>
      <c r="X130" s="215">
        <v>43150.149409722224</v>
      </c>
      <c r="Y130" s="216">
        <v>50</v>
      </c>
    </row>
    <row r="131" spans="1:25">
      <c r="A131" s="217" t="s">
        <v>73</v>
      </c>
      <c r="B131" s="218" t="s">
        <v>1366</v>
      </c>
      <c r="C131" s="219" t="s">
        <v>817</v>
      </c>
      <c r="D131" s="212" t="s">
        <v>818</v>
      </c>
      <c r="E131" s="124" t="s">
        <v>2842</v>
      </c>
      <c r="F131" s="212" t="s">
        <v>1386</v>
      </c>
      <c r="G131" s="124" t="s">
        <v>2563</v>
      </c>
      <c r="H131" s="212">
        <v>1</v>
      </c>
      <c r="I131" s="124"/>
      <c r="J131" s="212">
        <v>1.03</v>
      </c>
      <c r="K131" s="213"/>
      <c r="L131" s="212">
        <v>1.03</v>
      </c>
      <c r="M131" s="124" t="s">
        <v>2085</v>
      </c>
      <c r="N131" s="212"/>
      <c r="O131" s="124" t="s">
        <v>13</v>
      </c>
      <c r="P131" s="212" t="s">
        <v>484</v>
      </c>
      <c r="Q131" s="124"/>
      <c r="R131" s="212"/>
      <c r="S131" s="124"/>
      <c r="T131" s="212" t="s">
        <v>286</v>
      </c>
      <c r="U131" s="124" t="s">
        <v>281</v>
      </c>
      <c r="V131" s="212">
        <v>1031</v>
      </c>
      <c r="W131" s="214">
        <v>43252.271828703706</v>
      </c>
      <c r="X131" s="215">
        <v>43150.149409722224</v>
      </c>
      <c r="Y131" s="216">
        <v>50</v>
      </c>
    </row>
    <row r="132" spans="1:25">
      <c r="A132" s="217" t="s">
        <v>66</v>
      </c>
      <c r="B132" s="218" t="s">
        <v>207</v>
      </c>
      <c r="C132" s="219" t="s">
        <v>707</v>
      </c>
      <c r="D132" s="212" t="s">
        <v>708</v>
      </c>
      <c r="E132" s="124" t="s">
        <v>2847</v>
      </c>
      <c r="F132" s="212" t="s">
        <v>9</v>
      </c>
      <c r="G132" s="124" t="s">
        <v>476</v>
      </c>
      <c r="H132" s="212">
        <v>1</v>
      </c>
      <c r="I132" s="124"/>
      <c r="J132" s="212">
        <v>20</v>
      </c>
      <c r="K132" s="213"/>
      <c r="L132" s="212">
        <v>20</v>
      </c>
      <c r="M132" s="124" t="s">
        <v>982</v>
      </c>
      <c r="N132" s="212">
        <v>34</v>
      </c>
      <c r="O132" s="124" t="s">
        <v>212</v>
      </c>
      <c r="P132" s="212" t="s">
        <v>478</v>
      </c>
      <c r="Q132" s="124" t="s">
        <v>527</v>
      </c>
      <c r="R132" s="212"/>
      <c r="S132" s="124"/>
      <c r="T132" s="212" t="s">
        <v>212</v>
      </c>
      <c r="U132" s="124" t="s">
        <v>282</v>
      </c>
      <c r="V132" s="212">
        <v>1590</v>
      </c>
      <c r="W132" s="214">
        <v>43629.100428240738</v>
      </c>
      <c r="X132" s="215">
        <v>43607</v>
      </c>
      <c r="Y132" s="216">
        <v>50</v>
      </c>
    </row>
    <row r="133" spans="1:25">
      <c r="A133" s="217" t="s">
        <v>66</v>
      </c>
      <c r="B133" s="218" t="s">
        <v>207</v>
      </c>
      <c r="C133" s="219" t="s">
        <v>709</v>
      </c>
      <c r="D133" s="212" t="s">
        <v>708</v>
      </c>
      <c r="E133" s="124" t="s">
        <v>2844</v>
      </c>
      <c r="F133" s="212" t="s">
        <v>9</v>
      </c>
      <c r="G133" s="124" t="s">
        <v>476</v>
      </c>
      <c r="H133" s="212">
        <v>56</v>
      </c>
      <c r="I133" s="124">
        <v>3.46</v>
      </c>
      <c r="J133" s="212">
        <v>3.65</v>
      </c>
      <c r="K133" s="213">
        <v>193.76</v>
      </c>
      <c r="L133" s="212">
        <v>204.4</v>
      </c>
      <c r="M133" s="124" t="s">
        <v>983</v>
      </c>
      <c r="N133" s="212"/>
      <c r="O133" s="124" t="s">
        <v>212</v>
      </c>
      <c r="P133" s="212" t="s">
        <v>475</v>
      </c>
      <c r="Q133" s="124" t="s">
        <v>527</v>
      </c>
      <c r="R133" s="212">
        <v>2049</v>
      </c>
      <c r="S133" s="124"/>
      <c r="T133" s="212" t="s">
        <v>212</v>
      </c>
      <c r="U133" s="124" t="s">
        <v>9</v>
      </c>
      <c r="V133" s="212">
        <v>1289</v>
      </c>
      <c r="W133" s="214">
        <v>43630.143449074072</v>
      </c>
      <c r="X133" s="215">
        <v>43607</v>
      </c>
      <c r="Y133" s="216">
        <v>50</v>
      </c>
    </row>
    <row r="134" spans="1:25">
      <c r="A134" s="217" t="s">
        <v>73</v>
      </c>
      <c r="B134" s="218" t="s">
        <v>207</v>
      </c>
      <c r="C134" s="219" t="s">
        <v>1288</v>
      </c>
      <c r="D134" s="212" t="s">
        <v>1289</v>
      </c>
      <c r="E134" s="124" t="s">
        <v>2845</v>
      </c>
      <c r="F134" s="212" t="s">
        <v>8</v>
      </c>
      <c r="G134" s="124" t="s">
        <v>476</v>
      </c>
      <c r="H134" s="212">
        <v>300</v>
      </c>
      <c r="I134" s="124"/>
      <c r="J134" s="212">
        <v>4.92</v>
      </c>
      <c r="K134" s="213"/>
      <c r="L134" s="212">
        <v>1476</v>
      </c>
      <c r="M134" s="124" t="s">
        <v>1356</v>
      </c>
      <c r="N134" s="212"/>
      <c r="O134" s="124" t="s">
        <v>477</v>
      </c>
      <c r="P134" s="212" t="s">
        <v>475</v>
      </c>
      <c r="Q134" s="124"/>
      <c r="R134" s="212"/>
      <c r="S134" s="124"/>
      <c r="T134" s="212" t="s">
        <v>287</v>
      </c>
      <c r="U134" s="124" t="s">
        <v>8</v>
      </c>
      <c r="V134" s="212">
        <v>1417</v>
      </c>
      <c r="W134" s="214">
        <v>43242.286759259259</v>
      </c>
      <c r="X134" s="215">
        <v>43204.32984953704</v>
      </c>
      <c r="Y134" s="216">
        <v>50</v>
      </c>
    </row>
    <row r="135" spans="1:25">
      <c r="A135" s="217" t="s">
        <v>73</v>
      </c>
      <c r="B135" s="218" t="s">
        <v>207</v>
      </c>
      <c r="C135" s="219" t="s">
        <v>1290</v>
      </c>
      <c r="D135" s="212" t="s">
        <v>588</v>
      </c>
      <c r="E135" s="124" t="s">
        <v>2850</v>
      </c>
      <c r="F135" s="212" t="s">
        <v>8</v>
      </c>
      <c r="G135" s="124" t="s">
        <v>476</v>
      </c>
      <c r="H135" s="212">
        <v>1</v>
      </c>
      <c r="I135" s="124"/>
      <c r="J135" s="212">
        <v>93</v>
      </c>
      <c r="K135" s="213"/>
      <c r="L135" s="212">
        <v>93</v>
      </c>
      <c r="M135" s="124" t="s">
        <v>985</v>
      </c>
      <c r="N135" s="212"/>
      <c r="O135" s="124" t="s">
        <v>477</v>
      </c>
      <c r="P135" s="212" t="s">
        <v>478</v>
      </c>
      <c r="Q135" s="124"/>
      <c r="R135" s="212"/>
      <c r="S135" s="124"/>
      <c r="T135" s="212" t="s">
        <v>287</v>
      </c>
      <c r="U135" s="124" t="s">
        <v>8</v>
      </c>
      <c r="V135" s="212">
        <v>1711</v>
      </c>
      <c r="W135" s="214">
        <v>43629.100451388891</v>
      </c>
      <c r="X135" s="215">
        <v>43559</v>
      </c>
      <c r="Y135" s="216">
        <v>50</v>
      </c>
    </row>
    <row r="136" spans="1:25">
      <c r="A136" s="217" t="s">
        <v>14</v>
      </c>
      <c r="B136" s="218" t="s">
        <v>1366</v>
      </c>
      <c r="C136" s="219" t="s">
        <v>16</v>
      </c>
      <c r="D136" s="212" t="s">
        <v>17</v>
      </c>
      <c r="E136" s="124" t="s">
        <v>2845</v>
      </c>
      <c r="F136" s="212" t="s">
        <v>8</v>
      </c>
      <c r="G136" s="124" t="s">
        <v>957</v>
      </c>
      <c r="H136" s="212">
        <v>54</v>
      </c>
      <c r="I136" s="124"/>
      <c r="J136" s="212">
        <v>2.5</v>
      </c>
      <c r="K136" s="213"/>
      <c r="L136" s="212">
        <v>135</v>
      </c>
      <c r="M136" s="124" t="s">
        <v>2106</v>
      </c>
      <c r="N136" s="212"/>
      <c r="O136" s="124" t="s">
        <v>13</v>
      </c>
      <c r="P136" s="212" t="s">
        <v>475</v>
      </c>
      <c r="Q136" s="124"/>
      <c r="R136" s="212">
        <v>2043</v>
      </c>
      <c r="S136" s="124"/>
      <c r="T136" s="212" t="s">
        <v>286</v>
      </c>
      <c r="U136" s="124" t="s">
        <v>8</v>
      </c>
      <c r="V136" s="212">
        <v>1589</v>
      </c>
      <c r="W136" s="214">
        <v>43629.100428240738</v>
      </c>
      <c r="X136" s="215">
        <v>43308.013749999998</v>
      </c>
      <c r="Y136" s="216">
        <v>50</v>
      </c>
    </row>
    <row r="137" spans="1:25">
      <c r="A137" s="217" t="s">
        <v>14</v>
      </c>
      <c r="B137" s="218" t="s">
        <v>207</v>
      </c>
      <c r="C137" s="219" t="s">
        <v>1291</v>
      </c>
      <c r="D137" s="212" t="s">
        <v>1292</v>
      </c>
      <c r="E137" s="124" t="s">
        <v>2890</v>
      </c>
      <c r="F137" s="212" t="s">
        <v>8</v>
      </c>
      <c r="G137" s="124" t="s">
        <v>476</v>
      </c>
      <c r="H137" s="212">
        <v>39</v>
      </c>
      <c r="I137" s="124"/>
      <c r="J137" s="212">
        <v>2.0510000000000002</v>
      </c>
      <c r="K137" s="213"/>
      <c r="L137" s="212">
        <v>79.989000000000004</v>
      </c>
      <c r="M137" s="124" t="s">
        <v>986</v>
      </c>
      <c r="N137" s="212"/>
      <c r="O137" s="124" t="s">
        <v>477</v>
      </c>
      <c r="P137" s="212" t="s">
        <v>475</v>
      </c>
      <c r="Q137" s="124"/>
      <c r="R137" s="212"/>
      <c r="S137" s="124"/>
      <c r="T137" s="212" t="s">
        <v>287</v>
      </c>
      <c r="U137" s="124" t="s">
        <v>8</v>
      </c>
      <c r="V137" s="212">
        <v>1483</v>
      </c>
      <c r="W137" s="214">
        <v>43629.057974537034</v>
      </c>
      <c r="X137" s="215">
        <v>43585</v>
      </c>
      <c r="Y137" s="216">
        <v>50</v>
      </c>
    </row>
    <row r="138" spans="1:25">
      <c r="A138" s="217" t="s">
        <v>14</v>
      </c>
      <c r="B138" s="218" t="s">
        <v>207</v>
      </c>
      <c r="C138" s="219" t="s">
        <v>660</v>
      </c>
      <c r="D138" s="212" t="s">
        <v>17</v>
      </c>
      <c r="E138" s="124" t="s">
        <v>2845</v>
      </c>
      <c r="F138" s="212" t="s">
        <v>8</v>
      </c>
      <c r="G138" s="124" t="s">
        <v>956</v>
      </c>
      <c r="H138" s="212">
        <v>54</v>
      </c>
      <c r="I138" s="124">
        <v>2.04</v>
      </c>
      <c r="J138" s="212">
        <v>2.5</v>
      </c>
      <c r="K138" s="213">
        <v>110.16</v>
      </c>
      <c r="L138" s="212">
        <v>135</v>
      </c>
      <c r="M138" s="124" t="s">
        <v>987</v>
      </c>
      <c r="N138" s="212"/>
      <c r="O138" s="124" t="s">
        <v>212</v>
      </c>
      <c r="P138" s="212" t="s">
        <v>475</v>
      </c>
      <c r="Q138" s="124" t="s">
        <v>634</v>
      </c>
      <c r="R138" s="212">
        <v>2044</v>
      </c>
      <c r="S138" s="124"/>
      <c r="T138" s="212" t="s">
        <v>212</v>
      </c>
      <c r="U138" s="124" t="s">
        <v>8</v>
      </c>
      <c r="V138" s="212">
        <v>1587</v>
      </c>
      <c r="W138" s="214">
        <v>43629.100428240738</v>
      </c>
      <c r="X138" s="215">
        <v>43473.160243055558</v>
      </c>
      <c r="Y138" s="216">
        <v>50</v>
      </c>
    </row>
    <row r="139" spans="1:25">
      <c r="A139" s="217" t="s">
        <v>14</v>
      </c>
      <c r="B139" s="218" t="s">
        <v>207</v>
      </c>
      <c r="C139" s="219" t="s">
        <v>1461</v>
      </c>
      <c r="D139" s="212" t="s">
        <v>1462</v>
      </c>
      <c r="E139" s="124" t="s">
        <v>2845</v>
      </c>
      <c r="F139" s="212" t="s">
        <v>8</v>
      </c>
      <c r="G139" s="124" t="s">
        <v>476</v>
      </c>
      <c r="H139" s="212">
        <v>1</v>
      </c>
      <c r="I139" s="124"/>
      <c r="J139" s="212">
        <v>280</v>
      </c>
      <c r="K139" s="213"/>
      <c r="L139" s="212">
        <v>280</v>
      </c>
      <c r="M139" s="124" t="s">
        <v>968</v>
      </c>
      <c r="N139" s="212"/>
      <c r="O139" s="124" t="s">
        <v>477</v>
      </c>
      <c r="P139" s="212" t="s">
        <v>475</v>
      </c>
      <c r="Q139" s="124"/>
      <c r="R139" s="212"/>
      <c r="S139" s="124"/>
      <c r="T139" s="212" t="s">
        <v>287</v>
      </c>
      <c r="U139" s="124" t="s">
        <v>8</v>
      </c>
      <c r="V139" s="212">
        <v>109</v>
      </c>
      <c r="W139" s="214">
        <v>43312</v>
      </c>
      <c r="X139" s="215">
        <v>43312</v>
      </c>
      <c r="Y139" s="216">
        <v>-1</v>
      </c>
    </row>
    <row r="140" spans="1:25">
      <c r="A140" s="217" t="s">
        <v>66</v>
      </c>
      <c r="B140" s="218" t="s">
        <v>1366</v>
      </c>
      <c r="C140" s="219" t="s">
        <v>1214</v>
      </c>
      <c r="D140" s="212" t="s">
        <v>878</v>
      </c>
      <c r="E140" s="124" t="s">
        <v>2850</v>
      </c>
      <c r="F140" s="212" t="s">
        <v>8</v>
      </c>
      <c r="G140" s="124" t="s">
        <v>476</v>
      </c>
      <c r="H140" s="212">
        <v>1</v>
      </c>
      <c r="I140" s="124"/>
      <c r="J140" s="212">
        <v>0.26</v>
      </c>
      <c r="K140" s="213"/>
      <c r="L140" s="212">
        <v>0.26</v>
      </c>
      <c r="M140" s="124" t="s">
        <v>2107</v>
      </c>
      <c r="N140" s="212"/>
      <c r="O140" s="124" t="s">
        <v>1143</v>
      </c>
      <c r="P140" s="212" t="s">
        <v>484</v>
      </c>
      <c r="Q140" s="124"/>
      <c r="R140" s="212"/>
      <c r="S140" s="124"/>
      <c r="T140" s="212" t="s">
        <v>286</v>
      </c>
      <c r="U140" s="124" t="s">
        <v>8</v>
      </c>
      <c r="V140" s="212">
        <v>50</v>
      </c>
      <c r="W140" s="214">
        <v>43312</v>
      </c>
      <c r="X140" s="215">
        <v>43312</v>
      </c>
      <c r="Y140" s="216">
        <v>-1</v>
      </c>
    </row>
    <row r="141" spans="1:25">
      <c r="A141" s="217" t="s">
        <v>63</v>
      </c>
      <c r="B141" s="218" t="s">
        <v>1366</v>
      </c>
      <c r="C141" s="219" t="s">
        <v>315</v>
      </c>
      <c r="D141" s="212" t="s">
        <v>85</v>
      </c>
      <c r="E141" s="124" t="s">
        <v>2848</v>
      </c>
      <c r="F141" s="212" t="s">
        <v>7</v>
      </c>
      <c r="G141" s="124" t="s">
        <v>2564</v>
      </c>
      <c r="H141" s="212">
        <v>1</v>
      </c>
      <c r="I141" s="124"/>
      <c r="J141" s="212">
        <v>19</v>
      </c>
      <c r="K141" s="213"/>
      <c r="L141" s="212">
        <v>19</v>
      </c>
      <c r="M141" s="124" t="s">
        <v>2108</v>
      </c>
      <c r="N141" s="212"/>
      <c r="O141" s="124" t="s">
        <v>13</v>
      </c>
      <c r="P141" s="212" t="s">
        <v>484</v>
      </c>
      <c r="Q141" s="124"/>
      <c r="R141" s="212">
        <v>2036</v>
      </c>
      <c r="S141" s="124"/>
      <c r="T141" s="212" t="s">
        <v>286</v>
      </c>
      <c r="U141" s="124" t="s">
        <v>7</v>
      </c>
      <c r="V141" s="212">
        <v>1032</v>
      </c>
      <c r="W141" s="214">
        <v>43551.675775462965</v>
      </c>
      <c r="X141" s="215">
        <v>43556</v>
      </c>
      <c r="Y141" s="216">
        <v>50</v>
      </c>
    </row>
    <row r="142" spans="1:25">
      <c r="A142" s="217" t="s">
        <v>63</v>
      </c>
      <c r="B142" s="218" t="s">
        <v>1366</v>
      </c>
      <c r="C142" s="219" t="s">
        <v>316</v>
      </c>
      <c r="D142" s="212" t="s">
        <v>121</v>
      </c>
      <c r="E142" s="124" t="s">
        <v>2848</v>
      </c>
      <c r="F142" s="212" t="s">
        <v>7</v>
      </c>
      <c r="G142" s="124" t="s">
        <v>2565</v>
      </c>
      <c r="H142" s="212">
        <v>1</v>
      </c>
      <c r="I142" s="124"/>
      <c r="J142" s="212">
        <v>16</v>
      </c>
      <c r="K142" s="213"/>
      <c r="L142" s="212">
        <v>16</v>
      </c>
      <c r="M142" s="124" t="s">
        <v>2110</v>
      </c>
      <c r="N142" s="212"/>
      <c r="O142" s="124" t="s">
        <v>13</v>
      </c>
      <c r="P142" s="212" t="s">
        <v>484</v>
      </c>
      <c r="Q142" s="124"/>
      <c r="R142" s="212">
        <v>2060</v>
      </c>
      <c r="S142" s="124"/>
      <c r="T142" s="212" t="s">
        <v>286</v>
      </c>
      <c r="U142" s="124" t="s">
        <v>7</v>
      </c>
      <c r="V142" s="212">
        <v>1033</v>
      </c>
      <c r="W142" s="214">
        <v>43629.05841435185</v>
      </c>
      <c r="X142" s="215">
        <v>43593</v>
      </c>
      <c r="Y142" s="216">
        <v>50</v>
      </c>
    </row>
    <row r="143" spans="1:25">
      <c r="A143" s="217" t="s">
        <v>63</v>
      </c>
      <c r="B143" s="218" t="s">
        <v>1366</v>
      </c>
      <c r="C143" s="219" t="s">
        <v>316</v>
      </c>
      <c r="D143" s="212" t="s">
        <v>121</v>
      </c>
      <c r="E143" s="124" t="s">
        <v>2848</v>
      </c>
      <c r="F143" s="212" t="s">
        <v>7</v>
      </c>
      <c r="G143" s="124" t="s">
        <v>2565</v>
      </c>
      <c r="H143" s="212">
        <v>2</v>
      </c>
      <c r="I143" s="124"/>
      <c r="J143" s="212">
        <v>5.6</v>
      </c>
      <c r="K143" s="213"/>
      <c r="L143" s="212">
        <v>11.2</v>
      </c>
      <c r="M143" s="124" t="s">
        <v>2109</v>
      </c>
      <c r="N143" s="212"/>
      <c r="O143" s="124" t="s">
        <v>13</v>
      </c>
      <c r="P143" s="212" t="s">
        <v>484</v>
      </c>
      <c r="Q143" s="124"/>
      <c r="R143" s="212">
        <v>2060</v>
      </c>
      <c r="S143" s="124"/>
      <c r="T143" s="212" t="s">
        <v>286</v>
      </c>
      <c r="U143" s="124" t="s">
        <v>7</v>
      </c>
      <c r="V143" s="212">
        <v>1033</v>
      </c>
      <c r="W143" s="214">
        <v>43629.05841435185</v>
      </c>
      <c r="X143" s="215">
        <v>43593</v>
      </c>
      <c r="Y143" s="216">
        <v>50</v>
      </c>
    </row>
    <row r="144" spans="1:25">
      <c r="A144" s="217" t="s">
        <v>77</v>
      </c>
      <c r="B144" s="218" t="s">
        <v>1366</v>
      </c>
      <c r="C144" s="219" t="s">
        <v>420</v>
      </c>
      <c r="D144" s="212" t="s">
        <v>76</v>
      </c>
      <c r="E144" s="124" t="s">
        <v>2848</v>
      </c>
      <c r="F144" s="212" t="s">
        <v>7</v>
      </c>
      <c r="G144" s="124" t="s">
        <v>476</v>
      </c>
      <c r="H144" s="212">
        <v>1</v>
      </c>
      <c r="I144" s="124"/>
      <c r="J144" s="212">
        <v>2.2000000000000002</v>
      </c>
      <c r="K144" s="213"/>
      <c r="L144" s="212">
        <v>2.2000000000000002</v>
      </c>
      <c r="M144" s="124" t="s">
        <v>2077</v>
      </c>
      <c r="N144" s="212"/>
      <c r="O144" s="124" t="s">
        <v>13</v>
      </c>
      <c r="P144" s="212" t="s">
        <v>484</v>
      </c>
      <c r="Q144" s="124"/>
      <c r="R144" s="212">
        <v>2100</v>
      </c>
      <c r="S144" s="124"/>
      <c r="T144" s="212" t="s">
        <v>286</v>
      </c>
      <c r="U144" s="124" t="s">
        <v>7</v>
      </c>
      <c r="V144" s="212">
        <v>1034</v>
      </c>
      <c r="W144" s="214">
        <v>43609.44740740741</v>
      </c>
      <c r="X144" s="215">
        <v>43609</v>
      </c>
      <c r="Y144" s="216">
        <v>50</v>
      </c>
    </row>
    <row r="145" spans="1:25">
      <c r="A145" s="217" t="s">
        <v>77</v>
      </c>
      <c r="B145" s="218" t="s">
        <v>1366</v>
      </c>
      <c r="C145" s="219" t="s">
        <v>420</v>
      </c>
      <c r="D145" s="212" t="s">
        <v>76</v>
      </c>
      <c r="E145" s="124" t="s">
        <v>2848</v>
      </c>
      <c r="F145" s="212" t="s">
        <v>7</v>
      </c>
      <c r="G145" s="124" t="s">
        <v>2566</v>
      </c>
      <c r="H145" s="212">
        <v>1</v>
      </c>
      <c r="I145" s="124"/>
      <c r="J145" s="212">
        <v>12.2</v>
      </c>
      <c r="K145" s="213"/>
      <c r="L145" s="212">
        <v>12.2</v>
      </c>
      <c r="M145" s="124" t="s">
        <v>2111</v>
      </c>
      <c r="N145" s="212"/>
      <c r="O145" s="124" t="s">
        <v>13</v>
      </c>
      <c r="P145" s="212" t="s">
        <v>484</v>
      </c>
      <c r="Q145" s="124"/>
      <c r="R145" s="212">
        <v>2100</v>
      </c>
      <c r="S145" s="124"/>
      <c r="T145" s="212" t="s">
        <v>286</v>
      </c>
      <c r="U145" s="124" t="s">
        <v>7</v>
      </c>
      <c r="V145" s="212">
        <v>1034</v>
      </c>
      <c r="W145" s="214">
        <v>43609.44740740741</v>
      </c>
      <c r="X145" s="215">
        <v>43609</v>
      </c>
      <c r="Y145" s="216">
        <v>50</v>
      </c>
    </row>
    <row r="146" spans="1:25">
      <c r="A146" s="217" t="s">
        <v>73</v>
      </c>
      <c r="B146" s="218" t="s">
        <v>1366</v>
      </c>
      <c r="C146" s="219" t="s">
        <v>93</v>
      </c>
      <c r="D146" s="212" t="s">
        <v>94</v>
      </c>
      <c r="E146" s="124" t="s">
        <v>2849</v>
      </c>
      <c r="F146" s="212" t="s">
        <v>80</v>
      </c>
      <c r="G146" s="124" t="s">
        <v>2567</v>
      </c>
      <c r="H146" s="212">
        <v>1</v>
      </c>
      <c r="I146" s="124"/>
      <c r="J146" s="212">
        <v>350</v>
      </c>
      <c r="K146" s="213"/>
      <c r="L146" s="212">
        <v>350</v>
      </c>
      <c r="M146" s="124" t="s">
        <v>1084</v>
      </c>
      <c r="N146" s="212"/>
      <c r="O146" s="124" t="s">
        <v>13</v>
      </c>
      <c r="P146" s="212" t="s">
        <v>478</v>
      </c>
      <c r="Q146" s="124"/>
      <c r="R146" s="212"/>
      <c r="S146" s="124"/>
      <c r="T146" s="212" t="s">
        <v>286</v>
      </c>
      <c r="U146" s="124" t="s">
        <v>276</v>
      </c>
      <c r="V146" s="212">
        <v>1035</v>
      </c>
      <c r="W146" s="214">
        <v>43620.394224537034</v>
      </c>
      <c r="X146" s="215">
        <v>43606</v>
      </c>
      <c r="Y146" s="216">
        <v>50</v>
      </c>
    </row>
    <row r="147" spans="1:25">
      <c r="A147" s="217" t="s">
        <v>73</v>
      </c>
      <c r="B147" s="218" t="s">
        <v>1366</v>
      </c>
      <c r="C147" s="219" t="s">
        <v>93</v>
      </c>
      <c r="D147" s="212" t="s">
        <v>94</v>
      </c>
      <c r="E147" s="124" t="s">
        <v>2849</v>
      </c>
      <c r="F147" s="212" t="s">
        <v>80</v>
      </c>
      <c r="G147" s="124" t="s">
        <v>2568</v>
      </c>
      <c r="H147" s="212">
        <v>1</v>
      </c>
      <c r="I147" s="124"/>
      <c r="J147" s="212">
        <v>350</v>
      </c>
      <c r="K147" s="213"/>
      <c r="L147" s="212">
        <v>350</v>
      </c>
      <c r="M147" s="124" t="s">
        <v>1084</v>
      </c>
      <c r="N147" s="212"/>
      <c r="O147" s="124" t="s">
        <v>13</v>
      </c>
      <c r="P147" s="212" t="s">
        <v>478</v>
      </c>
      <c r="Q147" s="124"/>
      <c r="R147" s="212"/>
      <c r="S147" s="124"/>
      <c r="T147" s="212" t="s">
        <v>286</v>
      </c>
      <c r="U147" s="124" t="s">
        <v>276</v>
      </c>
      <c r="V147" s="212">
        <v>1035</v>
      </c>
      <c r="W147" s="214">
        <v>43620.394224537034</v>
      </c>
      <c r="X147" s="215">
        <v>43606</v>
      </c>
      <c r="Y147" s="216">
        <v>50</v>
      </c>
    </row>
    <row r="148" spans="1:25">
      <c r="A148" s="217" t="s">
        <v>73</v>
      </c>
      <c r="B148" s="218" t="s">
        <v>1366</v>
      </c>
      <c r="C148" s="219" t="s">
        <v>792</v>
      </c>
      <c r="D148" s="212" t="s">
        <v>793</v>
      </c>
      <c r="E148" s="124" t="s">
        <v>2851</v>
      </c>
      <c r="F148" s="212" t="s">
        <v>80</v>
      </c>
      <c r="G148" s="124" t="s">
        <v>2569</v>
      </c>
      <c r="H148" s="212">
        <v>1</v>
      </c>
      <c r="I148" s="124"/>
      <c r="J148" s="212">
        <v>450</v>
      </c>
      <c r="K148" s="213"/>
      <c r="L148" s="212">
        <v>450</v>
      </c>
      <c r="M148" s="124" t="s">
        <v>1072</v>
      </c>
      <c r="N148" s="212"/>
      <c r="O148" s="124" t="s">
        <v>13</v>
      </c>
      <c r="P148" s="212" t="s">
        <v>478</v>
      </c>
      <c r="Q148" s="124"/>
      <c r="R148" s="212"/>
      <c r="S148" s="124"/>
      <c r="T148" s="212" t="s">
        <v>286</v>
      </c>
      <c r="U148" s="124" t="s">
        <v>276</v>
      </c>
      <c r="V148" s="212">
        <v>1036</v>
      </c>
      <c r="W148" s="214">
        <v>43619.408506944441</v>
      </c>
      <c r="X148" s="215">
        <v>43573</v>
      </c>
      <c r="Y148" s="216">
        <v>50</v>
      </c>
    </row>
    <row r="149" spans="1:25">
      <c r="A149" s="217" t="s">
        <v>73</v>
      </c>
      <c r="B149" s="218" t="s">
        <v>1366</v>
      </c>
      <c r="C149" s="219" t="s">
        <v>792</v>
      </c>
      <c r="D149" s="212" t="s">
        <v>793</v>
      </c>
      <c r="E149" s="124" t="s">
        <v>2851</v>
      </c>
      <c r="F149" s="212" t="s">
        <v>80</v>
      </c>
      <c r="G149" s="124" t="s">
        <v>2570</v>
      </c>
      <c r="H149" s="212">
        <v>1</v>
      </c>
      <c r="I149" s="124"/>
      <c r="J149" s="212">
        <v>450</v>
      </c>
      <c r="K149" s="213"/>
      <c r="L149" s="212">
        <v>450</v>
      </c>
      <c r="M149" s="124" t="s">
        <v>1072</v>
      </c>
      <c r="N149" s="212"/>
      <c r="O149" s="124" t="s">
        <v>13</v>
      </c>
      <c r="P149" s="212" t="s">
        <v>478</v>
      </c>
      <c r="Q149" s="124"/>
      <c r="R149" s="212"/>
      <c r="S149" s="124"/>
      <c r="T149" s="212" t="s">
        <v>286</v>
      </c>
      <c r="U149" s="124" t="s">
        <v>276</v>
      </c>
      <c r="V149" s="212">
        <v>1036</v>
      </c>
      <c r="W149" s="214">
        <v>43619.408506944441</v>
      </c>
      <c r="X149" s="215">
        <v>43573</v>
      </c>
      <c r="Y149" s="216">
        <v>50</v>
      </c>
    </row>
    <row r="150" spans="1:25">
      <c r="A150" s="217" t="s">
        <v>14</v>
      </c>
      <c r="B150" s="218" t="s">
        <v>1366</v>
      </c>
      <c r="C150" s="219" t="s">
        <v>403</v>
      </c>
      <c r="D150" s="212" t="s">
        <v>404</v>
      </c>
      <c r="E150" s="124" t="s">
        <v>2844</v>
      </c>
      <c r="F150" s="212" t="s">
        <v>9</v>
      </c>
      <c r="G150" s="124" t="s">
        <v>2571</v>
      </c>
      <c r="H150" s="212">
        <v>23</v>
      </c>
      <c r="I150" s="124"/>
      <c r="J150" s="212">
        <v>2</v>
      </c>
      <c r="K150" s="213"/>
      <c r="L150" s="212">
        <v>46</v>
      </c>
      <c r="M150" s="124" t="s">
        <v>2112</v>
      </c>
      <c r="N150" s="212"/>
      <c r="O150" s="124" t="s">
        <v>13</v>
      </c>
      <c r="P150" s="212" t="s">
        <v>484</v>
      </c>
      <c r="Q150" s="124"/>
      <c r="R150" s="212">
        <v>2030</v>
      </c>
      <c r="S150" s="124"/>
      <c r="T150" s="212" t="s">
        <v>286</v>
      </c>
      <c r="U150" s="124" t="s">
        <v>9</v>
      </c>
      <c r="V150" s="212">
        <v>1037</v>
      </c>
      <c r="W150" s="214">
        <v>43602.707662037035</v>
      </c>
      <c r="X150" s="215">
        <v>43150</v>
      </c>
      <c r="Y150" s="216">
        <v>50</v>
      </c>
    </row>
    <row r="151" spans="1:25" ht="22.5">
      <c r="A151" s="217" t="s">
        <v>73</v>
      </c>
      <c r="B151" s="218" t="s">
        <v>207</v>
      </c>
      <c r="C151" s="219" t="s">
        <v>911</v>
      </c>
      <c r="D151" s="212" t="s">
        <v>589</v>
      </c>
      <c r="E151" s="124" t="s">
        <v>2847</v>
      </c>
      <c r="F151" s="212" t="s">
        <v>8</v>
      </c>
      <c r="G151" s="124" t="s">
        <v>476</v>
      </c>
      <c r="H151" s="212">
        <v>1</v>
      </c>
      <c r="I151" s="124"/>
      <c r="J151" s="212">
        <v>20</v>
      </c>
      <c r="K151" s="213"/>
      <c r="L151" s="212">
        <v>20</v>
      </c>
      <c r="M151" s="124" t="s">
        <v>982</v>
      </c>
      <c r="N151" s="212"/>
      <c r="O151" s="124" t="s">
        <v>495</v>
      </c>
      <c r="P151" s="212" t="s">
        <v>478</v>
      </c>
      <c r="Q151" s="124" t="s">
        <v>634</v>
      </c>
      <c r="R151" s="212"/>
      <c r="S151" s="124"/>
      <c r="T151" s="212" t="s">
        <v>287</v>
      </c>
      <c r="U151" s="124" t="s">
        <v>282</v>
      </c>
      <c r="V151" s="212">
        <v>1679</v>
      </c>
      <c r="W151" s="214">
        <v>43454.222696759258</v>
      </c>
      <c r="X151" s="215">
        <v>43454.222696759258</v>
      </c>
      <c r="Y151" s="216">
        <v>50</v>
      </c>
    </row>
    <row r="152" spans="1:25">
      <c r="A152" s="217" t="s">
        <v>73</v>
      </c>
      <c r="B152" s="218" t="s">
        <v>207</v>
      </c>
      <c r="C152" s="219" t="s">
        <v>1293</v>
      </c>
      <c r="D152" s="212" t="s">
        <v>589</v>
      </c>
      <c r="E152" s="124" t="s">
        <v>2845</v>
      </c>
      <c r="F152" s="212" t="s">
        <v>8</v>
      </c>
      <c r="G152" s="124" t="s">
        <v>476</v>
      </c>
      <c r="H152" s="212">
        <v>35</v>
      </c>
      <c r="I152" s="124"/>
      <c r="J152" s="212">
        <v>1.571</v>
      </c>
      <c r="K152" s="213"/>
      <c r="L152" s="212">
        <v>55</v>
      </c>
      <c r="M152" s="124" t="s">
        <v>1082</v>
      </c>
      <c r="N152" s="212"/>
      <c r="O152" s="124" t="s">
        <v>495</v>
      </c>
      <c r="P152" s="212" t="s">
        <v>475</v>
      </c>
      <c r="Q152" s="124"/>
      <c r="R152" s="212">
        <v>2046</v>
      </c>
      <c r="S152" s="124"/>
      <c r="T152" s="212" t="s">
        <v>287</v>
      </c>
      <c r="U152" s="124" t="s">
        <v>8</v>
      </c>
      <c r="V152" s="212">
        <v>1409</v>
      </c>
      <c r="W152" s="214">
        <v>43629.058449074073</v>
      </c>
      <c r="X152" s="215">
        <v>43621</v>
      </c>
      <c r="Y152" s="216">
        <v>50</v>
      </c>
    </row>
    <row r="153" spans="1:25">
      <c r="A153" s="217" t="s">
        <v>63</v>
      </c>
      <c r="B153" s="218" t="s">
        <v>207</v>
      </c>
      <c r="C153" s="219" t="s">
        <v>488</v>
      </c>
      <c r="D153" s="212" t="s">
        <v>489</v>
      </c>
      <c r="E153" s="124" t="s">
        <v>2844</v>
      </c>
      <c r="F153" s="212" t="s">
        <v>9</v>
      </c>
      <c r="G153" s="124" t="s">
        <v>476</v>
      </c>
      <c r="H153" s="212">
        <v>33</v>
      </c>
      <c r="I153" s="124">
        <v>2.2000000000000002</v>
      </c>
      <c r="J153" s="212">
        <v>4.2</v>
      </c>
      <c r="K153" s="213">
        <v>72.599999999999994</v>
      </c>
      <c r="L153" s="212">
        <v>138.6</v>
      </c>
      <c r="M153" s="124" t="s">
        <v>988</v>
      </c>
      <c r="N153" s="212"/>
      <c r="O153" s="124" t="s">
        <v>477</v>
      </c>
      <c r="P153" s="212" t="s">
        <v>475</v>
      </c>
      <c r="Q153" s="124"/>
      <c r="R153" s="212"/>
      <c r="S153" s="124"/>
      <c r="T153" s="212" t="s">
        <v>287</v>
      </c>
      <c r="U153" s="124" t="s">
        <v>9</v>
      </c>
      <c r="V153" s="212">
        <v>1278</v>
      </c>
      <c r="W153" s="214">
        <v>43609.715694444443</v>
      </c>
      <c r="X153" s="215">
        <v>43608</v>
      </c>
      <c r="Y153" s="216">
        <v>50</v>
      </c>
    </row>
    <row r="154" spans="1:25">
      <c r="A154" s="217" t="s">
        <v>63</v>
      </c>
      <c r="B154" s="218" t="s">
        <v>1366</v>
      </c>
      <c r="C154" s="219" t="s">
        <v>317</v>
      </c>
      <c r="D154" s="212" t="s">
        <v>318</v>
      </c>
      <c r="E154" s="124" t="s">
        <v>2850</v>
      </c>
      <c r="F154" s="212" t="s">
        <v>8</v>
      </c>
      <c r="G154" s="124" t="s">
        <v>2572</v>
      </c>
      <c r="H154" s="212">
        <v>1</v>
      </c>
      <c r="I154" s="124"/>
      <c r="J154" s="212">
        <v>0.70499999999999996</v>
      </c>
      <c r="K154" s="213"/>
      <c r="L154" s="212">
        <v>0.70499999999999996</v>
      </c>
      <c r="M154" s="124" t="s">
        <v>2113</v>
      </c>
      <c r="N154" s="212"/>
      <c r="O154" s="124" t="s">
        <v>13</v>
      </c>
      <c r="P154" s="212" t="s">
        <v>484</v>
      </c>
      <c r="Q154" s="124"/>
      <c r="R154" s="212">
        <v>2043</v>
      </c>
      <c r="S154" s="124"/>
      <c r="T154" s="212" t="s">
        <v>286</v>
      </c>
      <c r="U154" s="124" t="s">
        <v>8</v>
      </c>
      <c r="V154" s="212">
        <v>1039</v>
      </c>
      <c r="W154" s="214">
        <v>43609.703541666669</v>
      </c>
      <c r="X154" s="215">
        <v>43604</v>
      </c>
      <c r="Y154" s="216">
        <v>50</v>
      </c>
    </row>
    <row r="155" spans="1:25">
      <c r="A155" s="217" t="s">
        <v>63</v>
      </c>
      <c r="B155" s="218" t="s">
        <v>207</v>
      </c>
      <c r="C155" s="219" t="s">
        <v>879</v>
      </c>
      <c r="D155" s="212" t="s">
        <v>483</v>
      </c>
      <c r="E155" s="124" t="s">
        <v>2850</v>
      </c>
      <c r="F155" s="212" t="s">
        <v>8</v>
      </c>
      <c r="G155" s="124" t="s">
        <v>476</v>
      </c>
      <c r="H155" s="212">
        <v>3</v>
      </c>
      <c r="I155" s="124"/>
      <c r="J155" s="212">
        <v>0</v>
      </c>
      <c r="K155" s="213"/>
      <c r="L155" s="212">
        <v>0</v>
      </c>
      <c r="M155" s="124" t="s">
        <v>481</v>
      </c>
      <c r="N155" s="212"/>
      <c r="O155" s="124" t="s">
        <v>495</v>
      </c>
      <c r="P155" s="212" t="s">
        <v>484</v>
      </c>
      <c r="Q155" s="124"/>
      <c r="R155" s="212"/>
      <c r="S155" s="124"/>
      <c r="T155" s="212" t="s">
        <v>287</v>
      </c>
      <c r="U155" s="124" t="s">
        <v>8</v>
      </c>
      <c r="V155" s="212">
        <v>1334</v>
      </c>
      <c r="W155" s="214">
        <v>43614.725578703707</v>
      </c>
      <c r="X155" s="215">
        <v>43613</v>
      </c>
      <c r="Y155" s="216">
        <v>50</v>
      </c>
    </row>
    <row r="156" spans="1:25">
      <c r="A156" s="217" t="s">
        <v>63</v>
      </c>
      <c r="B156" s="218" t="s">
        <v>207</v>
      </c>
      <c r="C156" s="219" t="s">
        <v>490</v>
      </c>
      <c r="D156" s="212" t="s">
        <v>491</v>
      </c>
      <c r="E156" s="124" t="s">
        <v>2850</v>
      </c>
      <c r="F156" s="212" t="s">
        <v>8</v>
      </c>
      <c r="G156" s="124" t="s">
        <v>476</v>
      </c>
      <c r="H156" s="212">
        <v>34</v>
      </c>
      <c r="I156" s="124"/>
      <c r="J156" s="212">
        <v>1.4710000000000001</v>
      </c>
      <c r="K156" s="213"/>
      <c r="L156" s="212">
        <v>50.014000000000003</v>
      </c>
      <c r="M156" s="124" t="s">
        <v>989</v>
      </c>
      <c r="N156" s="212"/>
      <c r="O156" s="124" t="s">
        <v>477</v>
      </c>
      <c r="P156" s="212" t="s">
        <v>475</v>
      </c>
      <c r="Q156" s="124"/>
      <c r="R156" s="212"/>
      <c r="S156" s="124"/>
      <c r="T156" s="212" t="s">
        <v>287</v>
      </c>
      <c r="U156" s="124" t="s">
        <v>8</v>
      </c>
      <c r="V156" s="212">
        <v>1265</v>
      </c>
      <c r="W156" s="214">
        <v>43609.711111111108</v>
      </c>
      <c r="X156" s="215">
        <v>43204</v>
      </c>
      <c r="Y156" s="216">
        <v>50</v>
      </c>
    </row>
    <row r="157" spans="1:25">
      <c r="A157" s="217" t="s">
        <v>63</v>
      </c>
      <c r="B157" s="218" t="s">
        <v>1366</v>
      </c>
      <c r="C157" s="219" t="s">
        <v>319</v>
      </c>
      <c r="D157" s="212" t="s">
        <v>320</v>
      </c>
      <c r="E157" s="124" t="s">
        <v>2844</v>
      </c>
      <c r="F157" s="212" t="s">
        <v>9</v>
      </c>
      <c r="G157" s="124" t="s">
        <v>2573</v>
      </c>
      <c r="H157" s="212">
        <v>67</v>
      </c>
      <c r="I157" s="124"/>
      <c r="J157" s="212">
        <v>2.1</v>
      </c>
      <c r="K157" s="213"/>
      <c r="L157" s="212">
        <v>140.69999999999999</v>
      </c>
      <c r="M157" s="124" t="s">
        <v>2114</v>
      </c>
      <c r="N157" s="212"/>
      <c r="O157" s="124" t="s">
        <v>13</v>
      </c>
      <c r="P157" s="212" t="s">
        <v>484</v>
      </c>
      <c r="Q157" s="124"/>
      <c r="R157" s="212">
        <v>2040</v>
      </c>
      <c r="S157" s="124"/>
      <c r="T157" s="212" t="s">
        <v>286</v>
      </c>
      <c r="U157" s="124" t="s">
        <v>9</v>
      </c>
      <c r="V157" s="212">
        <v>1038</v>
      </c>
      <c r="W157" s="214">
        <v>43607.756898148145</v>
      </c>
      <c r="X157" s="215">
        <v>43602</v>
      </c>
      <c r="Y157" s="216">
        <v>50</v>
      </c>
    </row>
    <row r="158" spans="1:25">
      <c r="A158" s="217" t="s">
        <v>66</v>
      </c>
      <c r="B158" s="218" t="s">
        <v>1366</v>
      </c>
      <c r="C158" s="219" t="s">
        <v>1215</v>
      </c>
      <c r="D158" s="212" t="s">
        <v>878</v>
      </c>
      <c r="E158" s="124" t="s">
        <v>2848</v>
      </c>
      <c r="F158" s="212" t="s">
        <v>7</v>
      </c>
      <c r="G158" s="124" t="s">
        <v>476</v>
      </c>
      <c r="H158" s="212">
        <v>1</v>
      </c>
      <c r="I158" s="124"/>
      <c r="J158" s="212">
        <v>0.09</v>
      </c>
      <c r="K158" s="213"/>
      <c r="L158" s="212">
        <v>0.09</v>
      </c>
      <c r="M158" s="124" t="s">
        <v>2115</v>
      </c>
      <c r="N158" s="212"/>
      <c r="O158" s="124" t="s">
        <v>1143</v>
      </c>
      <c r="P158" s="212" t="s">
        <v>484</v>
      </c>
      <c r="Q158" s="124"/>
      <c r="R158" s="212"/>
      <c r="S158" s="124"/>
      <c r="T158" s="212" t="s">
        <v>286</v>
      </c>
      <c r="U158" s="124" t="s">
        <v>7</v>
      </c>
      <c r="V158" s="212">
        <v>5</v>
      </c>
      <c r="W158" s="214">
        <v>43312</v>
      </c>
      <c r="X158" s="215">
        <v>43312</v>
      </c>
      <c r="Y158" s="216">
        <v>-1</v>
      </c>
    </row>
    <row r="159" spans="1:25">
      <c r="A159" s="217" t="s">
        <v>66</v>
      </c>
      <c r="B159" s="218" t="s">
        <v>1366</v>
      </c>
      <c r="C159" s="219" t="s">
        <v>1216</v>
      </c>
      <c r="D159" s="212" t="s">
        <v>878</v>
      </c>
      <c r="E159" s="124" t="s">
        <v>2849</v>
      </c>
      <c r="F159" s="212" t="s">
        <v>1371</v>
      </c>
      <c r="G159" s="124" t="s">
        <v>476</v>
      </c>
      <c r="H159" s="212">
        <v>1</v>
      </c>
      <c r="I159" s="124"/>
      <c r="J159" s="212">
        <v>3.1</v>
      </c>
      <c r="K159" s="213"/>
      <c r="L159" s="212">
        <v>3.1</v>
      </c>
      <c r="M159" s="124" t="s">
        <v>2116</v>
      </c>
      <c r="N159" s="212"/>
      <c r="O159" s="124" t="s">
        <v>1143</v>
      </c>
      <c r="P159" s="212" t="s">
        <v>484</v>
      </c>
      <c r="Q159" s="124"/>
      <c r="R159" s="212"/>
      <c r="S159" s="124"/>
      <c r="T159" s="212" t="s">
        <v>286</v>
      </c>
      <c r="U159" s="124" t="s">
        <v>281</v>
      </c>
      <c r="V159" s="212">
        <v>6</v>
      </c>
      <c r="W159" s="214">
        <v>43312</v>
      </c>
      <c r="X159" s="215">
        <v>43312</v>
      </c>
      <c r="Y159" s="216">
        <v>-1</v>
      </c>
    </row>
    <row r="160" spans="1:25">
      <c r="A160" s="217" t="s">
        <v>66</v>
      </c>
      <c r="B160" s="218" t="s">
        <v>207</v>
      </c>
      <c r="C160" s="219" t="s">
        <v>1370</v>
      </c>
      <c r="D160" s="212" t="s">
        <v>503</v>
      </c>
      <c r="E160" s="124" t="s">
        <v>2845</v>
      </c>
      <c r="F160" s="212" t="s">
        <v>8</v>
      </c>
      <c r="G160" s="124" t="s">
        <v>476</v>
      </c>
      <c r="H160" s="212">
        <v>1</v>
      </c>
      <c r="I160" s="124"/>
      <c r="J160" s="212"/>
      <c r="K160" s="213"/>
      <c r="L160" s="212"/>
      <c r="M160" s="124" t="s">
        <v>476</v>
      </c>
      <c r="N160" s="212"/>
      <c r="O160" s="124" t="s">
        <v>477</v>
      </c>
      <c r="P160" s="212" t="s">
        <v>475</v>
      </c>
      <c r="Q160" s="124" t="s">
        <v>1422</v>
      </c>
      <c r="R160" s="212"/>
      <c r="S160" s="124"/>
      <c r="T160" s="212" t="s">
        <v>287</v>
      </c>
      <c r="U160" s="124" t="s">
        <v>8</v>
      </c>
      <c r="V160" s="212">
        <v>1713</v>
      </c>
      <c r="W160" s="214">
        <v>43640.072384259256</v>
      </c>
      <c r="X160" s="215">
        <v>43644.520775462966</v>
      </c>
      <c r="Y160" s="216">
        <v>50</v>
      </c>
    </row>
    <row r="161" spans="1:25">
      <c r="A161" s="217" t="s">
        <v>14</v>
      </c>
      <c r="B161" s="218" t="s">
        <v>207</v>
      </c>
      <c r="C161" s="219" t="s">
        <v>923</v>
      </c>
      <c r="D161" s="212" t="s">
        <v>924</v>
      </c>
      <c r="E161" s="124" t="s">
        <v>2844</v>
      </c>
      <c r="F161" s="212" t="s">
        <v>9</v>
      </c>
      <c r="G161" s="124" t="s">
        <v>476</v>
      </c>
      <c r="H161" s="212">
        <v>35</v>
      </c>
      <c r="I161" s="124">
        <v>4</v>
      </c>
      <c r="J161" s="212">
        <v>5</v>
      </c>
      <c r="K161" s="213">
        <v>140</v>
      </c>
      <c r="L161" s="212">
        <v>175</v>
      </c>
      <c r="M161" s="124" t="s">
        <v>1117</v>
      </c>
      <c r="N161" s="212"/>
      <c r="O161" s="124" t="s">
        <v>477</v>
      </c>
      <c r="P161" s="212" t="s">
        <v>475</v>
      </c>
      <c r="Q161" s="124"/>
      <c r="R161" s="212"/>
      <c r="S161" s="124"/>
      <c r="T161" s="212" t="s">
        <v>287</v>
      </c>
      <c r="U161" s="124" t="s">
        <v>9</v>
      </c>
      <c r="V161" s="212">
        <v>1040</v>
      </c>
      <c r="W161" s="214">
        <v>43290.014456018522</v>
      </c>
      <c r="X161" s="215">
        <v>43150.150439814817</v>
      </c>
      <c r="Y161" s="216">
        <v>50</v>
      </c>
    </row>
    <row r="162" spans="1:25">
      <c r="A162" s="217" t="s">
        <v>63</v>
      </c>
      <c r="B162" s="218" t="s">
        <v>207</v>
      </c>
      <c r="C162" s="219" t="s">
        <v>880</v>
      </c>
      <c r="D162" s="212" t="s">
        <v>876</v>
      </c>
      <c r="E162" s="124" t="s">
        <v>2850</v>
      </c>
      <c r="F162" s="212" t="s">
        <v>8</v>
      </c>
      <c r="G162" s="124" t="s">
        <v>476</v>
      </c>
      <c r="H162" s="212">
        <v>1</v>
      </c>
      <c r="I162" s="124"/>
      <c r="J162" s="212">
        <v>144</v>
      </c>
      <c r="K162" s="213"/>
      <c r="L162" s="212">
        <v>144</v>
      </c>
      <c r="M162" s="124" t="s">
        <v>992</v>
      </c>
      <c r="N162" s="212"/>
      <c r="O162" s="124" t="s">
        <v>477</v>
      </c>
      <c r="P162" s="212" t="s">
        <v>475</v>
      </c>
      <c r="Q162" s="124"/>
      <c r="R162" s="212"/>
      <c r="S162" s="124"/>
      <c r="T162" s="212" t="s">
        <v>287</v>
      </c>
      <c r="U162" s="124" t="s">
        <v>8</v>
      </c>
      <c r="V162" s="212">
        <v>1593</v>
      </c>
      <c r="W162" s="214">
        <v>43259.349317129629</v>
      </c>
      <c r="X162" s="215">
        <v>43259.349317129629</v>
      </c>
      <c r="Y162" s="216">
        <v>50</v>
      </c>
    </row>
    <row r="163" spans="1:25">
      <c r="A163" s="217" t="s">
        <v>66</v>
      </c>
      <c r="B163" s="218" t="s">
        <v>207</v>
      </c>
      <c r="C163" s="219" t="s">
        <v>710</v>
      </c>
      <c r="D163" s="212" t="s">
        <v>539</v>
      </c>
      <c r="E163" s="124" t="s">
        <v>2845</v>
      </c>
      <c r="F163" s="212" t="s">
        <v>8</v>
      </c>
      <c r="G163" s="124" t="s">
        <v>476</v>
      </c>
      <c r="H163" s="212">
        <v>1</v>
      </c>
      <c r="I163" s="124"/>
      <c r="J163" s="212">
        <v>100</v>
      </c>
      <c r="K163" s="213"/>
      <c r="L163" s="212">
        <v>100</v>
      </c>
      <c r="M163" s="124" t="s">
        <v>990</v>
      </c>
      <c r="N163" s="212"/>
      <c r="O163" s="124" t="s">
        <v>474</v>
      </c>
      <c r="P163" s="212" t="s">
        <v>475</v>
      </c>
      <c r="Q163" s="124"/>
      <c r="R163" s="212"/>
      <c r="S163" s="124"/>
      <c r="T163" s="212" t="s">
        <v>287</v>
      </c>
      <c r="U163" s="124" t="s">
        <v>8</v>
      </c>
      <c r="V163" s="212">
        <v>1687</v>
      </c>
      <c r="W163" s="214">
        <v>43629.100439814814</v>
      </c>
      <c r="X163" s="215">
        <v>43461.969444444447</v>
      </c>
      <c r="Y163" s="216">
        <v>50</v>
      </c>
    </row>
    <row r="164" spans="1:25">
      <c r="A164" s="217" t="s">
        <v>66</v>
      </c>
      <c r="B164" s="218" t="s">
        <v>207</v>
      </c>
      <c r="C164" s="219" t="s">
        <v>711</v>
      </c>
      <c r="D164" s="212" t="s">
        <v>539</v>
      </c>
      <c r="E164" s="124" t="s">
        <v>2845</v>
      </c>
      <c r="F164" s="212" t="s">
        <v>8</v>
      </c>
      <c r="G164" s="124" t="s">
        <v>476</v>
      </c>
      <c r="H164" s="212">
        <v>1</v>
      </c>
      <c r="I164" s="124"/>
      <c r="J164" s="212">
        <v>200</v>
      </c>
      <c r="K164" s="213"/>
      <c r="L164" s="212">
        <v>200</v>
      </c>
      <c r="M164" s="124" t="s">
        <v>991</v>
      </c>
      <c r="N164" s="212"/>
      <c r="O164" s="124" t="s">
        <v>477</v>
      </c>
      <c r="P164" s="212" t="s">
        <v>475</v>
      </c>
      <c r="Q164" s="124"/>
      <c r="R164" s="212"/>
      <c r="S164" s="124"/>
      <c r="T164" s="212" t="s">
        <v>287</v>
      </c>
      <c r="U164" s="124" t="s">
        <v>8</v>
      </c>
      <c r="V164" s="212">
        <v>1688</v>
      </c>
      <c r="W164" s="214">
        <v>43629.100439814814</v>
      </c>
      <c r="X164" s="215">
        <v>43622</v>
      </c>
      <c r="Y164" s="216">
        <v>50</v>
      </c>
    </row>
    <row r="165" spans="1:25">
      <c r="A165" s="217" t="s">
        <v>77</v>
      </c>
      <c r="B165" s="218" t="s">
        <v>1366</v>
      </c>
      <c r="C165" s="219" t="s">
        <v>95</v>
      </c>
      <c r="D165" s="212" t="s">
        <v>76</v>
      </c>
      <c r="E165" s="124" t="s">
        <v>2848</v>
      </c>
      <c r="F165" s="212" t="s">
        <v>7</v>
      </c>
      <c r="G165" s="124" t="s">
        <v>2574</v>
      </c>
      <c r="H165" s="212">
        <v>3</v>
      </c>
      <c r="I165" s="124"/>
      <c r="J165" s="212">
        <v>27.9</v>
      </c>
      <c r="K165" s="213"/>
      <c r="L165" s="212">
        <v>83.7</v>
      </c>
      <c r="M165" s="124" t="s">
        <v>2119</v>
      </c>
      <c r="N165" s="212"/>
      <c r="O165" s="124" t="s">
        <v>13</v>
      </c>
      <c r="P165" s="212" t="s">
        <v>478</v>
      </c>
      <c r="Q165" s="124"/>
      <c r="R165" s="212">
        <v>2100</v>
      </c>
      <c r="S165" s="124"/>
      <c r="T165" s="212" t="s">
        <v>286</v>
      </c>
      <c r="U165" s="124" t="s">
        <v>7</v>
      </c>
      <c r="V165" s="212">
        <v>1041</v>
      </c>
      <c r="W165" s="214">
        <v>43609.733553240738</v>
      </c>
      <c r="X165" s="215">
        <v>43244</v>
      </c>
      <c r="Y165" s="216">
        <v>50</v>
      </c>
    </row>
    <row r="166" spans="1:25">
      <c r="A166" s="217" t="s">
        <v>77</v>
      </c>
      <c r="B166" s="218" t="s">
        <v>1366</v>
      </c>
      <c r="C166" s="219" t="s">
        <v>95</v>
      </c>
      <c r="D166" s="212" t="s">
        <v>76</v>
      </c>
      <c r="E166" s="124" t="s">
        <v>2848</v>
      </c>
      <c r="F166" s="212" t="s">
        <v>7</v>
      </c>
      <c r="G166" s="124" t="s">
        <v>2574</v>
      </c>
      <c r="H166" s="212">
        <v>2</v>
      </c>
      <c r="I166" s="124"/>
      <c r="J166" s="212">
        <v>24</v>
      </c>
      <c r="K166" s="213"/>
      <c r="L166" s="212">
        <v>48</v>
      </c>
      <c r="M166" s="124" t="s">
        <v>2118</v>
      </c>
      <c r="N166" s="212"/>
      <c r="O166" s="124" t="s">
        <v>13</v>
      </c>
      <c r="P166" s="212" t="s">
        <v>478</v>
      </c>
      <c r="Q166" s="124"/>
      <c r="R166" s="212">
        <v>2100</v>
      </c>
      <c r="S166" s="124"/>
      <c r="T166" s="212" t="s">
        <v>286</v>
      </c>
      <c r="U166" s="124" t="s">
        <v>7</v>
      </c>
      <c r="V166" s="212">
        <v>1041</v>
      </c>
      <c r="W166" s="214">
        <v>43609.733553240738</v>
      </c>
      <c r="X166" s="215">
        <v>43244</v>
      </c>
      <c r="Y166" s="216">
        <v>50</v>
      </c>
    </row>
    <row r="167" spans="1:25">
      <c r="A167" s="217" t="s">
        <v>77</v>
      </c>
      <c r="B167" s="218" t="s">
        <v>1366</v>
      </c>
      <c r="C167" s="219" t="s">
        <v>95</v>
      </c>
      <c r="D167" s="212" t="s">
        <v>76</v>
      </c>
      <c r="E167" s="124" t="s">
        <v>2848</v>
      </c>
      <c r="F167" s="212" t="s">
        <v>7</v>
      </c>
      <c r="G167" s="124" t="s">
        <v>2574</v>
      </c>
      <c r="H167" s="212">
        <v>3</v>
      </c>
      <c r="I167" s="124"/>
      <c r="J167" s="212">
        <v>12.8</v>
      </c>
      <c r="K167" s="213"/>
      <c r="L167" s="212">
        <v>38.4</v>
      </c>
      <c r="M167" s="124" t="s">
        <v>2117</v>
      </c>
      <c r="N167" s="212"/>
      <c r="O167" s="124" t="s">
        <v>13</v>
      </c>
      <c r="P167" s="212" t="s">
        <v>478</v>
      </c>
      <c r="Q167" s="124"/>
      <c r="R167" s="212">
        <v>2100</v>
      </c>
      <c r="S167" s="124"/>
      <c r="T167" s="212" t="s">
        <v>286</v>
      </c>
      <c r="U167" s="124" t="s">
        <v>7</v>
      </c>
      <c r="V167" s="212">
        <v>1041</v>
      </c>
      <c r="W167" s="214">
        <v>43609.733553240738</v>
      </c>
      <c r="X167" s="215">
        <v>43244</v>
      </c>
      <c r="Y167" s="216">
        <v>50</v>
      </c>
    </row>
    <row r="168" spans="1:25">
      <c r="A168" s="217" t="s">
        <v>14</v>
      </c>
      <c r="B168" s="218" t="s">
        <v>1366</v>
      </c>
      <c r="C168" s="219" t="s">
        <v>405</v>
      </c>
      <c r="D168" s="212" t="s">
        <v>406</v>
      </c>
      <c r="E168" s="124" t="s">
        <v>2844</v>
      </c>
      <c r="F168" s="212" t="s">
        <v>9</v>
      </c>
      <c r="G168" s="124" t="s">
        <v>1995</v>
      </c>
      <c r="H168" s="212">
        <v>33</v>
      </c>
      <c r="I168" s="124"/>
      <c r="J168" s="212">
        <v>2</v>
      </c>
      <c r="K168" s="213"/>
      <c r="L168" s="212">
        <v>66</v>
      </c>
      <c r="M168" s="124" t="s">
        <v>2120</v>
      </c>
      <c r="N168" s="212"/>
      <c r="O168" s="124" t="s">
        <v>13</v>
      </c>
      <c r="P168" s="212" t="s">
        <v>484</v>
      </c>
      <c r="Q168" s="124"/>
      <c r="R168" s="212"/>
      <c r="S168" s="124"/>
      <c r="T168" s="212" t="s">
        <v>286</v>
      </c>
      <c r="U168" s="124" t="s">
        <v>9</v>
      </c>
      <c r="V168" s="212">
        <v>1042</v>
      </c>
      <c r="W168" s="214">
        <v>43594.584756944445</v>
      </c>
      <c r="X168" s="215">
        <v>43150</v>
      </c>
      <c r="Y168" s="216">
        <v>50</v>
      </c>
    </row>
    <row r="169" spans="1:25">
      <c r="A169" s="217" t="s">
        <v>77</v>
      </c>
      <c r="B169" s="218" t="s">
        <v>207</v>
      </c>
      <c r="C169" s="219" t="s">
        <v>694</v>
      </c>
      <c r="D169" s="212" t="s">
        <v>695</v>
      </c>
      <c r="E169" s="124" t="s">
        <v>2844</v>
      </c>
      <c r="F169" s="212" t="s">
        <v>9</v>
      </c>
      <c r="G169" s="124" t="s">
        <v>476</v>
      </c>
      <c r="H169" s="212">
        <v>48</v>
      </c>
      <c r="I169" s="124">
        <v>3</v>
      </c>
      <c r="J169" s="212">
        <v>3.2</v>
      </c>
      <c r="K169" s="213">
        <v>144</v>
      </c>
      <c r="L169" s="212">
        <v>153.6</v>
      </c>
      <c r="M169" s="124" t="s">
        <v>1387</v>
      </c>
      <c r="N169" s="212"/>
      <c r="O169" s="124" t="s">
        <v>212</v>
      </c>
      <c r="P169" s="212" t="s">
        <v>475</v>
      </c>
      <c r="Q169" s="124" t="s">
        <v>552</v>
      </c>
      <c r="R169" s="212">
        <v>2044</v>
      </c>
      <c r="S169" s="124"/>
      <c r="T169" s="212" t="s">
        <v>212</v>
      </c>
      <c r="U169" s="124" t="s">
        <v>9</v>
      </c>
      <c r="V169" s="212">
        <v>1260</v>
      </c>
      <c r="W169" s="214">
        <v>43640.225648148145</v>
      </c>
      <c r="X169" s="215">
        <v>43600</v>
      </c>
      <c r="Y169" s="216">
        <v>50</v>
      </c>
    </row>
    <row r="170" spans="1:25">
      <c r="A170" s="217" t="s">
        <v>66</v>
      </c>
      <c r="B170" s="218" t="s">
        <v>1366</v>
      </c>
      <c r="C170" s="219" t="s">
        <v>1217</v>
      </c>
      <c r="D170" s="212" t="s">
        <v>1218</v>
      </c>
      <c r="E170" s="124" t="s">
        <v>2850</v>
      </c>
      <c r="F170" s="212" t="s">
        <v>8</v>
      </c>
      <c r="G170" s="124" t="s">
        <v>476</v>
      </c>
      <c r="H170" s="212">
        <v>1</v>
      </c>
      <c r="I170" s="124"/>
      <c r="J170" s="212">
        <v>0.2</v>
      </c>
      <c r="K170" s="213"/>
      <c r="L170" s="212">
        <v>0.19980000000000001</v>
      </c>
      <c r="M170" s="124" t="s">
        <v>2121</v>
      </c>
      <c r="N170" s="212"/>
      <c r="O170" s="124" t="s">
        <v>1143</v>
      </c>
      <c r="P170" s="212" t="s">
        <v>484</v>
      </c>
      <c r="Q170" s="124"/>
      <c r="R170" s="212"/>
      <c r="S170" s="124"/>
      <c r="T170" s="212" t="s">
        <v>286</v>
      </c>
      <c r="U170" s="124" t="s">
        <v>8</v>
      </c>
      <c r="V170" s="212">
        <v>51</v>
      </c>
      <c r="W170" s="214">
        <v>43312</v>
      </c>
      <c r="X170" s="215">
        <v>43312</v>
      </c>
      <c r="Y170" s="216">
        <v>-1</v>
      </c>
    </row>
    <row r="171" spans="1:25">
      <c r="A171" s="217" t="s">
        <v>77</v>
      </c>
      <c r="B171" s="218" t="s">
        <v>1366</v>
      </c>
      <c r="C171" s="219" t="s">
        <v>96</v>
      </c>
      <c r="D171" s="212" t="s">
        <v>76</v>
      </c>
      <c r="E171" s="124" t="s">
        <v>2848</v>
      </c>
      <c r="F171" s="212" t="s">
        <v>7</v>
      </c>
      <c r="G171" s="124" t="s">
        <v>2575</v>
      </c>
      <c r="H171" s="212">
        <v>1</v>
      </c>
      <c r="I171" s="124"/>
      <c r="J171" s="212">
        <v>85</v>
      </c>
      <c r="K171" s="213"/>
      <c r="L171" s="212">
        <v>85</v>
      </c>
      <c r="M171" s="124" t="s">
        <v>1092</v>
      </c>
      <c r="N171" s="212"/>
      <c r="O171" s="124" t="s">
        <v>13</v>
      </c>
      <c r="P171" s="212" t="s">
        <v>478</v>
      </c>
      <c r="Q171" s="124"/>
      <c r="R171" s="212">
        <v>2100</v>
      </c>
      <c r="S171" s="124"/>
      <c r="T171" s="212" t="s">
        <v>286</v>
      </c>
      <c r="U171" s="124" t="s">
        <v>7</v>
      </c>
      <c r="V171" s="212">
        <v>1043</v>
      </c>
      <c r="W171" s="214">
        <v>43609.623379629629</v>
      </c>
      <c r="X171" s="215">
        <v>43609</v>
      </c>
      <c r="Y171" s="216">
        <v>50</v>
      </c>
    </row>
    <row r="172" spans="1:25">
      <c r="A172" s="217" t="s">
        <v>66</v>
      </c>
      <c r="B172" s="218" t="s">
        <v>1366</v>
      </c>
      <c r="C172" s="219" t="s">
        <v>851</v>
      </c>
      <c r="D172" s="212" t="s">
        <v>852</v>
      </c>
      <c r="E172" s="124" t="s">
        <v>2844</v>
      </c>
      <c r="F172" s="212" t="s">
        <v>9</v>
      </c>
      <c r="G172" s="124" t="s">
        <v>1996</v>
      </c>
      <c r="H172" s="212">
        <v>35</v>
      </c>
      <c r="I172" s="124"/>
      <c r="J172" s="212">
        <v>1.5</v>
      </c>
      <c r="K172" s="213"/>
      <c r="L172" s="212">
        <v>52.5</v>
      </c>
      <c r="M172" s="124" t="s">
        <v>1079</v>
      </c>
      <c r="N172" s="212"/>
      <c r="O172" s="124" t="s">
        <v>13</v>
      </c>
      <c r="P172" s="212" t="s">
        <v>484</v>
      </c>
      <c r="Q172" s="124"/>
      <c r="R172" s="212"/>
      <c r="S172" s="124"/>
      <c r="T172" s="212" t="s">
        <v>286</v>
      </c>
      <c r="U172" s="124" t="s">
        <v>9</v>
      </c>
      <c r="V172" s="212">
        <v>1044</v>
      </c>
      <c r="W172" s="214">
        <v>43258.969537037039</v>
      </c>
      <c r="X172" s="215">
        <v>43150.150902777779</v>
      </c>
      <c r="Y172" s="216">
        <v>50</v>
      </c>
    </row>
    <row r="173" spans="1:25">
      <c r="A173" s="217" t="s">
        <v>63</v>
      </c>
      <c r="B173" s="218" t="s">
        <v>1366</v>
      </c>
      <c r="C173" s="219" t="s">
        <v>764</v>
      </c>
      <c r="D173" s="212" t="s">
        <v>765</v>
      </c>
      <c r="E173" s="124" t="s">
        <v>2843</v>
      </c>
      <c r="F173" s="212" t="s">
        <v>12</v>
      </c>
      <c r="G173" s="124" t="s">
        <v>2040</v>
      </c>
      <c r="H173" s="212">
        <v>1</v>
      </c>
      <c r="I173" s="124"/>
      <c r="J173" s="212">
        <v>1.34</v>
      </c>
      <c r="K173" s="213"/>
      <c r="L173" s="212">
        <v>1.34</v>
      </c>
      <c r="M173" s="124" t="s">
        <v>2078</v>
      </c>
      <c r="N173" s="212"/>
      <c r="O173" s="124" t="s">
        <v>13</v>
      </c>
      <c r="P173" s="212" t="s">
        <v>484</v>
      </c>
      <c r="Q173" s="124"/>
      <c r="R173" s="212"/>
      <c r="S173" s="124"/>
      <c r="T173" s="212" t="s">
        <v>286</v>
      </c>
      <c r="U173" s="124" t="s">
        <v>153</v>
      </c>
      <c r="V173" s="212">
        <v>1293</v>
      </c>
      <c r="W173" s="214">
        <v>43640.053310185183</v>
      </c>
      <c r="X173" s="215">
        <v>43600</v>
      </c>
      <c r="Y173" s="216">
        <v>50</v>
      </c>
    </row>
    <row r="174" spans="1:25">
      <c r="A174" s="217" t="s">
        <v>63</v>
      </c>
      <c r="B174" s="218" t="s">
        <v>1366</v>
      </c>
      <c r="C174" s="219" t="s">
        <v>764</v>
      </c>
      <c r="D174" s="212" t="s">
        <v>765</v>
      </c>
      <c r="E174" s="124" t="s">
        <v>2843</v>
      </c>
      <c r="F174" s="212" t="s">
        <v>12</v>
      </c>
      <c r="G174" s="124" t="s">
        <v>2040</v>
      </c>
      <c r="H174" s="212">
        <v>1</v>
      </c>
      <c r="I174" s="124"/>
      <c r="J174" s="212">
        <v>0.8</v>
      </c>
      <c r="K174" s="213"/>
      <c r="L174" s="212">
        <v>0.8</v>
      </c>
      <c r="M174" s="124" t="s">
        <v>2062</v>
      </c>
      <c r="N174" s="212"/>
      <c r="O174" s="124" t="s">
        <v>13</v>
      </c>
      <c r="P174" s="212" t="s">
        <v>484</v>
      </c>
      <c r="Q174" s="124"/>
      <c r="R174" s="212"/>
      <c r="S174" s="124"/>
      <c r="T174" s="212" t="s">
        <v>286</v>
      </c>
      <c r="U174" s="124" t="s">
        <v>153</v>
      </c>
      <c r="V174" s="212">
        <v>1293</v>
      </c>
      <c r="W174" s="214">
        <v>43640.053310185183</v>
      </c>
      <c r="X174" s="215">
        <v>43600</v>
      </c>
      <c r="Y174" s="216">
        <v>50</v>
      </c>
    </row>
    <row r="175" spans="1:25">
      <c r="A175" s="217" t="s">
        <v>66</v>
      </c>
      <c r="B175" s="218" t="s">
        <v>1366</v>
      </c>
      <c r="C175" s="219" t="s">
        <v>442</v>
      </c>
      <c r="D175" s="212" t="s">
        <v>443</v>
      </c>
      <c r="E175" s="124" t="s">
        <v>2844</v>
      </c>
      <c r="F175" s="212" t="s">
        <v>9</v>
      </c>
      <c r="G175" s="124" t="s">
        <v>1997</v>
      </c>
      <c r="H175" s="212">
        <v>3</v>
      </c>
      <c r="I175" s="124"/>
      <c r="J175" s="212">
        <v>2.0499999999999998</v>
      </c>
      <c r="K175" s="213"/>
      <c r="L175" s="212">
        <v>6.15</v>
      </c>
      <c r="M175" s="124" t="s">
        <v>2122</v>
      </c>
      <c r="N175" s="212"/>
      <c r="O175" s="124" t="s">
        <v>13</v>
      </c>
      <c r="P175" s="212" t="s">
        <v>484</v>
      </c>
      <c r="Q175" s="124"/>
      <c r="R175" s="212"/>
      <c r="S175" s="124"/>
      <c r="T175" s="212" t="s">
        <v>286</v>
      </c>
      <c r="U175" s="124" t="s">
        <v>9</v>
      </c>
      <c r="V175" s="212">
        <v>1261</v>
      </c>
      <c r="W175" s="214">
        <v>43629.058437500003</v>
      </c>
      <c r="X175" s="215">
        <v>43591</v>
      </c>
      <c r="Y175" s="216">
        <v>50</v>
      </c>
    </row>
    <row r="176" spans="1:25">
      <c r="A176" s="217" t="s">
        <v>66</v>
      </c>
      <c r="B176" s="218" t="s">
        <v>207</v>
      </c>
      <c r="C176" s="219" t="s">
        <v>712</v>
      </c>
      <c r="D176" s="212" t="s">
        <v>713</v>
      </c>
      <c r="E176" s="124" t="s">
        <v>2844</v>
      </c>
      <c r="F176" s="212" t="s">
        <v>9</v>
      </c>
      <c r="G176" s="124" t="s">
        <v>476</v>
      </c>
      <c r="H176" s="212">
        <v>16</v>
      </c>
      <c r="I176" s="124"/>
      <c r="J176" s="212">
        <v>3.6</v>
      </c>
      <c r="K176" s="213"/>
      <c r="L176" s="212">
        <v>57.6</v>
      </c>
      <c r="M176" s="124" t="s">
        <v>993</v>
      </c>
      <c r="N176" s="212"/>
      <c r="O176" s="124" t="s">
        <v>212</v>
      </c>
      <c r="P176" s="212" t="s">
        <v>475</v>
      </c>
      <c r="Q176" s="124" t="s">
        <v>537</v>
      </c>
      <c r="R176" s="212">
        <v>2050</v>
      </c>
      <c r="S176" s="124"/>
      <c r="T176" s="212" t="s">
        <v>212</v>
      </c>
      <c r="U176" s="124" t="s">
        <v>9</v>
      </c>
      <c r="V176" s="212">
        <v>1263</v>
      </c>
      <c r="W176" s="214">
        <v>43630.251736111109</v>
      </c>
      <c r="X176" s="215">
        <v>43602</v>
      </c>
      <c r="Y176" s="216">
        <v>50</v>
      </c>
    </row>
    <row r="177" spans="1:25">
      <c r="A177" s="217" t="s">
        <v>73</v>
      </c>
      <c r="B177" s="218" t="s">
        <v>1366</v>
      </c>
      <c r="C177" s="219" t="s">
        <v>1098</v>
      </c>
      <c r="D177" s="212" t="s">
        <v>1099</v>
      </c>
      <c r="E177" s="124" t="s">
        <v>2845</v>
      </c>
      <c r="F177" s="212" t="s">
        <v>8</v>
      </c>
      <c r="G177" s="124" t="s">
        <v>1432</v>
      </c>
      <c r="H177" s="212">
        <v>37</v>
      </c>
      <c r="I177" s="124"/>
      <c r="J177" s="212">
        <v>1.51</v>
      </c>
      <c r="K177" s="213"/>
      <c r="L177" s="212">
        <v>55.87</v>
      </c>
      <c r="M177" s="124" t="s">
        <v>2123</v>
      </c>
      <c r="N177" s="212"/>
      <c r="O177" s="124" t="s">
        <v>13</v>
      </c>
      <c r="P177" s="212" t="s">
        <v>475</v>
      </c>
      <c r="Q177" s="124"/>
      <c r="R177" s="212">
        <v>2049</v>
      </c>
      <c r="S177" s="124"/>
      <c r="T177" s="212" t="s">
        <v>286</v>
      </c>
      <c r="U177" s="124" t="s">
        <v>8</v>
      </c>
      <c r="V177" s="212">
        <v>1441</v>
      </c>
      <c r="W177" s="214">
        <v>43635.091782407406</v>
      </c>
      <c r="X177" s="215">
        <v>43621</v>
      </c>
      <c r="Y177" s="216">
        <v>50</v>
      </c>
    </row>
    <row r="178" spans="1:25">
      <c r="A178" s="217" t="s">
        <v>63</v>
      </c>
      <c r="B178" s="218" t="s">
        <v>1366</v>
      </c>
      <c r="C178" s="219" t="s">
        <v>1148</v>
      </c>
      <c r="D178" s="212" t="s">
        <v>878</v>
      </c>
      <c r="E178" s="124" t="s">
        <v>2850</v>
      </c>
      <c r="F178" s="212" t="s">
        <v>8</v>
      </c>
      <c r="G178" s="124" t="s">
        <v>476</v>
      </c>
      <c r="H178" s="212">
        <v>1</v>
      </c>
      <c r="I178" s="124"/>
      <c r="J178" s="212">
        <v>4.7699999999999996</v>
      </c>
      <c r="K178" s="213"/>
      <c r="L178" s="212">
        <v>4.7699999999999996</v>
      </c>
      <c r="M178" s="124" t="s">
        <v>2124</v>
      </c>
      <c r="N178" s="212"/>
      <c r="O178" s="124" t="s">
        <v>1143</v>
      </c>
      <c r="P178" s="212" t="s">
        <v>484</v>
      </c>
      <c r="Q178" s="124"/>
      <c r="R178" s="212"/>
      <c r="S178" s="124"/>
      <c r="T178" s="212" t="s">
        <v>286</v>
      </c>
      <c r="U178" s="124" t="s">
        <v>8</v>
      </c>
      <c r="V178" s="212">
        <v>11</v>
      </c>
      <c r="W178" s="214">
        <v>43312</v>
      </c>
      <c r="X178" s="215">
        <v>43312</v>
      </c>
      <c r="Y178" s="216">
        <v>-1</v>
      </c>
    </row>
    <row r="179" spans="1:25">
      <c r="A179" s="217" t="s">
        <v>73</v>
      </c>
      <c r="B179" s="218" t="s">
        <v>1366</v>
      </c>
      <c r="C179" s="219" t="s">
        <v>365</v>
      </c>
      <c r="D179" s="212" t="s">
        <v>366</v>
      </c>
      <c r="E179" s="124" t="s">
        <v>2850</v>
      </c>
      <c r="F179" s="212" t="s">
        <v>8</v>
      </c>
      <c r="G179" s="124" t="s">
        <v>476</v>
      </c>
      <c r="H179" s="212">
        <v>60</v>
      </c>
      <c r="I179" s="124"/>
      <c r="J179" s="212">
        <v>0.06</v>
      </c>
      <c r="K179" s="213"/>
      <c r="L179" s="212">
        <v>3.6</v>
      </c>
      <c r="M179" s="124" t="s">
        <v>2125</v>
      </c>
      <c r="N179" s="212"/>
      <c r="O179" s="124" t="s">
        <v>13</v>
      </c>
      <c r="P179" s="212" t="s">
        <v>484</v>
      </c>
      <c r="Q179" s="124"/>
      <c r="R179" s="212"/>
      <c r="S179" s="124"/>
      <c r="T179" s="212" t="s">
        <v>286</v>
      </c>
      <c r="U179" s="124" t="s">
        <v>8</v>
      </c>
      <c r="V179" s="212">
        <v>1498</v>
      </c>
      <c r="W179" s="214">
        <v>43629.057974537034</v>
      </c>
      <c r="X179" s="215">
        <v>43235.134583333333</v>
      </c>
      <c r="Y179" s="216">
        <v>50</v>
      </c>
    </row>
    <row r="180" spans="1:25">
      <c r="A180" s="217" t="s">
        <v>73</v>
      </c>
      <c r="B180" s="218" t="s">
        <v>207</v>
      </c>
      <c r="C180" s="219" t="s">
        <v>1294</v>
      </c>
      <c r="D180" s="212" t="s">
        <v>1289</v>
      </c>
      <c r="E180" s="124" t="s">
        <v>2845</v>
      </c>
      <c r="F180" s="212" t="s">
        <v>8</v>
      </c>
      <c r="G180" s="124" t="s">
        <v>476</v>
      </c>
      <c r="H180" s="212">
        <v>69</v>
      </c>
      <c r="I180" s="124"/>
      <c r="J180" s="212">
        <v>1.64</v>
      </c>
      <c r="K180" s="213"/>
      <c r="L180" s="212">
        <v>113.16</v>
      </c>
      <c r="M180" s="124" t="s">
        <v>994</v>
      </c>
      <c r="N180" s="212"/>
      <c r="O180" s="124" t="s">
        <v>477</v>
      </c>
      <c r="P180" s="212" t="s">
        <v>475</v>
      </c>
      <c r="Q180" s="124"/>
      <c r="R180" s="212"/>
      <c r="S180" s="124"/>
      <c r="T180" s="212" t="s">
        <v>287</v>
      </c>
      <c r="U180" s="124" t="s">
        <v>8</v>
      </c>
      <c r="V180" s="212">
        <v>1418</v>
      </c>
      <c r="W180" s="214">
        <v>43629.058449074073</v>
      </c>
      <c r="X180" s="215">
        <v>43591</v>
      </c>
      <c r="Y180" s="216">
        <v>50</v>
      </c>
    </row>
    <row r="181" spans="1:25">
      <c r="A181" s="217" t="s">
        <v>63</v>
      </c>
      <c r="B181" s="218" t="s">
        <v>207</v>
      </c>
      <c r="C181" s="219" t="s">
        <v>492</v>
      </c>
      <c r="D181" s="212" t="s">
        <v>493</v>
      </c>
      <c r="E181" s="124" t="s">
        <v>2849</v>
      </c>
      <c r="F181" s="212" t="s">
        <v>153</v>
      </c>
      <c r="G181" s="124" t="s">
        <v>476</v>
      </c>
      <c r="H181" s="212">
        <v>1</v>
      </c>
      <c r="I181" s="124"/>
      <c r="J181" s="212">
        <v>8</v>
      </c>
      <c r="K181" s="213"/>
      <c r="L181" s="212">
        <v>8</v>
      </c>
      <c r="M181" s="124" t="s">
        <v>995</v>
      </c>
      <c r="N181" s="212"/>
      <c r="O181" s="124" t="s">
        <v>477</v>
      </c>
      <c r="P181" s="212" t="s">
        <v>484</v>
      </c>
      <c r="Q181" s="124"/>
      <c r="R181" s="212"/>
      <c r="S181" s="124"/>
      <c r="T181" s="212" t="s">
        <v>287</v>
      </c>
      <c r="U181" s="124" t="s">
        <v>153</v>
      </c>
      <c r="V181" s="212">
        <v>1479</v>
      </c>
      <c r="W181" s="214">
        <v>43629.057974537034</v>
      </c>
      <c r="X181" s="215">
        <v>43591</v>
      </c>
      <c r="Y181" s="216">
        <v>50</v>
      </c>
    </row>
    <row r="182" spans="1:25" ht="22.5">
      <c r="A182" s="217" t="s">
        <v>73</v>
      </c>
      <c r="B182" s="218" t="s">
        <v>1366</v>
      </c>
      <c r="C182" s="219" t="s">
        <v>1168</v>
      </c>
      <c r="D182" s="212" t="s">
        <v>878</v>
      </c>
      <c r="E182" s="124" t="s">
        <v>2850</v>
      </c>
      <c r="F182" s="212" t="s">
        <v>8</v>
      </c>
      <c r="G182" s="124" t="s">
        <v>476</v>
      </c>
      <c r="H182" s="212">
        <v>1</v>
      </c>
      <c r="I182" s="124"/>
      <c r="J182" s="212">
        <v>0.90700000000000003</v>
      </c>
      <c r="K182" s="213"/>
      <c r="L182" s="212">
        <v>0.90720000000000001</v>
      </c>
      <c r="M182" s="124" t="s">
        <v>2126</v>
      </c>
      <c r="N182" s="212"/>
      <c r="O182" s="124" t="s">
        <v>1143</v>
      </c>
      <c r="P182" s="212" t="s">
        <v>484</v>
      </c>
      <c r="Q182" s="124"/>
      <c r="R182" s="212"/>
      <c r="S182" s="124"/>
      <c r="T182" s="212" t="s">
        <v>286</v>
      </c>
      <c r="U182" s="124" t="s">
        <v>8</v>
      </c>
      <c r="V182" s="212">
        <v>89</v>
      </c>
      <c r="W182" s="214">
        <v>43312</v>
      </c>
      <c r="X182" s="215">
        <v>43312</v>
      </c>
      <c r="Y182" s="216">
        <v>-1</v>
      </c>
    </row>
    <row r="183" spans="1:25">
      <c r="A183" s="217" t="s">
        <v>73</v>
      </c>
      <c r="B183" s="218" t="s">
        <v>1366</v>
      </c>
      <c r="C183" s="219" t="s">
        <v>97</v>
      </c>
      <c r="D183" s="212" t="s">
        <v>98</v>
      </c>
      <c r="E183" s="124" t="s">
        <v>2845</v>
      </c>
      <c r="F183" s="212" t="s">
        <v>8</v>
      </c>
      <c r="G183" s="124" t="s">
        <v>2576</v>
      </c>
      <c r="H183" s="212">
        <v>69</v>
      </c>
      <c r="I183" s="124"/>
      <c r="J183" s="212">
        <v>1.6</v>
      </c>
      <c r="K183" s="213"/>
      <c r="L183" s="212">
        <v>110.4</v>
      </c>
      <c r="M183" s="124" t="s">
        <v>2127</v>
      </c>
      <c r="N183" s="212"/>
      <c r="O183" s="124" t="s">
        <v>13</v>
      </c>
      <c r="P183" s="212" t="s">
        <v>475</v>
      </c>
      <c r="Q183" s="124"/>
      <c r="R183" s="212">
        <v>2047</v>
      </c>
      <c r="S183" s="124"/>
      <c r="T183" s="212" t="s">
        <v>286</v>
      </c>
      <c r="U183" s="124" t="s">
        <v>8</v>
      </c>
      <c r="V183" s="212">
        <v>1383</v>
      </c>
      <c r="W183" s="214">
        <v>43629.76221064815</v>
      </c>
      <c r="X183" s="215">
        <v>43602</v>
      </c>
      <c r="Y183" s="216">
        <v>50</v>
      </c>
    </row>
    <row r="184" spans="1:25">
      <c r="A184" s="217" t="s">
        <v>73</v>
      </c>
      <c r="B184" s="218" t="s">
        <v>207</v>
      </c>
      <c r="C184" s="219" t="s">
        <v>1513</v>
      </c>
      <c r="D184" s="212" t="s">
        <v>1514</v>
      </c>
      <c r="E184" s="124" t="s">
        <v>2845</v>
      </c>
      <c r="F184" s="212" t="s">
        <v>8</v>
      </c>
      <c r="G184" s="124" t="s">
        <v>476</v>
      </c>
      <c r="H184" s="212">
        <v>40</v>
      </c>
      <c r="I184" s="124">
        <v>2.5</v>
      </c>
      <c r="J184" s="212">
        <v>8.75</v>
      </c>
      <c r="K184" s="213">
        <v>100</v>
      </c>
      <c r="L184" s="212">
        <v>350</v>
      </c>
      <c r="M184" s="124" t="s">
        <v>1545</v>
      </c>
      <c r="N184" s="212"/>
      <c r="O184" s="124" t="s">
        <v>477</v>
      </c>
      <c r="P184" s="212" t="s">
        <v>475</v>
      </c>
      <c r="Q184" s="124"/>
      <c r="R184" s="212"/>
      <c r="S184" s="124"/>
      <c r="T184" s="212" t="s">
        <v>287</v>
      </c>
      <c r="U184" s="124" t="s">
        <v>8</v>
      </c>
      <c r="V184" s="212">
        <v>1435</v>
      </c>
      <c r="W184" s="214">
        <v>43629.057962962965</v>
      </c>
      <c r="X184" s="215">
        <v>43209.350868055553</v>
      </c>
      <c r="Y184" s="216">
        <v>50</v>
      </c>
    </row>
    <row r="185" spans="1:25" ht="22.5">
      <c r="A185" s="217" t="s">
        <v>73</v>
      </c>
      <c r="B185" s="218" t="s">
        <v>207</v>
      </c>
      <c r="C185" s="219" t="s">
        <v>1463</v>
      </c>
      <c r="D185" s="212" t="s">
        <v>1464</v>
      </c>
      <c r="E185" s="124" t="s">
        <v>2850</v>
      </c>
      <c r="F185" s="212" t="s">
        <v>8</v>
      </c>
      <c r="G185" s="124" t="s">
        <v>476</v>
      </c>
      <c r="H185" s="212">
        <v>1</v>
      </c>
      <c r="I185" s="124"/>
      <c r="J185" s="212">
        <v>200</v>
      </c>
      <c r="K185" s="213"/>
      <c r="L185" s="212">
        <v>200</v>
      </c>
      <c r="M185" s="124" t="s">
        <v>991</v>
      </c>
      <c r="N185" s="212"/>
      <c r="O185" s="124" t="s">
        <v>477</v>
      </c>
      <c r="P185" s="212" t="s">
        <v>475</v>
      </c>
      <c r="Q185" s="124"/>
      <c r="R185" s="212"/>
      <c r="S185" s="124"/>
      <c r="T185" s="212" t="s">
        <v>287</v>
      </c>
      <c r="U185" s="124" t="s">
        <v>8</v>
      </c>
      <c r="V185" s="212">
        <v>101</v>
      </c>
      <c r="W185" s="214">
        <v>43312</v>
      </c>
      <c r="X185" s="215">
        <v>43312</v>
      </c>
      <c r="Y185" s="216">
        <v>-1</v>
      </c>
    </row>
    <row r="186" spans="1:25" ht="22.5">
      <c r="A186" s="217" t="s">
        <v>73</v>
      </c>
      <c r="B186" s="218" t="s">
        <v>207</v>
      </c>
      <c r="C186" s="219" t="s">
        <v>1465</v>
      </c>
      <c r="D186" s="212" t="s">
        <v>1464</v>
      </c>
      <c r="E186" s="124" t="s">
        <v>2844</v>
      </c>
      <c r="F186" s="212" t="s">
        <v>9</v>
      </c>
      <c r="G186" s="124" t="s">
        <v>476</v>
      </c>
      <c r="H186" s="212">
        <v>1</v>
      </c>
      <c r="I186" s="124"/>
      <c r="J186" s="212">
        <v>0</v>
      </c>
      <c r="K186" s="213"/>
      <c r="L186" s="212">
        <v>0</v>
      </c>
      <c r="M186" s="124" t="s">
        <v>481</v>
      </c>
      <c r="N186" s="212"/>
      <c r="O186" s="124" t="s">
        <v>477</v>
      </c>
      <c r="P186" s="212" t="s">
        <v>475</v>
      </c>
      <c r="Q186" s="124"/>
      <c r="R186" s="212"/>
      <c r="S186" s="124"/>
      <c r="T186" s="212" t="s">
        <v>287</v>
      </c>
      <c r="U186" s="124" t="s">
        <v>9</v>
      </c>
      <c r="V186" s="212">
        <v>102</v>
      </c>
      <c r="W186" s="214">
        <v>43312</v>
      </c>
      <c r="X186" s="215">
        <v>43312</v>
      </c>
      <c r="Y186" s="216">
        <v>-1</v>
      </c>
    </row>
    <row r="187" spans="1:25">
      <c r="A187" s="217" t="s">
        <v>66</v>
      </c>
      <c r="B187" s="218" t="s">
        <v>1366</v>
      </c>
      <c r="C187" s="219" t="s">
        <v>444</v>
      </c>
      <c r="D187" s="212" t="s">
        <v>440</v>
      </c>
      <c r="E187" s="124" t="s">
        <v>2842</v>
      </c>
      <c r="F187" s="212" t="s">
        <v>1368</v>
      </c>
      <c r="G187" s="124" t="s">
        <v>2577</v>
      </c>
      <c r="H187" s="212">
        <v>12</v>
      </c>
      <c r="I187" s="124"/>
      <c r="J187" s="212">
        <v>1</v>
      </c>
      <c r="K187" s="213"/>
      <c r="L187" s="212">
        <v>12</v>
      </c>
      <c r="M187" s="124" t="s">
        <v>1120</v>
      </c>
      <c r="N187" s="212"/>
      <c r="O187" s="124" t="s">
        <v>13</v>
      </c>
      <c r="P187" s="212" t="s">
        <v>484</v>
      </c>
      <c r="Q187" s="124"/>
      <c r="R187" s="212">
        <v>2025</v>
      </c>
      <c r="S187" s="124"/>
      <c r="T187" s="212" t="s">
        <v>286</v>
      </c>
      <c r="U187" s="124" t="s">
        <v>281</v>
      </c>
      <c r="V187" s="212">
        <v>1046</v>
      </c>
      <c r="W187" s="214">
        <v>43609.499560185184</v>
      </c>
      <c r="X187" s="215">
        <v>43150</v>
      </c>
      <c r="Y187" s="216">
        <v>50</v>
      </c>
    </row>
    <row r="188" spans="1:25">
      <c r="A188" s="217" t="s">
        <v>14</v>
      </c>
      <c r="B188" s="218" t="s">
        <v>1366</v>
      </c>
      <c r="C188" s="219" t="s">
        <v>794</v>
      </c>
      <c r="D188" s="212" t="s">
        <v>795</v>
      </c>
      <c r="E188" s="124" t="s">
        <v>2844</v>
      </c>
      <c r="F188" s="212" t="s">
        <v>9</v>
      </c>
      <c r="G188" s="124" t="s">
        <v>2578</v>
      </c>
      <c r="H188" s="212">
        <v>27</v>
      </c>
      <c r="I188" s="124"/>
      <c r="J188" s="212">
        <v>2.1</v>
      </c>
      <c r="K188" s="213"/>
      <c r="L188" s="212">
        <v>56.7</v>
      </c>
      <c r="M188" s="124" t="s">
        <v>2128</v>
      </c>
      <c r="N188" s="212"/>
      <c r="O188" s="124" t="s">
        <v>13</v>
      </c>
      <c r="P188" s="212" t="s">
        <v>475</v>
      </c>
      <c r="Q188" s="124"/>
      <c r="R188" s="212">
        <v>2039</v>
      </c>
      <c r="S188" s="124"/>
      <c r="T188" s="212" t="s">
        <v>286</v>
      </c>
      <c r="U188" s="124" t="s">
        <v>9</v>
      </c>
      <c r="V188" s="212">
        <v>1047</v>
      </c>
      <c r="W188" s="214">
        <v>43642.69153935185</v>
      </c>
      <c r="X188" s="215">
        <v>43150</v>
      </c>
      <c r="Y188" s="216">
        <v>50</v>
      </c>
    </row>
    <row r="189" spans="1:25">
      <c r="A189" s="217" t="s">
        <v>73</v>
      </c>
      <c r="B189" s="218" t="s">
        <v>1366</v>
      </c>
      <c r="C189" s="219" t="s">
        <v>590</v>
      </c>
      <c r="D189" s="212" t="s">
        <v>1243</v>
      </c>
      <c r="E189" s="124" t="s">
        <v>2850</v>
      </c>
      <c r="F189" s="212" t="s">
        <v>8</v>
      </c>
      <c r="G189" s="124" t="s">
        <v>955</v>
      </c>
      <c r="H189" s="212">
        <v>37</v>
      </c>
      <c r="I189" s="124"/>
      <c r="J189" s="212">
        <v>2.5</v>
      </c>
      <c r="K189" s="213"/>
      <c r="L189" s="212">
        <v>92.5</v>
      </c>
      <c r="M189" s="124" t="s">
        <v>969</v>
      </c>
      <c r="N189" s="212"/>
      <c r="O189" s="124" t="s">
        <v>13</v>
      </c>
      <c r="P189" s="212" t="s">
        <v>475</v>
      </c>
      <c r="Q189" s="124"/>
      <c r="R189" s="212">
        <v>2049</v>
      </c>
      <c r="S189" s="124"/>
      <c r="T189" s="212" t="s">
        <v>286</v>
      </c>
      <c r="U189" s="124" t="s">
        <v>8</v>
      </c>
      <c r="V189" s="212">
        <v>1562</v>
      </c>
      <c r="W189" s="214">
        <v>43640.999027777776</v>
      </c>
      <c r="X189" s="215">
        <v>43640</v>
      </c>
      <c r="Y189" s="216">
        <v>50</v>
      </c>
    </row>
    <row r="190" spans="1:25">
      <c r="A190" s="217" t="s">
        <v>73</v>
      </c>
      <c r="B190" s="218" t="s">
        <v>207</v>
      </c>
      <c r="C190" s="219" t="s">
        <v>591</v>
      </c>
      <c r="D190" s="212" t="s">
        <v>483</v>
      </c>
      <c r="E190" s="124" t="s">
        <v>2850</v>
      </c>
      <c r="F190" s="212" t="s">
        <v>8</v>
      </c>
      <c r="G190" s="124" t="s">
        <v>476</v>
      </c>
      <c r="H190" s="212">
        <v>30</v>
      </c>
      <c r="I190" s="124"/>
      <c r="J190" s="212">
        <v>1</v>
      </c>
      <c r="K190" s="213"/>
      <c r="L190" s="212">
        <v>30</v>
      </c>
      <c r="M190" s="124" t="s">
        <v>996</v>
      </c>
      <c r="N190" s="212"/>
      <c r="O190" s="124" t="s">
        <v>477</v>
      </c>
      <c r="P190" s="212" t="s">
        <v>484</v>
      </c>
      <c r="Q190" s="124"/>
      <c r="R190" s="212"/>
      <c r="S190" s="124"/>
      <c r="T190" s="212" t="s">
        <v>287</v>
      </c>
      <c r="U190" s="124" t="s">
        <v>8</v>
      </c>
      <c r="V190" s="212">
        <v>1338</v>
      </c>
      <c r="W190" s="214">
        <v>43614.727280092593</v>
      </c>
      <c r="X190" s="215">
        <v>43613</v>
      </c>
      <c r="Y190" s="216">
        <v>50</v>
      </c>
    </row>
    <row r="191" spans="1:25">
      <c r="A191" s="217" t="s">
        <v>66</v>
      </c>
      <c r="B191" s="218" t="s">
        <v>1366</v>
      </c>
      <c r="C191" s="219" t="s">
        <v>445</v>
      </c>
      <c r="D191" s="212" t="s">
        <v>85</v>
      </c>
      <c r="E191" s="124" t="s">
        <v>2848</v>
      </c>
      <c r="F191" s="212" t="s">
        <v>7</v>
      </c>
      <c r="G191" s="124" t="s">
        <v>2579</v>
      </c>
      <c r="H191" s="212">
        <v>2</v>
      </c>
      <c r="I191" s="124"/>
      <c r="J191" s="212">
        <v>14.5</v>
      </c>
      <c r="K191" s="213"/>
      <c r="L191" s="212">
        <v>29</v>
      </c>
      <c r="M191" s="124" t="s">
        <v>1116</v>
      </c>
      <c r="N191" s="212"/>
      <c r="O191" s="124" t="s">
        <v>13</v>
      </c>
      <c r="P191" s="212" t="s">
        <v>484</v>
      </c>
      <c r="Q191" s="124"/>
      <c r="R191" s="212">
        <v>2057</v>
      </c>
      <c r="S191" s="124"/>
      <c r="T191" s="212" t="s">
        <v>286</v>
      </c>
      <c r="U191" s="124" t="s">
        <v>7</v>
      </c>
      <c r="V191" s="212">
        <v>1048</v>
      </c>
      <c r="W191" s="214">
        <v>43637.583472222221</v>
      </c>
      <c r="X191" s="215">
        <v>43563</v>
      </c>
      <c r="Y191" s="216">
        <v>50</v>
      </c>
    </row>
    <row r="192" spans="1:25">
      <c r="A192" s="217" t="s">
        <v>63</v>
      </c>
      <c r="B192" s="218" t="s">
        <v>1366</v>
      </c>
      <c r="C192" s="219" t="s">
        <v>800</v>
      </c>
      <c r="D192" s="212" t="s">
        <v>800</v>
      </c>
      <c r="E192" s="124" t="s">
        <v>2852</v>
      </c>
      <c r="F192" s="212" t="s">
        <v>12</v>
      </c>
      <c r="G192" s="124" t="s">
        <v>476</v>
      </c>
      <c r="H192" s="212">
        <v>1</v>
      </c>
      <c r="I192" s="124"/>
      <c r="J192" s="212">
        <v>0</v>
      </c>
      <c r="K192" s="213"/>
      <c r="L192" s="212">
        <v>0</v>
      </c>
      <c r="M192" s="124" t="s">
        <v>481</v>
      </c>
      <c r="N192" s="212"/>
      <c r="O192" s="124" t="s">
        <v>13</v>
      </c>
      <c r="P192" s="212" t="s">
        <v>484</v>
      </c>
      <c r="Q192" s="124"/>
      <c r="R192" s="212"/>
      <c r="S192" s="124"/>
      <c r="T192" s="212" t="s">
        <v>286</v>
      </c>
      <c r="U192" s="124" t="s">
        <v>153</v>
      </c>
      <c r="V192" s="212">
        <v>1049</v>
      </c>
      <c r="W192" s="214">
        <v>43227.19734953704</v>
      </c>
      <c r="X192" s="215">
        <v>43150.15148148148</v>
      </c>
      <c r="Y192" s="216">
        <v>50</v>
      </c>
    </row>
    <row r="193" spans="1:25">
      <c r="A193" s="217" t="s">
        <v>77</v>
      </c>
      <c r="B193" s="218" t="s">
        <v>1366</v>
      </c>
      <c r="C193" s="219" t="s">
        <v>421</v>
      </c>
      <c r="D193" s="212" t="s">
        <v>76</v>
      </c>
      <c r="E193" s="124" t="s">
        <v>2848</v>
      </c>
      <c r="F193" s="212" t="s">
        <v>7</v>
      </c>
      <c r="G193" s="124" t="s">
        <v>2580</v>
      </c>
      <c r="H193" s="212">
        <v>1</v>
      </c>
      <c r="I193" s="124"/>
      <c r="J193" s="212">
        <v>19</v>
      </c>
      <c r="K193" s="213"/>
      <c r="L193" s="212">
        <v>19</v>
      </c>
      <c r="M193" s="124" t="s">
        <v>2108</v>
      </c>
      <c r="N193" s="212"/>
      <c r="O193" s="124" t="s">
        <v>13</v>
      </c>
      <c r="P193" s="212" t="s">
        <v>484</v>
      </c>
      <c r="Q193" s="124"/>
      <c r="R193" s="212">
        <v>2100</v>
      </c>
      <c r="S193" s="124"/>
      <c r="T193" s="212" t="s">
        <v>286</v>
      </c>
      <c r="U193" s="124" t="s">
        <v>7</v>
      </c>
      <c r="V193" s="212">
        <v>1050</v>
      </c>
      <c r="W193" s="214">
        <v>43609.486157407409</v>
      </c>
      <c r="X193" s="215">
        <v>43609</v>
      </c>
      <c r="Y193" s="216">
        <v>50</v>
      </c>
    </row>
    <row r="194" spans="1:25">
      <c r="A194" s="217" t="s">
        <v>66</v>
      </c>
      <c r="B194" s="218" t="s">
        <v>1366</v>
      </c>
      <c r="C194" s="219" t="s">
        <v>446</v>
      </c>
      <c r="D194" s="212" t="s">
        <v>447</v>
      </c>
      <c r="E194" s="124" t="s">
        <v>2844</v>
      </c>
      <c r="F194" s="212" t="s">
        <v>9</v>
      </c>
      <c r="G194" s="124" t="s">
        <v>1998</v>
      </c>
      <c r="H194" s="212">
        <v>14</v>
      </c>
      <c r="I194" s="124"/>
      <c r="J194" s="212">
        <v>1.3</v>
      </c>
      <c r="K194" s="213"/>
      <c r="L194" s="212">
        <v>18.2</v>
      </c>
      <c r="M194" s="124" t="s">
        <v>2129</v>
      </c>
      <c r="N194" s="212"/>
      <c r="O194" s="124" t="s">
        <v>13</v>
      </c>
      <c r="P194" s="212" t="s">
        <v>484</v>
      </c>
      <c r="Q194" s="124"/>
      <c r="R194" s="212"/>
      <c r="S194" s="124"/>
      <c r="T194" s="212" t="s">
        <v>286</v>
      </c>
      <c r="U194" s="124" t="s">
        <v>9</v>
      </c>
      <c r="V194" s="212">
        <v>1051</v>
      </c>
      <c r="W194" s="214">
        <v>43629.05841435185</v>
      </c>
      <c r="X194" s="215">
        <v>43591</v>
      </c>
      <c r="Y194" s="216">
        <v>50</v>
      </c>
    </row>
    <row r="195" spans="1:25">
      <c r="A195" s="217" t="s">
        <v>66</v>
      </c>
      <c r="B195" s="218" t="s">
        <v>207</v>
      </c>
      <c r="C195" s="219" t="s">
        <v>784</v>
      </c>
      <c r="D195" s="212" t="s">
        <v>785</v>
      </c>
      <c r="E195" s="124" t="s">
        <v>2845</v>
      </c>
      <c r="F195" s="212" t="s">
        <v>8</v>
      </c>
      <c r="G195" s="124" t="s">
        <v>476</v>
      </c>
      <c r="H195" s="212">
        <v>19</v>
      </c>
      <c r="I195" s="124"/>
      <c r="J195" s="212">
        <v>1.637</v>
      </c>
      <c r="K195" s="213"/>
      <c r="L195" s="212">
        <v>31.103000000000002</v>
      </c>
      <c r="M195" s="124" t="s">
        <v>997</v>
      </c>
      <c r="N195" s="212"/>
      <c r="O195" s="124" t="s">
        <v>600</v>
      </c>
      <c r="P195" s="212" t="s">
        <v>475</v>
      </c>
      <c r="Q195" s="124" t="s">
        <v>786</v>
      </c>
      <c r="R195" s="212">
        <v>2045</v>
      </c>
      <c r="S195" s="124"/>
      <c r="T195" s="212" t="s">
        <v>212</v>
      </c>
      <c r="U195" s="124" t="s">
        <v>8</v>
      </c>
      <c r="V195" s="212">
        <v>1691</v>
      </c>
      <c r="W195" s="214">
        <v>43637.183194444442</v>
      </c>
      <c r="X195" s="215">
        <v>43473.303182870368</v>
      </c>
      <c r="Y195" s="216">
        <v>50</v>
      </c>
    </row>
    <row r="196" spans="1:25">
      <c r="A196" s="217" t="s">
        <v>63</v>
      </c>
      <c r="B196" s="218" t="s">
        <v>1366</v>
      </c>
      <c r="C196" s="219" t="s">
        <v>100</v>
      </c>
      <c r="D196" s="212" t="s">
        <v>231</v>
      </c>
      <c r="E196" s="124" t="s">
        <v>2845</v>
      </c>
      <c r="F196" s="212" t="s">
        <v>8</v>
      </c>
      <c r="G196" s="124" t="s">
        <v>2581</v>
      </c>
      <c r="H196" s="212">
        <v>90</v>
      </c>
      <c r="I196" s="124"/>
      <c r="J196" s="212">
        <v>1.67</v>
      </c>
      <c r="K196" s="213"/>
      <c r="L196" s="212">
        <v>150.30000000000001</v>
      </c>
      <c r="M196" s="124" t="s">
        <v>2130</v>
      </c>
      <c r="N196" s="212"/>
      <c r="O196" s="124" t="s">
        <v>1537</v>
      </c>
      <c r="P196" s="212" t="s">
        <v>475</v>
      </c>
      <c r="Q196" s="124"/>
      <c r="R196" s="212">
        <v>2038</v>
      </c>
      <c r="S196" s="124"/>
      <c r="T196" s="212" t="s">
        <v>286</v>
      </c>
      <c r="U196" s="124" t="s">
        <v>8</v>
      </c>
      <c r="V196" s="212">
        <v>1420</v>
      </c>
      <c r="W196" s="214">
        <v>43595.514525462961</v>
      </c>
      <c r="X196" s="215">
        <v>43204</v>
      </c>
      <c r="Y196" s="216">
        <v>50</v>
      </c>
    </row>
    <row r="197" spans="1:25">
      <c r="A197" s="217" t="s">
        <v>63</v>
      </c>
      <c r="B197" s="218" t="s">
        <v>207</v>
      </c>
      <c r="C197" s="219" t="s">
        <v>494</v>
      </c>
      <c r="D197" s="212" t="s">
        <v>182</v>
      </c>
      <c r="E197" s="124" t="s">
        <v>2844</v>
      </c>
      <c r="F197" s="212" t="s">
        <v>9</v>
      </c>
      <c r="G197" s="124" t="s">
        <v>476</v>
      </c>
      <c r="H197" s="212">
        <v>54</v>
      </c>
      <c r="I197" s="124"/>
      <c r="J197" s="212">
        <v>4.2</v>
      </c>
      <c r="K197" s="213"/>
      <c r="L197" s="212">
        <v>226.8</v>
      </c>
      <c r="M197" s="124" t="s">
        <v>998</v>
      </c>
      <c r="N197" s="212"/>
      <c r="O197" s="124" t="s">
        <v>495</v>
      </c>
      <c r="P197" s="212" t="s">
        <v>475</v>
      </c>
      <c r="Q197" s="124" t="s">
        <v>1419</v>
      </c>
      <c r="R197" s="212"/>
      <c r="S197" s="124"/>
      <c r="T197" s="212" t="s">
        <v>287</v>
      </c>
      <c r="U197" s="124" t="s">
        <v>9</v>
      </c>
      <c r="V197" s="212">
        <v>1052</v>
      </c>
      <c r="W197" s="214">
        <v>43558.603344907409</v>
      </c>
      <c r="X197" s="215">
        <v>43558</v>
      </c>
      <c r="Y197" s="216">
        <v>50</v>
      </c>
    </row>
    <row r="198" spans="1:25">
      <c r="A198" s="217" t="s">
        <v>73</v>
      </c>
      <c r="B198" s="218" t="s">
        <v>207</v>
      </c>
      <c r="C198" s="219" t="s">
        <v>592</v>
      </c>
      <c r="D198" s="212" t="s">
        <v>593</v>
      </c>
      <c r="E198" s="124" t="s">
        <v>2847</v>
      </c>
      <c r="F198" s="212" t="s">
        <v>153</v>
      </c>
      <c r="G198" s="124" t="s">
        <v>476</v>
      </c>
      <c r="H198" s="212">
        <v>1</v>
      </c>
      <c r="I198" s="124"/>
      <c r="J198" s="212">
        <v>150</v>
      </c>
      <c r="K198" s="213"/>
      <c r="L198" s="212">
        <v>150</v>
      </c>
      <c r="M198" s="124" t="s">
        <v>967</v>
      </c>
      <c r="N198" s="212">
        <v>300</v>
      </c>
      <c r="O198" s="124" t="s">
        <v>477</v>
      </c>
      <c r="P198" s="212" t="s">
        <v>878</v>
      </c>
      <c r="Q198" s="124"/>
      <c r="R198" s="212"/>
      <c r="S198" s="124"/>
      <c r="T198" s="212" t="s">
        <v>287</v>
      </c>
      <c r="U198" s="124" t="s">
        <v>282</v>
      </c>
      <c r="V198" s="212">
        <v>1734</v>
      </c>
      <c r="W198" s="214">
        <v>43586.614560185182</v>
      </c>
      <c r="X198" s="215">
        <v>43616</v>
      </c>
      <c r="Y198" s="216">
        <v>50</v>
      </c>
    </row>
    <row r="199" spans="1:25">
      <c r="A199" s="217" t="s">
        <v>73</v>
      </c>
      <c r="B199" s="218" t="s">
        <v>207</v>
      </c>
      <c r="C199" s="219" t="s">
        <v>594</v>
      </c>
      <c r="D199" s="212" t="s">
        <v>505</v>
      </c>
      <c r="E199" s="124" t="s">
        <v>2850</v>
      </c>
      <c r="F199" s="212" t="s">
        <v>8</v>
      </c>
      <c r="G199" s="124" t="s">
        <v>476</v>
      </c>
      <c r="H199" s="212">
        <v>1</v>
      </c>
      <c r="I199" s="124"/>
      <c r="J199" s="212">
        <v>120</v>
      </c>
      <c r="K199" s="213"/>
      <c r="L199" s="212">
        <v>120</v>
      </c>
      <c r="M199" s="124" t="s">
        <v>999</v>
      </c>
      <c r="N199" s="212"/>
      <c r="O199" s="124" t="s">
        <v>477</v>
      </c>
      <c r="P199" s="212" t="s">
        <v>475</v>
      </c>
      <c r="Q199" s="124" t="s">
        <v>595</v>
      </c>
      <c r="R199" s="212"/>
      <c r="S199" s="124"/>
      <c r="T199" s="212" t="s">
        <v>287</v>
      </c>
      <c r="U199" s="124" t="s">
        <v>8</v>
      </c>
      <c r="V199" s="212">
        <v>1454</v>
      </c>
      <c r="W199" s="214">
        <v>43586.495625000003</v>
      </c>
      <c r="X199" s="215">
        <v>43616</v>
      </c>
      <c r="Y199" s="216">
        <v>50</v>
      </c>
    </row>
    <row r="200" spans="1:25">
      <c r="A200" s="217" t="s">
        <v>73</v>
      </c>
      <c r="B200" s="218" t="s">
        <v>1366</v>
      </c>
      <c r="C200" s="219" t="s">
        <v>216</v>
      </c>
      <c r="D200" s="212" t="s">
        <v>182</v>
      </c>
      <c r="E200" s="124" t="s">
        <v>2850</v>
      </c>
      <c r="F200" s="212" t="s">
        <v>8</v>
      </c>
      <c r="G200" s="124" t="s">
        <v>2582</v>
      </c>
      <c r="H200" s="212">
        <v>17</v>
      </c>
      <c r="I200" s="124"/>
      <c r="J200" s="212">
        <v>2.5</v>
      </c>
      <c r="K200" s="213"/>
      <c r="L200" s="212">
        <v>42.5</v>
      </c>
      <c r="M200" s="124" t="s">
        <v>2131</v>
      </c>
      <c r="N200" s="212"/>
      <c r="O200" s="124" t="s">
        <v>13</v>
      </c>
      <c r="P200" s="212" t="s">
        <v>475</v>
      </c>
      <c r="Q200" s="124"/>
      <c r="R200" s="212">
        <v>2044</v>
      </c>
      <c r="S200" s="124"/>
      <c r="T200" s="212" t="s">
        <v>286</v>
      </c>
      <c r="U200" s="124" t="s">
        <v>8</v>
      </c>
      <c r="V200" s="212">
        <v>1349</v>
      </c>
      <c r="W200" s="214">
        <v>43630.517777777779</v>
      </c>
      <c r="X200" s="215">
        <v>43558</v>
      </c>
      <c r="Y200" s="216">
        <v>50</v>
      </c>
    </row>
    <row r="201" spans="1:25">
      <c r="A201" s="217" t="s">
        <v>63</v>
      </c>
      <c r="B201" s="218" t="s">
        <v>1366</v>
      </c>
      <c r="C201" s="219" t="s">
        <v>101</v>
      </c>
      <c r="D201" s="212" t="s">
        <v>11</v>
      </c>
      <c r="E201" s="124" t="s">
        <v>2846</v>
      </c>
      <c r="F201" s="212" t="s">
        <v>15</v>
      </c>
      <c r="G201" s="124" t="s">
        <v>2583</v>
      </c>
      <c r="H201" s="212">
        <v>1</v>
      </c>
      <c r="I201" s="124"/>
      <c r="J201" s="212">
        <v>181</v>
      </c>
      <c r="K201" s="213"/>
      <c r="L201" s="212">
        <v>181</v>
      </c>
      <c r="M201" s="124" t="s">
        <v>2132</v>
      </c>
      <c r="N201" s="212"/>
      <c r="O201" s="124" t="s">
        <v>13</v>
      </c>
      <c r="P201" s="212" t="s">
        <v>478</v>
      </c>
      <c r="Q201" s="124"/>
      <c r="R201" s="212">
        <v>2070</v>
      </c>
      <c r="S201" s="124"/>
      <c r="T201" s="212" t="s">
        <v>286</v>
      </c>
      <c r="U201" s="124" t="s">
        <v>278</v>
      </c>
      <c r="V201" s="212">
        <v>1053</v>
      </c>
      <c r="W201" s="214">
        <v>43594.558761574073</v>
      </c>
      <c r="X201" s="215">
        <v>43586</v>
      </c>
      <c r="Y201" s="216">
        <v>50</v>
      </c>
    </row>
    <row r="202" spans="1:25">
      <c r="A202" s="217" t="s">
        <v>63</v>
      </c>
      <c r="B202" s="218" t="s">
        <v>1366</v>
      </c>
      <c r="C202" s="219" t="s">
        <v>101</v>
      </c>
      <c r="D202" s="212" t="s">
        <v>11</v>
      </c>
      <c r="E202" s="124" t="s">
        <v>2846</v>
      </c>
      <c r="F202" s="212" t="s">
        <v>15</v>
      </c>
      <c r="G202" s="124" t="s">
        <v>2584</v>
      </c>
      <c r="H202" s="212">
        <v>1</v>
      </c>
      <c r="I202" s="124"/>
      <c r="J202" s="212">
        <v>181</v>
      </c>
      <c r="K202" s="213"/>
      <c r="L202" s="212">
        <v>181</v>
      </c>
      <c r="M202" s="124" t="s">
        <v>2132</v>
      </c>
      <c r="N202" s="212"/>
      <c r="O202" s="124" t="s">
        <v>13</v>
      </c>
      <c r="P202" s="212" t="s">
        <v>478</v>
      </c>
      <c r="Q202" s="124"/>
      <c r="R202" s="212">
        <v>2070</v>
      </c>
      <c r="S202" s="124"/>
      <c r="T202" s="212" t="s">
        <v>286</v>
      </c>
      <c r="U202" s="124" t="s">
        <v>278</v>
      </c>
      <c r="V202" s="212">
        <v>1053</v>
      </c>
      <c r="W202" s="214">
        <v>43594.558761574073</v>
      </c>
      <c r="X202" s="215">
        <v>43586</v>
      </c>
      <c r="Y202" s="216">
        <v>50</v>
      </c>
    </row>
    <row r="203" spans="1:25">
      <c r="A203" s="217" t="s">
        <v>63</v>
      </c>
      <c r="B203" s="218" t="s">
        <v>1366</v>
      </c>
      <c r="C203" s="219" t="s">
        <v>101</v>
      </c>
      <c r="D203" s="212" t="s">
        <v>11</v>
      </c>
      <c r="E203" s="124" t="s">
        <v>2846</v>
      </c>
      <c r="F203" s="212" t="s">
        <v>15</v>
      </c>
      <c r="G203" s="124" t="s">
        <v>2585</v>
      </c>
      <c r="H203" s="212">
        <v>1</v>
      </c>
      <c r="I203" s="124"/>
      <c r="J203" s="212">
        <v>181</v>
      </c>
      <c r="K203" s="213"/>
      <c r="L203" s="212">
        <v>181</v>
      </c>
      <c r="M203" s="124" t="s">
        <v>2132</v>
      </c>
      <c r="N203" s="212"/>
      <c r="O203" s="124" t="s">
        <v>13</v>
      </c>
      <c r="P203" s="212" t="s">
        <v>478</v>
      </c>
      <c r="Q203" s="124"/>
      <c r="R203" s="212">
        <v>2070</v>
      </c>
      <c r="S203" s="124"/>
      <c r="T203" s="212" t="s">
        <v>286</v>
      </c>
      <c r="U203" s="124" t="s">
        <v>278</v>
      </c>
      <c r="V203" s="212">
        <v>1053</v>
      </c>
      <c r="W203" s="214">
        <v>43594.558761574073</v>
      </c>
      <c r="X203" s="215">
        <v>43586</v>
      </c>
      <c r="Y203" s="216">
        <v>50</v>
      </c>
    </row>
    <row r="204" spans="1:25">
      <c r="A204" s="217" t="s">
        <v>63</v>
      </c>
      <c r="B204" s="218" t="s">
        <v>1366</v>
      </c>
      <c r="C204" s="219" t="s">
        <v>101</v>
      </c>
      <c r="D204" s="212" t="s">
        <v>11</v>
      </c>
      <c r="E204" s="124" t="s">
        <v>2846</v>
      </c>
      <c r="F204" s="212" t="s">
        <v>15</v>
      </c>
      <c r="G204" s="124" t="s">
        <v>2586</v>
      </c>
      <c r="H204" s="212">
        <v>1</v>
      </c>
      <c r="I204" s="124"/>
      <c r="J204" s="212">
        <v>181</v>
      </c>
      <c r="K204" s="213"/>
      <c r="L204" s="212">
        <v>181</v>
      </c>
      <c r="M204" s="124" t="s">
        <v>2132</v>
      </c>
      <c r="N204" s="212"/>
      <c r="O204" s="124" t="s">
        <v>13</v>
      </c>
      <c r="P204" s="212" t="s">
        <v>478</v>
      </c>
      <c r="Q204" s="124"/>
      <c r="R204" s="212">
        <v>2070</v>
      </c>
      <c r="S204" s="124"/>
      <c r="T204" s="212" t="s">
        <v>286</v>
      </c>
      <c r="U204" s="124" t="s">
        <v>278</v>
      </c>
      <c r="V204" s="212">
        <v>1053</v>
      </c>
      <c r="W204" s="214">
        <v>43594.558761574073</v>
      </c>
      <c r="X204" s="215">
        <v>43586</v>
      </c>
      <c r="Y204" s="216">
        <v>50</v>
      </c>
    </row>
    <row r="205" spans="1:25">
      <c r="A205" s="217" t="s">
        <v>73</v>
      </c>
      <c r="B205" s="218" t="s">
        <v>207</v>
      </c>
      <c r="C205" s="219" t="s">
        <v>596</v>
      </c>
      <c r="D205" s="212" t="s">
        <v>597</v>
      </c>
      <c r="E205" s="124" t="s">
        <v>2850</v>
      </c>
      <c r="F205" s="212" t="s">
        <v>8</v>
      </c>
      <c r="G205" s="124" t="s">
        <v>476</v>
      </c>
      <c r="H205" s="212">
        <v>1</v>
      </c>
      <c r="I205" s="124"/>
      <c r="J205" s="212">
        <v>162</v>
      </c>
      <c r="K205" s="213"/>
      <c r="L205" s="212">
        <v>162</v>
      </c>
      <c r="M205" s="124" t="s">
        <v>1000</v>
      </c>
      <c r="N205" s="212"/>
      <c r="O205" s="124" t="s">
        <v>477</v>
      </c>
      <c r="P205" s="212" t="s">
        <v>475</v>
      </c>
      <c r="Q205" s="124"/>
      <c r="R205" s="212"/>
      <c r="S205" s="124"/>
      <c r="T205" s="212" t="s">
        <v>287</v>
      </c>
      <c r="U205" s="124" t="s">
        <v>8</v>
      </c>
      <c r="V205" s="212">
        <v>1459</v>
      </c>
      <c r="W205" s="214">
        <v>43629.057974537034</v>
      </c>
      <c r="X205" s="215">
        <v>43209.35460648148</v>
      </c>
      <c r="Y205" s="216">
        <v>50</v>
      </c>
    </row>
    <row r="206" spans="1:25">
      <c r="A206" s="217" t="s">
        <v>73</v>
      </c>
      <c r="B206" s="218" t="s">
        <v>207</v>
      </c>
      <c r="C206" s="219" t="s">
        <v>598</v>
      </c>
      <c r="D206" s="212" t="s">
        <v>587</v>
      </c>
      <c r="E206" s="124" t="s">
        <v>2845</v>
      </c>
      <c r="F206" s="212" t="s">
        <v>8</v>
      </c>
      <c r="G206" s="124" t="s">
        <v>476</v>
      </c>
      <c r="H206" s="212">
        <v>114</v>
      </c>
      <c r="I206" s="124"/>
      <c r="J206" s="212">
        <v>2.5</v>
      </c>
      <c r="K206" s="213"/>
      <c r="L206" s="212">
        <v>285</v>
      </c>
      <c r="M206" s="124" t="s">
        <v>1001</v>
      </c>
      <c r="N206" s="212"/>
      <c r="O206" s="124" t="s">
        <v>477</v>
      </c>
      <c r="P206" s="212" t="s">
        <v>475</v>
      </c>
      <c r="Q206" s="124"/>
      <c r="R206" s="212"/>
      <c r="S206" s="124"/>
      <c r="T206" s="212" t="s">
        <v>287</v>
      </c>
      <c r="U206" s="124" t="s">
        <v>8</v>
      </c>
      <c r="V206" s="212">
        <v>1664</v>
      </c>
      <c r="W206" s="214">
        <v>43629.100439814814</v>
      </c>
      <c r="X206" s="215">
        <v>43311.090312499997</v>
      </c>
      <c r="Y206" s="216">
        <v>50</v>
      </c>
    </row>
    <row r="207" spans="1:25">
      <c r="A207" s="217" t="s">
        <v>73</v>
      </c>
      <c r="B207" s="218" t="s">
        <v>1366</v>
      </c>
      <c r="C207" s="219" t="s">
        <v>759</v>
      </c>
      <c r="D207" s="212" t="s">
        <v>760</v>
      </c>
      <c r="E207" s="124" t="s">
        <v>2853</v>
      </c>
      <c r="F207" s="212" t="s">
        <v>88</v>
      </c>
      <c r="G207" s="124" t="s">
        <v>2587</v>
      </c>
      <c r="H207" s="212">
        <v>2</v>
      </c>
      <c r="I207" s="124"/>
      <c r="J207" s="212">
        <v>43.7</v>
      </c>
      <c r="K207" s="213"/>
      <c r="L207" s="212">
        <v>87.4</v>
      </c>
      <c r="M207" s="124" t="s">
        <v>2133</v>
      </c>
      <c r="N207" s="212"/>
      <c r="O207" s="124" t="s">
        <v>13</v>
      </c>
      <c r="P207" s="212" t="s">
        <v>478</v>
      </c>
      <c r="Q207" s="124"/>
      <c r="R207" s="212">
        <v>2039</v>
      </c>
      <c r="S207" s="124"/>
      <c r="T207" s="212" t="s">
        <v>286</v>
      </c>
      <c r="U207" s="124" t="s">
        <v>277</v>
      </c>
      <c r="V207" s="212">
        <v>1054</v>
      </c>
      <c r="W207" s="214">
        <v>43635.320925925924</v>
      </c>
      <c r="X207" s="215">
        <v>43629</v>
      </c>
      <c r="Y207" s="216">
        <v>50</v>
      </c>
    </row>
    <row r="208" spans="1:25">
      <c r="A208" s="217" t="s">
        <v>73</v>
      </c>
      <c r="B208" s="218" t="s">
        <v>1366</v>
      </c>
      <c r="C208" s="219" t="s">
        <v>759</v>
      </c>
      <c r="D208" s="212" t="s">
        <v>760</v>
      </c>
      <c r="E208" s="124" t="s">
        <v>2853</v>
      </c>
      <c r="F208" s="212" t="s">
        <v>88</v>
      </c>
      <c r="G208" s="124" t="s">
        <v>2587</v>
      </c>
      <c r="H208" s="212">
        <v>1</v>
      </c>
      <c r="I208" s="124"/>
      <c r="J208" s="212">
        <v>56</v>
      </c>
      <c r="K208" s="213"/>
      <c r="L208" s="212">
        <v>56</v>
      </c>
      <c r="M208" s="124" t="s">
        <v>2134</v>
      </c>
      <c r="N208" s="212"/>
      <c r="O208" s="124" t="s">
        <v>13</v>
      </c>
      <c r="P208" s="212" t="s">
        <v>478</v>
      </c>
      <c r="Q208" s="124"/>
      <c r="R208" s="212">
        <v>2039</v>
      </c>
      <c r="S208" s="124"/>
      <c r="T208" s="212" t="s">
        <v>286</v>
      </c>
      <c r="U208" s="124" t="s">
        <v>277</v>
      </c>
      <c r="V208" s="212">
        <v>1054</v>
      </c>
      <c r="W208" s="214">
        <v>43635.320925925924</v>
      </c>
      <c r="X208" s="215">
        <v>43629</v>
      </c>
      <c r="Y208" s="216">
        <v>50</v>
      </c>
    </row>
    <row r="209" spans="1:25">
      <c r="A209" s="217" t="s">
        <v>63</v>
      </c>
      <c r="B209" s="218" t="s">
        <v>1366</v>
      </c>
      <c r="C209" s="219" t="s">
        <v>321</v>
      </c>
      <c r="D209" s="212" t="s">
        <v>312</v>
      </c>
      <c r="E209" s="124" t="s">
        <v>2849</v>
      </c>
      <c r="F209" s="212" t="s">
        <v>1371</v>
      </c>
      <c r="G209" s="124" t="s">
        <v>1999</v>
      </c>
      <c r="H209" s="212">
        <v>1</v>
      </c>
      <c r="I209" s="124"/>
      <c r="J209" s="212">
        <v>30</v>
      </c>
      <c r="K209" s="213"/>
      <c r="L209" s="212">
        <v>30</v>
      </c>
      <c r="M209" s="124" t="s">
        <v>996</v>
      </c>
      <c r="N209" s="212"/>
      <c r="O209" s="124" t="s">
        <v>13</v>
      </c>
      <c r="P209" s="212" t="s">
        <v>484</v>
      </c>
      <c r="Q209" s="124"/>
      <c r="R209" s="212"/>
      <c r="S209" s="124"/>
      <c r="T209" s="212" t="s">
        <v>286</v>
      </c>
      <c r="U209" s="124" t="s">
        <v>281</v>
      </c>
      <c r="V209" s="212">
        <v>1055</v>
      </c>
      <c r="W209" s="214">
        <v>43641.29074074074</v>
      </c>
      <c r="X209" s="215">
        <v>43150.15216435185</v>
      </c>
      <c r="Y209" s="216">
        <v>50</v>
      </c>
    </row>
    <row r="210" spans="1:25">
      <c r="A210" s="217" t="s">
        <v>66</v>
      </c>
      <c r="B210" s="218" t="s">
        <v>207</v>
      </c>
      <c r="C210" s="219" t="s">
        <v>1372</v>
      </c>
      <c r="D210" s="212" t="s">
        <v>1373</v>
      </c>
      <c r="E210" s="124" t="s">
        <v>2845</v>
      </c>
      <c r="F210" s="212" t="s">
        <v>8</v>
      </c>
      <c r="G210" s="124" t="s">
        <v>476</v>
      </c>
      <c r="H210" s="212">
        <v>1</v>
      </c>
      <c r="I210" s="124"/>
      <c r="J210" s="212"/>
      <c r="K210" s="213"/>
      <c r="L210" s="212"/>
      <c r="M210" s="124" t="s">
        <v>476</v>
      </c>
      <c r="N210" s="212"/>
      <c r="O210" s="124" t="s">
        <v>477</v>
      </c>
      <c r="P210" s="212" t="s">
        <v>475</v>
      </c>
      <c r="Q210" s="124" t="s">
        <v>1422</v>
      </c>
      <c r="R210" s="212"/>
      <c r="S210" s="124"/>
      <c r="T210" s="212" t="s">
        <v>287</v>
      </c>
      <c r="U210" s="124" t="s">
        <v>8</v>
      </c>
      <c r="V210" s="212">
        <v>5000</v>
      </c>
      <c r="W210" s="214">
        <v>43641.260960648149</v>
      </c>
      <c r="X210" s="215">
        <v>43598</v>
      </c>
      <c r="Y210" s="216">
        <v>50</v>
      </c>
    </row>
    <row r="211" spans="1:25">
      <c r="A211" s="217" t="s">
        <v>63</v>
      </c>
      <c r="B211" s="218" t="s">
        <v>207</v>
      </c>
      <c r="C211" s="219" t="s">
        <v>496</v>
      </c>
      <c r="D211" s="212" t="s">
        <v>1295</v>
      </c>
      <c r="E211" s="124" t="s">
        <v>2844</v>
      </c>
      <c r="F211" s="212" t="s">
        <v>9</v>
      </c>
      <c r="G211" s="124" t="s">
        <v>476</v>
      </c>
      <c r="H211" s="212">
        <v>15</v>
      </c>
      <c r="I211" s="124"/>
      <c r="J211" s="212">
        <v>2</v>
      </c>
      <c r="K211" s="213"/>
      <c r="L211" s="212">
        <v>30</v>
      </c>
      <c r="M211" s="124" t="s">
        <v>996</v>
      </c>
      <c r="N211" s="212"/>
      <c r="O211" s="124" t="s">
        <v>477</v>
      </c>
      <c r="P211" s="212" t="s">
        <v>475</v>
      </c>
      <c r="Q211" s="124"/>
      <c r="R211" s="212"/>
      <c r="S211" s="124"/>
      <c r="T211" s="212" t="s">
        <v>287</v>
      </c>
      <c r="U211" s="124" t="s">
        <v>9</v>
      </c>
      <c r="V211" s="212">
        <v>1056</v>
      </c>
      <c r="W211" s="214">
        <v>43629.05841435185</v>
      </c>
      <c r="X211" s="215">
        <v>43150.152280092596</v>
      </c>
      <c r="Y211" s="216">
        <v>50</v>
      </c>
    </row>
    <row r="212" spans="1:25">
      <c r="A212" s="217" t="s">
        <v>66</v>
      </c>
      <c r="B212" s="218" t="s">
        <v>1366</v>
      </c>
      <c r="C212" s="219" t="s">
        <v>448</v>
      </c>
      <c r="D212" s="212" t="s">
        <v>449</v>
      </c>
      <c r="E212" s="124" t="s">
        <v>2844</v>
      </c>
      <c r="F212" s="212" t="s">
        <v>9</v>
      </c>
      <c r="G212" s="124" t="s">
        <v>2000</v>
      </c>
      <c r="H212" s="212">
        <v>6</v>
      </c>
      <c r="I212" s="124"/>
      <c r="J212" s="212">
        <v>3.3</v>
      </c>
      <c r="K212" s="213"/>
      <c r="L212" s="212">
        <v>19.8</v>
      </c>
      <c r="M212" s="124" t="s">
        <v>2135</v>
      </c>
      <c r="N212" s="212"/>
      <c r="O212" s="124" t="s">
        <v>13</v>
      </c>
      <c r="P212" s="212" t="s">
        <v>484</v>
      </c>
      <c r="Q212" s="124"/>
      <c r="R212" s="212">
        <v>2036</v>
      </c>
      <c r="S212" s="124"/>
      <c r="T212" s="212" t="s">
        <v>286</v>
      </c>
      <c r="U212" s="124" t="s">
        <v>9</v>
      </c>
      <c r="V212" s="212">
        <v>1333</v>
      </c>
      <c r="W212" s="214">
        <v>43612.449664351851</v>
      </c>
      <c r="X212" s="215">
        <v>43612</v>
      </c>
      <c r="Y212" s="216">
        <v>50</v>
      </c>
    </row>
    <row r="213" spans="1:25">
      <c r="A213" s="217" t="s">
        <v>14</v>
      </c>
      <c r="B213" s="218" t="s">
        <v>1366</v>
      </c>
      <c r="C213" s="219" t="s">
        <v>407</v>
      </c>
      <c r="D213" s="212" t="s">
        <v>205</v>
      </c>
      <c r="E213" s="124" t="s">
        <v>2853</v>
      </c>
      <c r="F213" s="212" t="s">
        <v>15</v>
      </c>
      <c r="G213" s="124" t="s">
        <v>476</v>
      </c>
      <c r="H213" s="212">
        <v>1</v>
      </c>
      <c r="I213" s="124"/>
      <c r="J213" s="212">
        <v>4.4000000000000004</v>
      </c>
      <c r="K213" s="213"/>
      <c r="L213" s="212">
        <v>4.4000000000000004</v>
      </c>
      <c r="M213" s="124" t="s">
        <v>2136</v>
      </c>
      <c r="N213" s="212"/>
      <c r="O213" s="124" t="s">
        <v>13</v>
      </c>
      <c r="P213" s="212" t="s">
        <v>484</v>
      </c>
      <c r="Q213" s="124"/>
      <c r="R213" s="212"/>
      <c r="S213" s="124"/>
      <c r="T213" s="212" t="s">
        <v>286</v>
      </c>
      <c r="U213" s="124" t="s">
        <v>277</v>
      </c>
      <c r="V213" s="212">
        <v>1542</v>
      </c>
      <c r="W213" s="214">
        <v>43629.057986111111</v>
      </c>
      <c r="X213" s="215">
        <v>43599</v>
      </c>
      <c r="Y213" s="216">
        <v>50</v>
      </c>
    </row>
    <row r="214" spans="1:25">
      <c r="A214" s="217" t="s">
        <v>73</v>
      </c>
      <c r="B214" s="218" t="s">
        <v>207</v>
      </c>
      <c r="C214" s="219" t="s">
        <v>599</v>
      </c>
      <c r="D214" s="212" t="s">
        <v>92</v>
      </c>
      <c r="E214" s="124" t="s">
        <v>2844</v>
      </c>
      <c r="F214" s="212" t="s">
        <v>9</v>
      </c>
      <c r="G214" s="124" t="s">
        <v>958</v>
      </c>
      <c r="H214" s="212">
        <v>91</v>
      </c>
      <c r="I214" s="124"/>
      <c r="J214" s="212">
        <v>3.63</v>
      </c>
      <c r="K214" s="213"/>
      <c r="L214" s="212">
        <v>330.33</v>
      </c>
      <c r="M214" s="124" t="s">
        <v>1002</v>
      </c>
      <c r="N214" s="212"/>
      <c r="O214" s="124" t="s">
        <v>212</v>
      </c>
      <c r="P214" s="212" t="s">
        <v>475</v>
      </c>
      <c r="Q214" s="124" t="s">
        <v>487</v>
      </c>
      <c r="R214" s="212">
        <v>2044</v>
      </c>
      <c r="S214" s="124"/>
      <c r="T214" s="212" t="s">
        <v>212</v>
      </c>
      <c r="U214" s="124" t="s">
        <v>9</v>
      </c>
      <c r="V214" s="212">
        <v>1057</v>
      </c>
      <c r="W214" s="214">
        <v>43640.616168981483</v>
      </c>
      <c r="X214" s="215">
        <v>43620</v>
      </c>
      <c r="Y214" s="216">
        <v>50</v>
      </c>
    </row>
    <row r="215" spans="1:25">
      <c r="A215" s="217" t="s">
        <v>73</v>
      </c>
      <c r="B215" s="218" t="s">
        <v>207</v>
      </c>
      <c r="C215" s="219" t="s">
        <v>599</v>
      </c>
      <c r="D215" s="212" t="s">
        <v>92</v>
      </c>
      <c r="E215" s="124" t="s">
        <v>2844</v>
      </c>
      <c r="F215" s="212" t="s">
        <v>9</v>
      </c>
      <c r="G215" s="124" t="s">
        <v>958</v>
      </c>
      <c r="H215" s="212">
        <v>32</v>
      </c>
      <c r="I215" s="124"/>
      <c r="J215" s="212">
        <v>3.83</v>
      </c>
      <c r="K215" s="213"/>
      <c r="L215" s="212">
        <v>122.56</v>
      </c>
      <c r="M215" s="124" t="s">
        <v>1003</v>
      </c>
      <c r="N215" s="212"/>
      <c r="O215" s="124" t="s">
        <v>212</v>
      </c>
      <c r="P215" s="212" t="s">
        <v>475</v>
      </c>
      <c r="Q215" s="124" t="s">
        <v>487</v>
      </c>
      <c r="R215" s="212">
        <v>2044</v>
      </c>
      <c r="S215" s="124"/>
      <c r="T215" s="212" t="s">
        <v>212</v>
      </c>
      <c r="U215" s="124" t="s">
        <v>9</v>
      </c>
      <c r="V215" s="212">
        <v>1057</v>
      </c>
      <c r="W215" s="214">
        <v>43640.616168981483</v>
      </c>
      <c r="X215" s="215">
        <v>43620</v>
      </c>
      <c r="Y215" s="216">
        <v>50</v>
      </c>
    </row>
    <row r="216" spans="1:25">
      <c r="A216" s="217" t="s">
        <v>63</v>
      </c>
      <c r="B216" s="218" t="s">
        <v>1366</v>
      </c>
      <c r="C216" s="219" t="s">
        <v>322</v>
      </c>
      <c r="D216" s="212" t="s">
        <v>205</v>
      </c>
      <c r="E216" s="124" t="s">
        <v>2848</v>
      </c>
      <c r="F216" s="212" t="s">
        <v>7</v>
      </c>
      <c r="G216" s="124" t="s">
        <v>2588</v>
      </c>
      <c r="H216" s="212">
        <v>1</v>
      </c>
      <c r="I216" s="124"/>
      <c r="J216" s="212">
        <v>20</v>
      </c>
      <c r="K216" s="213"/>
      <c r="L216" s="212">
        <v>20</v>
      </c>
      <c r="M216" s="124" t="s">
        <v>982</v>
      </c>
      <c r="N216" s="212"/>
      <c r="O216" s="124" t="s">
        <v>13</v>
      </c>
      <c r="P216" s="212" t="s">
        <v>484</v>
      </c>
      <c r="Q216" s="124"/>
      <c r="R216" s="212"/>
      <c r="S216" s="124"/>
      <c r="T216" s="212" t="s">
        <v>286</v>
      </c>
      <c r="U216" s="124" t="s">
        <v>7</v>
      </c>
      <c r="V216" s="212">
        <v>1058</v>
      </c>
      <c r="W216" s="214">
        <v>43556.521215277775</v>
      </c>
      <c r="X216" s="215">
        <v>43556</v>
      </c>
      <c r="Y216" s="216">
        <v>50</v>
      </c>
    </row>
    <row r="217" spans="1:25">
      <c r="A217" s="217" t="s">
        <v>66</v>
      </c>
      <c r="B217" s="218" t="s">
        <v>1366</v>
      </c>
      <c r="C217" s="219" t="s">
        <v>450</v>
      </c>
      <c r="D217" s="212" t="s">
        <v>440</v>
      </c>
      <c r="E217" s="124" t="s">
        <v>2842</v>
      </c>
      <c r="F217" s="212" t="s">
        <v>1368</v>
      </c>
      <c r="G217" s="124" t="s">
        <v>2001</v>
      </c>
      <c r="H217" s="212">
        <v>1</v>
      </c>
      <c r="I217" s="124"/>
      <c r="J217" s="212">
        <v>1</v>
      </c>
      <c r="K217" s="213"/>
      <c r="L217" s="212">
        <v>1</v>
      </c>
      <c r="M217" s="124" t="s">
        <v>1554</v>
      </c>
      <c r="N217" s="212"/>
      <c r="O217" s="124" t="s">
        <v>13</v>
      </c>
      <c r="P217" s="212" t="s">
        <v>484</v>
      </c>
      <c r="Q217" s="124"/>
      <c r="R217" s="212">
        <v>2029</v>
      </c>
      <c r="S217" s="124"/>
      <c r="T217" s="212" t="s">
        <v>286</v>
      </c>
      <c r="U217" s="124" t="s">
        <v>281</v>
      </c>
      <c r="V217" s="212">
        <v>1292</v>
      </c>
      <c r="W217" s="214">
        <v>43609.636736111112</v>
      </c>
      <c r="X217" s="215">
        <v>43204</v>
      </c>
      <c r="Y217" s="216">
        <v>50</v>
      </c>
    </row>
    <row r="218" spans="1:25">
      <c r="A218" s="217" t="s">
        <v>63</v>
      </c>
      <c r="B218" s="218" t="s">
        <v>207</v>
      </c>
      <c r="C218" s="219" t="s">
        <v>1515</v>
      </c>
      <c r="D218" s="212" t="s">
        <v>1516</v>
      </c>
      <c r="E218" s="124" t="s">
        <v>2845</v>
      </c>
      <c r="F218" s="212" t="s">
        <v>8</v>
      </c>
      <c r="G218" s="124" t="s">
        <v>476</v>
      </c>
      <c r="H218" s="212">
        <v>2</v>
      </c>
      <c r="I218" s="124"/>
      <c r="J218" s="212">
        <v>18.007000000000001</v>
      </c>
      <c r="K218" s="213"/>
      <c r="L218" s="212">
        <v>36.014000000000003</v>
      </c>
      <c r="M218" s="124" t="s">
        <v>2138</v>
      </c>
      <c r="N218" s="212"/>
      <c r="O218" s="124" t="s">
        <v>477</v>
      </c>
      <c r="P218" s="212" t="s">
        <v>475</v>
      </c>
      <c r="Q218" s="124"/>
      <c r="R218" s="212"/>
      <c r="S218" s="124"/>
      <c r="T218" s="212" t="s">
        <v>287</v>
      </c>
      <c r="U218" s="124" t="s">
        <v>8</v>
      </c>
      <c r="V218" s="212">
        <v>1520</v>
      </c>
      <c r="W218" s="214">
        <v>43629.057986111111</v>
      </c>
      <c r="X218" s="215">
        <v>43593</v>
      </c>
      <c r="Y218" s="216">
        <v>50</v>
      </c>
    </row>
    <row r="219" spans="1:25">
      <c r="A219" s="217" t="s">
        <v>63</v>
      </c>
      <c r="B219" s="218" t="s">
        <v>207</v>
      </c>
      <c r="C219" s="219" t="s">
        <v>1515</v>
      </c>
      <c r="D219" s="212" t="s">
        <v>1516</v>
      </c>
      <c r="E219" s="124" t="s">
        <v>2845</v>
      </c>
      <c r="F219" s="212" t="s">
        <v>8</v>
      </c>
      <c r="G219" s="124" t="s">
        <v>476</v>
      </c>
      <c r="H219" s="212">
        <v>6</v>
      </c>
      <c r="I219" s="124"/>
      <c r="J219" s="212">
        <v>6.0019999999999998</v>
      </c>
      <c r="K219" s="213"/>
      <c r="L219" s="212">
        <v>36.012</v>
      </c>
      <c r="M219" s="124" t="s">
        <v>2137</v>
      </c>
      <c r="N219" s="212"/>
      <c r="O219" s="124" t="s">
        <v>477</v>
      </c>
      <c r="P219" s="212" t="s">
        <v>475</v>
      </c>
      <c r="Q219" s="124"/>
      <c r="R219" s="212"/>
      <c r="S219" s="124"/>
      <c r="T219" s="212" t="s">
        <v>287</v>
      </c>
      <c r="U219" s="124" t="s">
        <v>8</v>
      </c>
      <c r="V219" s="212">
        <v>1520</v>
      </c>
      <c r="W219" s="214">
        <v>43629.057986111111</v>
      </c>
      <c r="X219" s="215">
        <v>43593</v>
      </c>
      <c r="Y219" s="216">
        <v>50</v>
      </c>
    </row>
    <row r="220" spans="1:25">
      <c r="A220" s="217" t="s">
        <v>63</v>
      </c>
      <c r="B220" s="218" t="s">
        <v>1366</v>
      </c>
      <c r="C220" s="219" t="s">
        <v>323</v>
      </c>
      <c r="D220" s="212" t="s">
        <v>1253</v>
      </c>
      <c r="E220" s="124" t="s">
        <v>2844</v>
      </c>
      <c r="F220" s="212" t="s">
        <v>9</v>
      </c>
      <c r="G220" s="124" t="s">
        <v>476</v>
      </c>
      <c r="H220" s="212">
        <v>8</v>
      </c>
      <c r="I220" s="124"/>
      <c r="J220" s="212">
        <v>0.6</v>
      </c>
      <c r="K220" s="213"/>
      <c r="L220" s="212">
        <v>4.8</v>
      </c>
      <c r="M220" s="124" t="s">
        <v>2139</v>
      </c>
      <c r="N220" s="212"/>
      <c r="O220" s="124" t="s">
        <v>13</v>
      </c>
      <c r="P220" s="212" t="s">
        <v>484</v>
      </c>
      <c r="Q220" s="124"/>
      <c r="R220" s="212"/>
      <c r="S220" s="124"/>
      <c r="T220" s="212" t="s">
        <v>286</v>
      </c>
      <c r="U220" s="124" t="s">
        <v>9</v>
      </c>
      <c r="V220" s="212">
        <v>1060</v>
      </c>
      <c r="W220" s="214">
        <v>43629.05841435185</v>
      </c>
      <c r="X220" s="215">
        <v>43601</v>
      </c>
      <c r="Y220" s="216">
        <v>50</v>
      </c>
    </row>
    <row r="221" spans="1:25">
      <c r="A221" s="217" t="s">
        <v>63</v>
      </c>
      <c r="B221" s="218" t="s">
        <v>1366</v>
      </c>
      <c r="C221" s="219" t="s">
        <v>1100</v>
      </c>
      <c r="D221" s="212" t="s">
        <v>217</v>
      </c>
      <c r="E221" s="124" t="s">
        <v>2844</v>
      </c>
      <c r="F221" s="212" t="s">
        <v>9</v>
      </c>
      <c r="G221" s="124" t="s">
        <v>2589</v>
      </c>
      <c r="H221" s="212">
        <v>28</v>
      </c>
      <c r="I221" s="124"/>
      <c r="J221" s="212">
        <v>3.43</v>
      </c>
      <c r="K221" s="213"/>
      <c r="L221" s="212">
        <v>96.04</v>
      </c>
      <c r="M221" s="124" t="s">
        <v>2140</v>
      </c>
      <c r="N221" s="212"/>
      <c r="O221" s="124" t="s">
        <v>13</v>
      </c>
      <c r="P221" s="212" t="s">
        <v>475</v>
      </c>
      <c r="Q221" s="124"/>
      <c r="R221" s="212">
        <v>2043</v>
      </c>
      <c r="S221" s="124"/>
      <c r="T221" s="212" t="s">
        <v>286</v>
      </c>
      <c r="U221" s="124" t="s">
        <v>9</v>
      </c>
      <c r="V221" s="212">
        <v>1061</v>
      </c>
      <c r="W221" s="214">
        <v>43629.05841435185</v>
      </c>
      <c r="X221" s="215">
        <v>43600</v>
      </c>
      <c r="Y221" s="216">
        <v>50</v>
      </c>
    </row>
    <row r="222" spans="1:25">
      <c r="A222" s="217" t="s">
        <v>63</v>
      </c>
      <c r="B222" s="218" t="s">
        <v>207</v>
      </c>
      <c r="C222" s="219" t="s">
        <v>497</v>
      </c>
      <c r="D222" s="212" t="s">
        <v>217</v>
      </c>
      <c r="E222" s="124" t="s">
        <v>2844</v>
      </c>
      <c r="F222" s="212" t="s">
        <v>9</v>
      </c>
      <c r="G222" s="124" t="s">
        <v>476</v>
      </c>
      <c r="H222" s="212">
        <v>23</v>
      </c>
      <c r="I222" s="124"/>
      <c r="J222" s="212">
        <v>3.83</v>
      </c>
      <c r="K222" s="213"/>
      <c r="L222" s="212">
        <v>88.09</v>
      </c>
      <c r="M222" s="124" t="s">
        <v>1004</v>
      </c>
      <c r="N222" s="212"/>
      <c r="O222" s="124" t="s">
        <v>477</v>
      </c>
      <c r="P222" s="212" t="s">
        <v>475</v>
      </c>
      <c r="Q222" s="124"/>
      <c r="R222" s="212"/>
      <c r="S222" s="124"/>
      <c r="T222" s="212" t="s">
        <v>287</v>
      </c>
      <c r="U222" s="124" t="s">
        <v>9</v>
      </c>
      <c r="V222" s="212">
        <v>1062</v>
      </c>
      <c r="W222" s="214">
        <v>43634.044027777774</v>
      </c>
      <c r="X222" s="215">
        <v>43150.152962962966</v>
      </c>
      <c r="Y222" s="216">
        <v>50</v>
      </c>
    </row>
    <row r="223" spans="1:25">
      <c r="A223" s="217" t="s">
        <v>66</v>
      </c>
      <c r="B223" s="218" t="s">
        <v>1366</v>
      </c>
      <c r="C223" s="219" t="s">
        <v>714</v>
      </c>
      <c r="D223" s="212" t="s">
        <v>715</v>
      </c>
      <c r="E223" s="124" t="s">
        <v>2844</v>
      </c>
      <c r="F223" s="212" t="s">
        <v>9</v>
      </c>
      <c r="G223" s="124" t="s">
        <v>1417</v>
      </c>
      <c r="H223" s="212">
        <v>39</v>
      </c>
      <c r="I223" s="124"/>
      <c r="J223" s="212">
        <v>2.0499999999999998</v>
      </c>
      <c r="K223" s="213"/>
      <c r="L223" s="212">
        <v>79.95</v>
      </c>
      <c r="M223" s="124" t="s">
        <v>2141</v>
      </c>
      <c r="N223" s="212"/>
      <c r="O223" s="124" t="s">
        <v>1537</v>
      </c>
      <c r="P223" s="212" t="s">
        <v>475</v>
      </c>
      <c r="Q223" s="124"/>
      <c r="R223" s="212"/>
      <c r="S223" s="124"/>
      <c r="T223" s="212" t="s">
        <v>286</v>
      </c>
      <c r="U223" s="124" t="s">
        <v>9</v>
      </c>
      <c r="V223" s="212">
        <v>1566</v>
      </c>
      <c r="W223" s="214">
        <v>43644.730844907404</v>
      </c>
      <c r="X223" s="215">
        <v>43298</v>
      </c>
      <c r="Y223" s="216">
        <v>50</v>
      </c>
    </row>
    <row r="224" spans="1:25">
      <c r="A224" s="217" t="s">
        <v>66</v>
      </c>
      <c r="B224" s="218" t="s">
        <v>1366</v>
      </c>
      <c r="C224" s="219" t="s">
        <v>853</v>
      </c>
      <c r="D224" s="212" t="s">
        <v>854</v>
      </c>
      <c r="E224" s="124" t="s">
        <v>2842</v>
      </c>
      <c r="F224" s="212" t="s">
        <v>15</v>
      </c>
      <c r="G224" s="124" t="s">
        <v>476</v>
      </c>
      <c r="H224" s="212">
        <v>6</v>
      </c>
      <c r="I224" s="124"/>
      <c r="J224" s="212">
        <v>0.93</v>
      </c>
      <c r="K224" s="213"/>
      <c r="L224" s="212">
        <v>5.58</v>
      </c>
      <c r="M224" s="124" t="s">
        <v>2142</v>
      </c>
      <c r="N224" s="212"/>
      <c r="O224" s="124" t="s">
        <v>13</v>
      </c>
      <c r="P224" s="212" t="s">
        <v>484</v>
      </c>
      <c r="Q224" s="124"/>
      <c r="R224" s="212"/>
      <c r="S224" s="124"/>
      <c r="T224" s="212" t="s">
        <v>286</v>
      </c>
      <c r="U224" s="124" t="s">
        <v>279</v>
      </c>
      <c r="V224" s="212">
        <v>1354</v>
      </c>
      <c r="W224" s="214">
        <v>43227.197696759256</v>
      </c>
      <c r="X224" s="215">
        <v>43204.313900462963</v>
      </c>
      <c r="Y224" s="216">
        <v>50</v>
      </c>
    </row>
    <row r="225" spans="1:25">
      <c r="A225" s="217" t="s">
        <v>63</v>
      </c>
      <c r="B225" s="218" t="s">
        <v>207</v>
      </c>
      <c r="C225" s="219" t="s">
        <v>498</v>
      </c>
      <c r="D225" s="212" t="s">
        <v>493</v>
      </c>
      <c r="E225" s="124" t="s">
        <v>2890</v>
      </c>
      <c r="F225" s="212" t="s">
        <v>153</v>
      </c>
      <c r="G225" s="124" t="s">
        <v>476</v>
      </c>
      <c r="H225" s="212">
        <v>1</v>
      </c>
      <c r="I225" s="124"/>
      <c r="J225" s="212">
        <v>15</v>
      </c>
      <c r="K225" s="213"/>
      <c r="L225" s="212">
        <v>15</v>
      </c>
      <c r="M225" s="124" t="s">
        <v>1005</v>
      </c>
      <c r="N225" s="212"/>
      <c r="O225" s="124" t="s">
        <v>477</v>
      </c>
      <c r="P225" s="212" t="s">
        <v>484</v>
      </c>
      <c r="Q225" s="124"/>
      <c r="R225" s="212"/>
      <c r="S225" s="124"/>
      <c r="T225" s="212" t="s">
        <v>287</v>
      </c>
      <c r="U225" s="124" t="s">
        <v>153</v>
      </c>
      <c r="V225" s="212">
        <v>1644</v>
      </c>
      <c r="W225" s="214">
        <v>43629.100428240738</v>
      </c>
      <c r="X225" s="215">
        <v>43591</v>
      </c>
      <c r="Y225" s="216">
        <v>50</v>
      </c>
    </row>
    <row r="226" spans="1:25">
      <c r="A226" s="217" t="s">
        <v>63</v>
      </c>
      <c r="B226" s="218" t="s">
        <v>1366</v>
      </c>
      <c r="C226" s="219" t="s">
        <v>324</v>
      </c>
      <c r="D226" s="212" t="s">
        <v>325</v>
      </c>
      <c r="E226" s="124" t="s">
        <v>2844</v>
      </c>
      <c r="F226" s="212" t="s">
        <v>9</v>
      </c>
      <c r="G226" s="124" t="s">
        <v>2590</v>
      </c>
      <c r="H226" s="212">
        <v>15</v>
      </c>
      <c r="I226" s="124"/>
      <c r="J226" s="212">
        <v>2</v>
      </c>
      <c r="K226" s="213"/>
      <c r="L226" s="212">
        <v>30</v>
      </c>
      <c r="M226" s="124" t="s">
        <v>996</v>
      </c>
      <c r="N226" s="212"/>
      <c r="O226" s="124" t="s">
        <v>13</v>
      </c>
      <c r="P226" s="212" t="s">
        <v>484</v>
      </c>
      <c r="Q226" s="124"/>
      <c r="R226" s="212">
        <v>2038</v>
      </c>
      <c r="S226" s="124"/>
      <c r="T226" s="212" t="s">
        <v>286</v>
      </c>
      <c r="U226" s="124" t="s">
        <v>9</v>
      </c>
      <c r="V226" s="212">
        <v>1064</v>
      </c>
      <c r="W226" s="214">
        <v>43609.487534722219</v>
      </c>
      <c r="X226" s="215">
        <v>43150</v>
      </c>
      <c r="Y226" s="216">
        <v>50</v>
      </c>
    </row>
    <row r="227" spans="1:25">
      <c r="A227" s="217" t="s">
        <v>14</v>
      </c>
      <c r="B227" s="218" t="s">
        <v>207</v>
      </c>
      <c r="C227" s="219" t="s">
        <v>661</v>
      </c>
      <c r="D227" s="212" t="s">
        <v>662</v>
      </c>
      <c r="E227" s="124" t="s">
        <v>2890</v>
      </c>
      <c r="F227" s="212" t="s">
        <v>2891</v>
      </c>
      <c r="G227" s="124" t="s">
        <v>476</v>
      </c>
      <c r="H227" s="212">
        <v>2</v>
      </c>
      <c r="I227" s="124"/>
      <c r="J227" s="212"/>
      <c r="K227" s="213"/>
      <c r="L227" s="212"/>
      <c r="M227" s="124" t="s">
        <v>476</v>
      </c>
      <c r="N227" s="212">
        <v>3600</v>
      </c>
      <c r="O227" s="124" t="s">
        <v>477</v>
      </c>
      <c r="P227" s="212" t="s">
        <v>478</v>
      </c>
      <c r="Q227" s="124" t="s">
        <v>663</v>
      </c>
      <c r="R227" s="212"/>
      <c r="S227" s="124"/>
      <c r="T227" s="212" t="s">
        <v>287</v>
      </c>
      <c r="U227" s="124" t="s">
        <v>7</v>
      </c>
      <c r="V227" s="212">
        <v>1404</v>
      </c>
      <c r="W227" s="214">
        <v>43633.464988425927</v>
      </c>
      <c r="X227" s="215">
        <v>43204</v>
      </c>
      <c r="Y227" s="216">
        <v>50</v>
      </c>
    </row>
    <row r="228" spans="1:25">
      <c r="A228" s="217" t="s">
        <v>63</v>
      </c>
      <c r="B228" s="218" t="s">
        <v>207</v>
      </c>
      <c r="C228" s="219" t="s">
        <v>881</v>
      </c>
      <c r="D228" s="212" t="s">
        <v>742</v>
      </c>
      <c r="E228" s="124" t="s">
        <v>2850</v>
      </c>
      <c r="F228" s="212" t="s">
        <v>8</v>
      </c>
      <c r="G228" s="124" t="s">
        <v>476</v>
      </c>
      <c r="H228" s="212">
        <v>195</v>
      </c>
      <c r="I228" s="124"/>
      <c r="J228" s="212">
        <v>1</v>
      </c>
      <c r="K228" s="213"/>
      <c r="L228" s="212">
        <v>195</v>
      </c>
      <c r="M228" s="124" t="s">
        <v>1118</v>
      </c>
      <c r="N228" s="212"/>
      <c r="O228" s="124" t="s">
        <v>477</v>
      </c>
      <c r="P228" s="212" t="s">
        <v>475</v>
      </c>
      <c r="Q228" s="124"/>
      <c r="R228" s="212"/>
      <c r="S228" s="124"/>
      <c r="T228" s="212" t="s">
        <v>287</v>
      </c>
      <c r="U228" s="124" t="s">
        <v>8</v>
      </c>
      <c r="V228" s="212">
        <v>1622</v>
      </c>
      <c r="W228" s="214">
        <v>43283.087569444448</v>
      </c>
      <c r="X228" s="215">
        <v>43283.087569444448</v>
      </c>
      <c r="Y228" s="216">
        <v>50</v>
      </c>
    </row>
    <row r="229" spans="1:25">
      <c r="A229" s="217" t="s">
        <v>73</v>
      </c>
      <c r="B229" s="218" t="s">
        <v>1366</v>
      </c>
      <c r="C229" s="219" t="s">
        <v>367</v>
      </c>
      <c r="D229" s="212" t="s">
        <v>368</v>
      </c>
      <c r="E229" s="124" t="s">
        <v>2843</v>
      </c>
      <c r="F229" s="212" t="s">
        <v>88</v>
      </c>
      <c r="G229" s="124" t="s">
        <v>2041</v>
      </c>
      <c r="H229" s="212">
        <v>11</v>
      </c>
      <c r="I229" s="124"/>
      <c r="J229" s="212">
        <v>3.0129999999999999</v>
      </c>
      <c r="K229" s="213"/>
      <c r="L229" s="212">
        <v>33.143000000000001</v>
      </c>
      <c r="M229" s="124" t="s">
        <v>2143</v>
      </c>
      <c r="N229" s="212"/>
      <c r="O229" s="124" t="s">
        <v>13</v>
      </c>
      <c r="P229" s="212" t="s">
        <v>484</v>
      </c>
      <c r="Q229" s="124"/>
      <c r="R229" s="212">
        <v>2022</v>
      </c>
      <c r="S229" s="124"/>
      <c r="T229" s="212" t="s">
        <v>286</v>
      </c>
      <c r="U229" s="124" t="s">
        <v>279</v>
      </c>
      <c r="V229" s="212">
        <v>1248</v>
      </c>
      <c r="W229" s="214">
        <v>43609.631041666667</v>
      </c>
      <c r="X229" s="215">
        <v>43616</v>
      </c>
      <c r="Y229" s="216">
        <v>50</v>
      </c>
    </row>
    <row r="230" spans="1:25">
      <c r="A230" s="217" t="s">
        <v>73</v>
      </c>
      <c r="B230" s="218" t="s">
        <v>207</v>
      </c>
      <c r="C230" s="219" t="s">
        <v>601</v>
      </c>
      <c r="D230" s="212" t="s">
        <v>584</v>
      </c>
      <c r="E230" s="124" t="s">
        <v>2845</v>
      </c>
      <c r="F230" s="212" t="s">
        <v>8</v>
      </c>
      <c r="G230" s="124" t="s">
        <v>476</v>
      </c>
      <c r="H230" s="212">
        <v>19</v>
      </c>
      <c r="I230" s="124"/>
      <c r="J230" s="212">
        <v>1.579</v>
      </c>
      <c r="K230" s="213"/>
      <c r="L230" s="212">
        <v>30.001000000000001</v>
      </c>
      <c r="M230" s="124" t="s">
        <v>1006</v>
      </c>
      <c r="N230" s="212"/>
      <c r="O230" s="124" t="s">
        <v>477</v>
      </c>
      <c r="P230" s="212" t="s">
        <v>484</v>
      </c>
      <c r="Q230" s="124"/>
      <c r="R230" s="212"/>
      <c r="S230" s="124"/>
      <c r="T230" s="212" t="s">
        <v>287</v>
      </c>
      <c r="U230" s="124" t="s">
        <v>8</v>
      </c>
      <c r="V230" s="212">
        <v>1412</v>
      </c>
      <c r="W230" s="214">
        <v>43629.058449074073</v>
      </c>
      <c r="X230" s="215">
        <v>43204.328796296293</v>
      </c>
      <c r="Y230" s="216">
        <v>50</v>
      </c>
    </row>
    <row r="231" spans="1:25">
      <c r="A231" s="217" t="s">
        <v>14</v>
      </c>
      <c r="B231" s="218" t="s">
        <v>1366</v>
      </c>
      <c r="C231" s="219" t="s">
        <v>292</v>
      </c>
      <c r="D231" s="212" t="s">
        <v>22</v>
      </c>
      <c r="E231" s="124" t="s">
        <v>2847</v>
      </c>
      <c r="F231" s="212" t="s">
        <v>153</v>
      </c>
      <c r="G231" s="124" t="s">
        <v>2591</v>
      </c>
      <c r="H231" s="212">
        <v>12</v>
      </c>
      <c r="I231" s="124"/>
      <c r="J231" s="212">
        <v>2.5</v>
      </c>
      <c r="K231" s="213"/>
      <c r="L231" s="212">
        <v>30</v>
      </c>
      <c r="M231" s="124" t="s">
        <v>996</v>
      </c>
      <c r="N231" s="212">
        <v>8</v>
      </c>
      <c r="O231" s="124" t="s">
        <v>13</v>
      </c>
      <c r="P231" s="212" t="s">
        <v>478</v>
      </c>
      <c r="Q231" s="124"/>
      <c r="R231" s="212">
        <v>2030</v>
      </c>
      <c r="S231" s="124"/>
      <c r="T231" s="212" t="s">
        <v>286</v>
      </c>
      <c r="U231" s="124" t="s">
        <v>282</v>
      </c>
      <c r="V231" s="212">
        <v>1553</v>
      </c>
      <c r="W231" s="214">
        <v>43634.557858796295</v>
      </c>
      <c r="X231" s="215">
        <v>43607</v>
      </c>
      <c r="Y231" s="216">
        <v>50</v>
      </c>
    </row>
    <row r="232" spans="1:25">
      <c r="A232" s="217" t="s">
        <v>63</v>
      </c>
      <c r="B232" s="218" t="s">
        <v>207</v>
      </c>
      <c r="C232" s="219" t="s">
        <v>499</v>
      </c>
      <c r="D232" s="212" t="s">
        <v>85</v>
      </c>
      <c r="E232" s="124" t="s">
        <v>2846</v>
      </c>
      <c r="F232" s="212" t="s">
        <v>15</v>
      </c>
      <c r="G232" s="124" t="s">
        <v>476</v>
      </c>
      <c r="H232" s="212">
        <v>1</v>
      </c>
      <c r="I232" s="124"/>
      <c r="J232" s="212">
        <v>0</v>
      </c>
      <c r="K232" s="213"/>
      <c r="L232" s="212">
        <v>0</v>
      </c>
      <c r="M232" s="124" t="s">
        <v>481</v>
      </c>
      <c r="N232" s="212"/>
      <c r="O232" s="124" t="s">
        <v>477</v>
      </c>
      <c r="P232" s="212" t="s">
        <v>478</v>
      </c>
      <c r="Q232" s="124"/>
      <c r="R232" s="212"/>
      <c r="S232" s="124"/>
      <c r="T232" s="212" t="s">
        <v>287</v>
      </c>
      <c r="U232" s="124" t="s">
        <v>278</v>
      </c>
      <c r="V232" s="212">
        <v>1065</v>
      </c>
      <c r="W232" s="214">
        <v>43551.356863425928</v>
      </c>
      <c r="X232" s="215">
        <v>43556</v>
      </c>
      <c r="Y232" s="216">
        <v>50</v>
      </c>
    </row>
    <row r="233" spans="1:25">
      <c r="A233" s="217" t="s">
        <v>66</v>
      </c>
      <c r="B233" s="218" t="s">
        <v>1366</v>
      </c>
      <c r="C233" s="219" t="s">
        <v>451</v>
      </c>
      <c r="D233" s="212" t="s">
        <v>296</v>
      </c>
      <c r="E233" s="124" t="s">
        <v>2843</v>
      </c>
      <c r="F233" s="212" t="s">
        <v>15</v>
      </c>
      <c r="G233" s="124" t="s">
        <v>476</v>
      </c>
      <c r="H233" s="212">
        <v>1</v>
      </c>
      <c r="I233" s="124"/>
      <c r="J233" s="212">
        <v>2</v>
      </c>
      <c r="K233" s="213"/>
      <c r="L233" s="212">
        <v>2</v>
      </c>
      <c r="M233" s="124" t="s">
        <v>1032</v>
      </c>
      <c r="N233" s="212"/>
      <c r="O233" s="124" t="s">
        <v>13</v>
      </c>
      <c r="P233" s="212" t="s">
        <v>484</v>
      </c>
      <c r="Q233" s="124"/>
      <c r="R233" s="212"/>
      <c r="S233" s="124"/>
      <c r="T233" s="212" t="s">
        <v>286</v>
      </c>
      <c r="U233" s="124" t="s">
        <v>279</v>
      </c>
      <c r="V233" s="212">
        <v>1371</v>
      </c>
      <c r="W233" s="214">
        <v>43602.621458333335</v>
      </c>
      <c r="X233" s="215">
        <v>43204</v>
      </c>
      <c r="Y233" s="216">
        <v>50</v>
      </c>
    </row>
    <row r="234" spans="1:25">
      <c r="A234" s="217" t="s">
        <v>73</v>
      </c>
      <c r="B234" s="218" t="s">
        <v>1366</v>
      </c>
      <c r="C234" s="219" t="s">
        <v>102</v>
      </c>
      <c r="D234" s="212" t="s">
        <v>19</v>
      </c>
      <c r="E234" s="124" t="s">
        <v>2853</v>
      </c>
      <c r="F234" s="212" t="s">
        <v>88</v>
      </c>
      <c r="G234" s="124" t="s">
        <v>2592</v>
      </c>
      <c r="H234" s="212">
        <v>3</v>
      </c>
      <c r="I234" s="124"/>
      <c r="J234" s="212">
        <v>121.5</v>
      </c>
      <c r="K234" s="213"/>
      <c r="L234" s="212">
        <v>364.5</v>
      </c>
      <c r="M234" s="124" t="s">
        <v>2144</v>
      </c>
      <c r="N234" s="212"/>
      <c r="O234" s="124" t="s">
        <v>13</v>
      </c>
      <c r="P234" s="212" t="s">
        <v>478</v>
      </c>
      <c r="Q234" s="124"/>
      <c r="R234" s="212">
        <v>2045</v>
      </c>
      <c r="S234" s="124"/>
      <c r="T234" s="212" t="s">
        <v>286</v>
      </c>
      <c r="U234" s="124" t="s">
        <v>277</v>
      </c>
      <c r="V234" s="212">
        <v>1066</v>
      </c>
      <c r="W234" s="214">
        <v>43602.618634259263</v>
      </c>
      <c r="X234" s="215">
        <v>43150</v>
      </c>
      <c r="Y234" s="216">
        <v>50</v>
      </c>
    </row>
    <row r="235" spans="1:25">
      <c r="A235" s="217" t="s">
        <v>73</v>
      </c>
      <c r="B235" s="218" t="s">
        <v>1366</v>
      </c>
      <c r="C235" s="219" t="s">
        <v>102</v>
      </c>
      <c r="D235" s="212" t="s">
        <v>19</v>
      </c>
      <c r="E235" s="124" t="s">
        <v>2853</v>
      </c>
      <c r="F235" s="212" t="s">
        <v>88</v>
      </c>
      <c r="G235" s="124" t="s">
        <v>2592</v>
      </c>
      <c r="H235" s="212">
        <v>1</v>
      </c>
      <c r="I235" s="124"/>
      <c r="J235" s="212">
        <v>280</v>
      </c>
      <c r="K235" s="213"/>
      <c r="L235" s="212">
        <v>280</v>
      </c>
      <c r="M235" s="124" t="s">
        <v>968</v>
      </c>
      <c r="N235" s="212"/>
      <c r="O235" s="124" t="s">
        <v>13</v>
      </c>
      <c r="P235" s="212" t="s">
        <v>478</v>
      </c>
      <c r="Q235" s="124"/>
      <c r="R235" s="212">
        <v>2045</v>
      </c>
      <c r="S235" s="124"/>
      <c r="T235" s="212" t="s">
        <v>286</v>
      </c>
      <c r="U235" s="124" t="s">
        <v>277</v>
      </c>
      <c r="V235" s="212">
        <v>1066</v>
      </c>
      <c r="W235" s="214">
        <v>43602.618634259263</v>
      </c>
      <c r="X235" s="215">
        <v>43150</v>
      </c>
      <c r="Y235" s="216">
        <v>50</v>
      </c>
    </row>
    <row r="236" spans="1:25">
      <c r="A236" s="217" t="s">
        <v>73</v>
      </c>
      <c r="B236" s="218" t="s">
        <v>1366</v>
      </c>
      <c r="C236" s="219" t="s">
        <v>262</v>
      </c>
      <c r="D236" s="212" t="s">
        <v>103</v>
      </c>
      <c r="E236" s="124" t="s">
        <v>2850</v>
      </c>
      <c r="F236" s="212" t="s">
        <v>8</v>
      </c>
      <c r="G236" s="124" t="s">
        <v>2593</v>
      </c>
      <c r="H236" s="212">
        <v>44</v>
      </c>
      <c r="I236" s="124"/>
      <c r="J236" s="212">
        <v>2.75</v>
      </c>
      <c r="K236" s="213"/>
      <c r="L236" s="212">
        <v>121</v>
      </c>
      <c r="M236" s="124" t="s">
        <v>1018</v>
      </c>
      <c r="N236" s="212"/>
      <c r="O236" s="124" t="s">
        <v>1537</v>
      </c>
      <c r="P236" s="212" t="s">
        <v>475</v>
      </c>
      <c r="Q236" s="124"/>
      <c r="R236" s="212">
        <v>2035</v>
      </c>
      <c r="S236" s="124"/>
      <c r="T236" s="212" t="s">
        <v>286</v>
      </c>
      <c r="U236" s="124" t="s">
        <v>8</v>
      </c>
      <c r="V236" s="212">
        <v>1545</v>
      </c>
      <c r="W236" s="214">
        <v>43602.503125000003</v>
      </c>
      <c r="X236" s="215">
        <v>43602</v>
      </c>
      <c r="Y236" s="216">
        <v>50</v>
      </c>
    </row>
    <row r="237" spans="1:25">
      <c r="A237" s="217" t="s">
        <v>63</v>
      </c>
      <c r="B237" s="218" t="s">
        <v>207</v>
      </c>
      <c r="C237" s="219" t="s">
        <v>500</v>
      </c>
      <c r="D237" s="212" t="s">
        <v>500</v>
      </c>
      <c r="E237" s="124" t="s">
        <v>2845</v>
      </c>
      <c r="F237" s="212" t="s">
        <v>8</v>
      </c>
      <c r="G237" s="124" t="s">
        <v>476</v>
      </c>
      <c r="H237" s="212">
        <v>108</v>
      </c>
      <c r="I237" s="124"/>
      <c r="J237" s="212">
        <v>2.5459999999999998</v>
      </c>
      <c r="K237" s="213"/>
      <c r="L237" s="212">
        <v>274.96800000000002</v>
      </c>
      <c r="M237" s="124" t="s">
        <v>1007</v>
      </c>
      <c r="N237" s="212"/>
      <c r="O237" s="124" t="s">
        <v>212</v>
      </c>
      <c r="P237" s="212" t="s">
        <v>475</v>
      </c>
      <c r="Q237" s="124" t="s">
        <v>501</v>
      </c>
      <c r="R237" s="212"/>
      <c r="S237" s="124"/>
      <c r="T237" s="212" t="s">
        <v>212</v>
      </c>
      <c r="U237" s="124" t="s">
        <v>8</v>
      </c>
      <c r="V237" s="212">
        <v>1518</v>
      </c>
      <c r="W237" s="214">
        <v>43641.29420138889</v>
      </c>
      <c r="X237" s="215">
        <v>43468.222141203703</v>
      </c>
      <c r="Y237" s="216">
        <v>50</v>
      </c>
    </row>
    <row r="238" spans="1:25">
      <c r="A238" s="217" t="s">
        <v>66</v>
      </c>
      <c r="B238" s="218" t="s">
        <v>207</v>
      </c>
      <c r="C238" s="219" t="s">
        <v>1374</v>
      </c>
      <c r="D238" s="212" t="s">
        <v>549</v>
      </c>
      <c r="E238" s="124" t="s">
        <v>2844</v>
      </c>
      <c r="F238" s="212" t="s">
        <v>153</v>
      </c>
      <c r="G238" s="124" t="s">
        <v>476</v>
      </c>
      <c r="H238" s="212">
        <v>70</v>
      </c>
      <c r="I238" s="124"/>
      <c r="J238" s="212">
        <v>0</v>
      </c>
      <c r="K238" s="213"/>
      <c r="L238" s="212">
        <v>0</v>
      </c>
      <c r="M238" s="124" t="s">
        <v>481</v>
      </c>
      <c r="N238" s="212"/>
      <c r="O238" s="124" t="s">
        <v>477</v>
      </c>
      <c r="P238" s="212" t="s">
        <v>475</v>
      </c>
      <c r="Q238" s="124" t="s">
        <v>1427</v>
      </c>
      <c r="R238" s="212"/>
      <c r="S238" s="124"/>
      <c r="T238" s="212" t="s">
        <v>287</v>
      </c>
      <c r="U238" s="124" t="s">
        <v>9</v>
      </c>
      <c r="V238" s="212">
        <v>1067</v>
      </c>
      <c r="W238" s="214">
        <v>43231.03230324074</v>
      </c>
      <c r="X238" s="215">
        <v>43150.153645833336</v>
      </c>
      <c r="Y238" s="216">
        <v>50</v>
      </c>
    </row>
    <row r="239" spans="1:25">
      <c r="A239" s="217" t="s">
        <v>66</v>
      </c>
      <c r="B239" s="218" t="s">
        <v>1366</v>
      </c>
      <c r="C239" s="219" t="s">
        <v>104</v>
      </c>
      <c r="D239" s="212" t="s">
        <v>85</v>
      </c>
      <c r="E239" s="124" t="s">
        <v>2848</v>
      </c>
      <c r="F239" s="212" t="s">
        <v>7</v>
      </c>
      <c r="G239" s="124" t="s">
        <v>2594</v>
      </c>
      <c r="H239" s="212">
        <v>1</v>
      </c>
      <c r="I239" s="124"/>
      <c r="J239" s="212">
        <v>185</v>
      </c>
      <c r="K239" s="213"/>
      <c r="L239" s="212">
        <v>185</v>
      </c>
      <c r="M239" s="124" t="s">
        <v>1129</v>
      </c>
      <c r="N239" s="212"/>
      <c r="O239" s="124" t="s">
        <v>13</v>
      </c>
      <c r="P239" s="212" t="s">
        <v>478</v>
      </c>
      <c r="Q239" s="124"/>
      <c r="R239" s="212">
        <v>2057</v>
      </c>
      <c r="S239" s="124"/>
      <c r="T239" s="212" t="s">
        <v>286</v>
      </c>
      <c r="U239" s="124" t="s">
        <v>7</v>
      </c>
      <c r="V239" s="212">
        <v>1068</v>
      </c>
      <c r="W239" s="214">
        <v>43557.314641203702</v>
      </c>
      <c r="X239" s="215">
        <v>43556</v>
      </c>
      <c r="Y239" s="216">
        <v>50</v>
      </c>
    </row>
    <row r="240" spans="1:25">
      <c r="A240" s="217" t="s">
        <v>73</v>
      </c>
      <c r="B240" s="218" t="s">
        <v>1366</v>
      </c>
      <c r="C240" s="219" t="s">
        <v>218</v>
      </c>
      <c r="D240" s="212" t="s">
        <v>238</v>
      </c>
      <c r="E240" s="124" t="s">
        <v>2845</v>
      </c>
      <c r="F240" s="212" t="s">
        <v>8</v>
      </c>
      <c r="G240" s="124" t="s">
        <v>2002</v>
      </c>
      <c r="H240" s="212">
        <v>61</v>
      </c>
      <c r="I240" s="124"/>
      <c r="J240" s="212">
        <v>2.75</v>
      </c>
      <c r="K240" s="213"/>
      <c r="L240" s="212">
        <v>167.75</v>
      </c>
      <c r="M240" s="124" t="s">
        <v>2145</v>
      </c>
      <c r="N240" s="212"/>
      <c r="O240" s="124" t="s">
        <v>13</v>
      </c>
      <c r="P240" s="212" t="s">
        <v>475</v>
      </c>
      <c r="Q240" s="124"/>
      <c r="R240" s="212">
        <v>2048</v>
      </c>
      <c r="S240" s="124"/>
      <c r="T240" s="212" t="s">
        <v>286</v>
      </c>
      <c r="U240" s="124" t="s">
        <v>8</v>
      </c>
      <c r="V240" s="212">
        <v>1516</v>
      </c>
      <c r="W240" s="214">
        <v>43599.627696759257</v>
      </c>
      <c r="X240" s="215">
        <v>43585</v>
      </c>
      <c r="Y240" s="216">
        <v>50</v>
      </c>
    </row>
    <row r="241" spans="1:25">
      <c r="A241" s="217" t="s">
        <v>63</v>
      </c>
      <c r="B241" s="218" t="s">
        <v>1366</v>
      </c>
      <c r="C241" s="219" t="s">
        <v>1149</v>
      </c>
      <c r="D241" s="212" t="s">
        <v>878</v>
      </c>
      <c r="E241" s="124" t="s">
        <v>2850</v>
      </c>
      <c r="F241" s="212" t="s">
        <v>8</v>
      </c>
      <c r="G241" s="124" t="s">
        <v>476</v>
      </c>
      <c r="H241" s="212">
        <v>1</v>
      </c>
      <c r="I241" s="124"/>
      <c r="J241" s="212">
        <v>0.23</v>
      </c>
      <c r="K241" s="213"/>
      <c r="L241" s="212">
        <v>0.23</v>
      </c>
      <c r="M241" s="124" t="s">
        <v>2146</v>
      </c>
      <c r="N241" s="212"/>
      <c r="O241" s="124" t="s">
        <v>1143</v>
      </c>
      <c r="P241" s="212" t="s">
        <v>484</v>
      </c>
      <c r="Q241" s="124"/>
      <c r="R241" s="212"/>
      <c r="S241" s="124"/>
      <c r="T241" s="212" t="s">
        <v>286</v>
      </c>
      <c r="U241" s="124" t="s">
        <v>8</v>
      </c>
      <c r="V241" s="212">
        <v>12</v>
      </c>
      <c r="W241" s="214">
        <v>43312</v>
      </c>
      <c r="X241" s="215">
        <v>43312</v>
      </c>
      <c r="Y241" s="216">
        <v>-1</v>
      </c>
    </row>
    <row r="242" spans="1:25">
      <c r="A242" s="217" t="s">
        <v>77</v>
      </c>
      <c r="B242" s="218" t="s">
        <v>1366</v>
      </c>
      <c r="C242" s="219" t="s">
        <v>105</v>
      </c>
      <c r="D242" s="212" t="s">
        <v>76</v>
      </c>
      <c r="E242" s="124" t="s">
        <v>2848</v>
      </c>
      <c r="F242" s="212" t="s">
        <v>7</v>
      </c>
      <c r="G242" s="124" t="s">
        <v>2595</v>
      </c>
      <c r="H242" s="212">
        <v>1</v>
      </c>
      <c r="I242" s="124"/>
      <c r="J242" s="212">
        <v>60</v>
      </c>
      <c r="K242" s="213"/>
      <c r="L242" s="212">
        <v>60</v>
      </c>
      <c r="M242" s="124" t="s">
        <v>1550</v>
      </c>
      <c r="N242" s="212"/>
      <c r="O242" s="124" t="s">
        <v>13</v>
      </c>
      <c r="P242" s="212" t="s">
        <v>478</v>
      </c>
      <c r="Q242" s="124"/>
      <c r="R242" s="212">
        <v>2100</v>
      </c>
      <c r="S242" s="124"/>
      <c r="T242" s="212" t="s">
        <v>286</v>
      </c>
      <c r="U242" s="124" t="s">
        <v>7</v>
      </c>
      <c r="V242" s="212">
        <v>1069</v>
      </c>
      <c r="W242" s="214">
        <v>43609.628807870373</v>
      </c>
      <c r="X242" s="215">
        <v>43609</v>
      </c>
      <c r="Y242" s="216">
        <v>50</v>
      </c>
    </row>
    <row r="243" spans="1:25">
      <c r="A243" s="217" t="s">
        <v>63</v>
      </c>
      <c r="B243" s="218" t="s">
        <v>1366</v>
      </c>
      <c r="C243" s="219" t="s">
        <v>1150</v>
      </c>
      <c r="D243" s="212" t="s">
        <v>878</v>
      </c>
      <c r="E243" s="124" t="s">
        <v>2850</v>
      </c>
      <c r="F243" s="212" t="s">
        <v>8</v>
      </c>
      <c r="G243" s="124" t="s">
        <v>476</v>
      </c>
      <c r="H243" s="212">
        <v>1</v>
      </c>
      <c r="I243" s="124"/>
      <c r="J243" s="212">
        <v>0.1</v>
      </c>
      <c r="K243" s="213"/>
      <c r="L243" s="212">
        <v>0.1</v>
      </c>
      <c r="M243" s="124" t="s">
        <v>2147</v>
      </c>
      <c r="N243" s="212"/>
      <c r="O243" s="124" t="s">
        <v>1143</v>
      </c>
      <c r="P243" s="212" t="s">
        <v>484</v>
      </c>
      <c r="Q243" s="124"/>
      <c r="R243" s="212"/>
      <c r="S243" s="124"/>
      <c r="T243" s="212" t="s">
        <v>286</v>
      </c>
      <c r="U243" s="124" t="s">
        <v>8</v>
      </c>
      <c r="V243" s="212">
        <v>13</v>
      </c>
      <c r="W243" s="214">
        <v>43312</v>
      </c>
      <c r="X243" s="215">
        <v>43312</v>
      </c>
      <c r="Y243" s="216">
        <v>-1</v>
      </c>
    </row>
    <row r="244" spans="1:25">
      <c r="A244" s="217" t="s">
        <v>73</v>
      </c>
      <c r="B244" s="218" t="s">
        <v>207</v>
      </c>
      <c r="C244" s="219" t="s">
        <v>1517</v>
      </c>
      <c r="D244" s="212" t="s">
        <v>638</v>
      </c>
      <c r="E244" s="124" t="s">
        <v>2845</v>
      </c>
      <c r="F244" s="212" t="s">
        <v>8</v>
      </c>
      <c r="G244" s="124" t="s">
        <v>476</v>
      </c>
      <c r="H244" s="212">
        <v>1</v>
      </c>
      <c r="I244" s="124"/>
      <c r="J244" s="212"/>
      <c r="K244" s="213"/>
      <c r="L244" s="212"/>
      <c r="M244" s="124" t="s">
        <v>476</v>
      </c>
      <c r="N244" s="212"/>
      <c r="O244" s="124" t="s">
        <v>477</v>
      </c>
      <c r="P244" s="212" t="s">
        <v>475</v>
      </c>
      <c r="Q244" s="124"/>
      <c r="R244" s="212"/>
      <c r="S244" s="124"/>
      <c r="T244" s="212" t="s">
        <v>287</v>
      </c>
      <c r="U244" s="124" t="s">
        <v>8</v>
      </c>
      <c r="V244" s="212">
        <v>1671</v>
      </c>
      <c r="W244" s="214">
        <v>43629.100439814814</v>
      </c>
      <c r="X244" s="215">
        <v>43402.940358796295</v>
      </c>
      <c r="Y244" s="216">
        <v>50</v>
      </c>
    </row>
    <row r="245" spans="1:25">
      <c r="A245" s="217" t="s">
        <v>63</v>
      </c>
      <c r="B245" s="218" t="s">
        <v>1366</v>
      </c>
      <c r="C245" s="219" t="s">
        <v>1151</v>
      </c>
      <c r="D245" s="212" t="s">
        <v>878</v>
      </c>
      <c r="E245" s="124" t="s">
        <v>2850</v>
      </c>
      <c r="F245" s="212" t="s">
        <v>8</v>
      </c>
      <c r="G245" s="124" t="s">
        <v>476</v>
      </c>
      <c r="H245" s="212">
        <v>1</v>
      </c>
      <c r="I245" s="124"/>
      <c r="J245" s="212">
        <v>0.2</v>
      </c>
      <c r="K245" s="213"/>
      <c r="L245" s="212">
        <v>0.2</v>
      </c>
      <c r="M245" s="124" t="s">
        <v>2148</v>
      </c>
      <c r="N245" s="212"/>
      <c r="O245" s="124" t="s">
        <v>1143</v>
      </c>
      <c r="P245" s="212" t="s">
        <v>484</v>
      </c>
      <c r="Q245" s="124"/>
      <c r="R245" s="212"/>
      <c r="S245" s="124"/>
      <c r="T245" s="212" t="s">
        <v>286</v>
      </c>
      <c r="U245" s="124" t="s">
        <v>8</v>
      </c>
      <c r="V245" s="212">
        <v>14</v>
      </c>
      <c r="W245" s="214">
        <v>43312</v>
      </c>
      <c r="X245" s="215">
        <v>43312</v>
      </c>
      <c r="Y245" s="216">
        <v>-1</v>
      </c>
    </row>
    <row r="246" spans="1:25">
      <c r="A246" s="217" t="s">
        <v>14</v>
      </c>
      <c r="B246" s="218" t="s">
        <v>1366</v>
      </c>
      <c r="C246" s="219" t="s">
        <v>20</v>
      </c>
      <c r="D246" s="212" t="s">
        <v>21</v>
      </c>
      <c r="E246" s="124" t="s">
        <v>2846</v>
      </c>
      <c r="F246" s="212" t="s">
        <v>15</v>
      </c>
      <c r="G246" s="124" t="s">
        <v>2596</v>
      </c>
      <c r="H246" s="212">
        <v>1</v>
      </c>
      <c r="I246" s="124"/>
      <c r="J246" s="212">
        <v>52</v>
      </c>
      <c r="K246" s="213"/>
      <c r="L246" s="212">
        <v>52</v>
      </c>
      <c r="M246" s="124" t="s">
        <v>2149</v>
      </c>
      <c r="N246" s="212"/>
      <c r="O246" s="124" t="s">
        <v>13</v>
      </c>
      <c r="P246" s="212" t="s">
        <v>478</v>
      </c>
      <c r="Q246" s="124"/>
      <c r="R246" s="212">
        <v>2030</v>
      </c>
      <c r="S246" s="124"/>
      <c r="T246" s="212" t="s">
        <v>286</v>
      </c>
      <c r="U246" s="124" t="s">
        <v>278</v>
      </c>
      <c r="V246" s="212">
        <v>1070</v>
      </c>
      <c r="W246" s="214">
        <v>43616.431574074071</v>
      </c>
      <c r="X246" s="215">
        <v>43150</v>
      </c>
      <c r="Y246" s="216">
        <v>50</v>
      </c>
    </row>
    <row r="247" spans="1:25">
      <c r="A247" s="217" t="s">
        <v>14</v>
      </c>
      <c r="B247" s="218" t="s">
        <v>1366</v>
      </c>
      <c r="C247" s="219" t="s">
        <v>20</v>
      </c>
      <c r="D247" s="212" t="s">
        <v>21</v>
      </c>
      <c r="E247" s="124" t="s">
        <v>2846</v>
      </c>
      <c r="F247" s="212" t="s">
        <v>15</v>
      </c>
      <c r="G247" s="124" t="s">
        <v>2597</v>
      </c>
      <c r="H247" s="212">
        <v>1</v>
      </c>
      <c r="I247" s="124"/>
      <c r="J247" s="212">
        <v>52</v>
      </c>
      <c r="K247" s="213"/>
      <c r="L247" s="212">
        <v>52</v>
      </c>
      <c r="M247" s="124" t="s">
        <v>2149</v>
      </c>
      <c r="N247" s="212"/>
      <c r="O247" s="124" t="s">
        <v>13</v>
      </c>
      <c r="P247" s="212" t="s">
        <v>478</v>
      </c>
      <c r="Q247" s="124"/>
      <c r="R247" s="212">
        <v>2030</v>
      </c>
      <c r="S247" s="124"/>
      <c r="T247" s="212" t="s">
        <v>286</v>
      </c>
      <c r="U247" s="124" t="s">
        <v>278</v>
      </c>
      <c r="V247" s="212">
        <v>1070</v>
      </c>
      <c r="W247" s="214">
        <v>43616.431574074071</v>
      </c>
      <c r="X247" s="215">
        <v>43150</v>
      </c>
      <c r="Y247" s="216">
        <v>50</v>
      </c>
    </row>
    <row r="248" spans="1:25">
      <c r="A248" s="217" t="s">
        <v>14</v>
      </c>
      <c r="B248" s="218" t="s">
        <v>1366</v>
      </c>
      <c r="C248" s="219" t="s">
        <v>20</v>
      </c>
      <c r="D248" s="212" t="s">
        <v>21</v>
      </c>
      <c r="E248" s="124" t="s">
        <v>2846</v>
      </c>
      <c r="F248" s="212" t="s">
        <v>15</v>
      </c>
      <c r="G248" s="124" t="s">
        <v>2598</v>
      </c>
      <c r="H248" s="212">
        <v>1</v>
      </c>
      <c r="I248" s="124"/>
      <c r="J248" s="212">
        <v>52</v>
      </c>
      <c r="K248" s="213"/>
      <c r="L248" s="212">
        <v>52</v>
      </c>
      <c r="M248" s="124" t="s">
        <v>2149</v>
      </c>
      <c r="N248" s="212"/>
      <c r="O248" s="124" t="s">
        <v>13</v>
      </c>
      <c r="P248" s="212" t="s">
        <v>478</v>
      </c>
      <c r="Q248" s="124"/>
      <c r="R248" s="212">
        <v>2030</v>
      </c>
      <c r="S248" s="124"/>
      <c r="T248" s="212" t="s">
        <v>286</v>
      </c>
      <c r="U248" s="124" t="s">
        <v>278</v>
      </c>
      <c r="V248" s="212">
        <v>1070</v>
      </c>
      <c r="W248" s="214">
        <v>43616.431574074071</v>
      </c>
      <c r="X248" s="215">
        <v>43150</v>
      </c>
      <c r="Y248" s="216">
        <v>50</v>
      </c>
    </row>
    <row r="249" spans="1:25">
      <c r="A249" s="217" t="s">
        <v>73</v>
      </c>
      <c r="B249" s="218" t="s">
        <v>207</v>
      </c>
      <c r="C249" s="219" t="s">
        <v>602</v>
      </c>
      <c r="D249" s="212" t="s">
        <v>603</v>
      </c>
      <c r="E249" s="124" t="s">
        <v>2844</v>
      </c>
      <c r="F249" s="212" t="s">
        <v>9</v>
      </c>
      <c r="G249" s="124" t="s">
        <v>476</v>
      </c>
      <c r="H249" s="212">
        <v>1</v>
      </c>
      <c r="I249" s="124"/>
      <c r="J249" s="212">
        <v>240</v>
      </c>
      <c r="K249" s="213"/>
      <c r="L249" s="212">
        <v>240</v>
      </c>
      <c r="M249" s="124" t="s">
        <v>1008</v>
      </c>
      <c r="N249" s="212"/>
      <c r="O249" s="124" t="s">
        <v>477</v>
      </c>
      <c r="P249" s="212" t="s">
        <v>475</v>
      </c>
      <c r="Q249" s="124"/>
      <c r="R249" s="212"/>
      <c r="S249" s="124"/>
      <c r="T249" s="212" t="s">
        <v>287</v>
      </c>
      <c r="U249" s="124" t="s">
        <v>9</v>
      </c>
      <c r="V249" s="212">
        <v>1706</v>
      </c>
      <c r="W249" s="214">
        <v>43634.068912037037</v>
      </c>
      <c r="X249" s="215">
        <v>43559</v>
      </c>
      <c r="Y249" s="216">
        <v>50</v>
      </c>
    </row>
    <row r="250" spans="1:25">
      <c r="A250" s="217" t="s">
        <v>73</v>
      </c>
      <c r="B250" s="218" t="s">
        <v>1366</v>
      </c>
      <c r="C250" s="219" t="s">
        <v>769</v>
      </c>
      <c r="D250" s="212" t="s">
        <v>770</v>
      </c>
      <c r="E250" s="124" t="s">
        <v>2850</v>
      </c>
      <c r="F250" s="212" t="s">
        <v>8</v>
      </c>
      <c r="G250" s="124" t="s">
        <v>476</v>
      </c>
      <c r="H250" s="212">
        <v>4</v>
      </c>
      <c r="I250" s="124"/>
      <c r="J250" s="212">
        <v>1.8</v>
      </c>
      <c r="K250" s="213"/>
      <c r="L250" s="212">
        <v>7.2</v>
      </c>
      <c r="M250" s="124" t="s">
        <v>1125</v>
      </c>
      <c r="N250" s="212"/>
      <c r="O250" s="124" t="s">
        <v>13</v>
      </c>
      <c r="P250" s="212" t="s">
        <v>484</v>
      </c>
      <c r="Q250" s="124"/>
      <c r="R250" s="212"/>
      <c r="S250" s="124"/>
      <c r="T250" s="212" t="s">
        <v>286</v>
      </c>
      <c r="U250" s="124" t="s">
        <v>8</v>
      </c>
      <c r="V250" s="212">
        <v>1429</v>
      </c>
      <c r="W250" s="214">
        <v>43637.071099537039</v>
      </c>
      <c r="X250" s="215">
        <v>43209.348101851851</v>
      </c>
      <c r="Y250" s="216">
        <v>50</v>
      </c>
    </row>
    <row r="251" spans="1:25">
      <c r="A251" s="217" t="s">
        <v>66</v>
      </c>
      <c r="B251" s="218" t="s">
        <v>207</v>
      </c>
      <c r="C251" s="219" t="s">
        <v>716</v>
      </c>
      <c r="D251" s="212" t="s">
        <v>668</v>
      </c>
      <c r="E251" s="124" t="s">
        <v>2844</v>
      </c>
      <c r="F251" s="212" t="s">
        <v>9</v>
      </c>
      <c r="G251" s="124" t="s">
        <v>476</v>
      </c>
      <c r="H251" s="212">
        <v>80</v>
      </c>
      <c r="I251" s="124"/>
      <c r="J251" s="212">
        <v>4.2</v>
      </c>
      <c r="K251" s="213"/>
      <c r="L251" s="212">
        <v>336</v>
      </c>
      <c r="M251" s="124" t="s">
        <v>1009</v>
      </c>
      <c r="N251" s="212"/>
      <c r="O251" s="124" t="s">
        <v>212</v>
      </c>
      <c r="P251" s="212" t="s">
        <v>475</v>
      </c>
      <c r="Q251" s="124" t="s">
        <v>530</v>
      </c>
      <c r="R251" s="212">
        <v>2045</v>
      </c>
      <c r="S251" s="124"/>
      <c r="T251" s="212" t="s">
        <v>212</v>
      </c>
      <c r="U251" s="124" t="s">
        <v>9</v>
      </c>
      <c r="V251" s="212">
        <v>1303</v>
      </c>
      <c r="W251" s="214">
        <v>43607.650381944448</v>
      </c>
      <c r="X251" s="215">
        <v>43200</v>
      </c>
      <c r="Y251" s="216">
        <v>50</v>
      </c>
    </row>
    <row r="252" spans="1:25">
      <c r="A252" s="217" t="s">
        <v>63</v>
      </c>
      <c r="B252" s="218" t="s">
        <v>207</v>
      </c>
      <c r="C252" s="219" t="s">
        <v>502</v>
      </c>
      <c r="D252" s="212" t="s">
        <v>503</v>
      </c>
      <c r="E252" s="124" t="s">
        <v>2845</v>
      </c>
      <c r="F252" s="212" t="s">
        <v>8</v>
      </c>
      <c r="G252" s="124" t="s">
        <v>476</v>
      </c>
      <c r="H252" s="212">
        <v>1</v>
      </c>
      <c r="I252" s="124"/>
      <c r="J252" s="212">
        <v>55</v>
      </c>
      <c r="K252" s="213"/>
      <c r="L252" s="212">
        <v>55</v>
      </c>
      <c r="M252" s="124" t="s">
        <v>1082</v>
      </c>
      <c r="N252" s="212"/>
      <c r="O252" s="124" t="s">
        <v>477</v>
      </c>
      <c r="P252" s="212" t="s">
        <v>475</v>
      </c>
      <c r="Q252" s="124"/>
      <c r="R252" s="212"/>
      <c r="S252" s="124"/>
      <c r="T252" s="212" t="s">
        <v>287</v>
      </c>
      <c r="U252" s="124" t="s">
        <v>8</v>
      </c>
      <c r="V252" s="212">
        <v>1632</v>
      </c>
      <c r="W252" s="214">
        <v>43629.100428240738</v>
      </c>
      <c r="X252" s="215">
        <v>43283.127106481479</v>
      </c>
      <c r="Y252" s="216">
        <v>50</v>
      </c>
    </row>
    <row r="253" spans="1:25">
      <c r="A253" s="217" t="s">
        <v>73</v>
      </c>
      <c r="B253" s="218" t="s">
        <v>207</v>
      </c>
      <c r="C253" s="219" t="s">
        <v>912</v>
      </c>
      <c r="D253" s="212" t="s">
        <v>668</v>
      </c>
      <c r="E253" s="124" t="s">
        <v>2850</v>
      </c>
      <c r="F253" s="212" t="s">
        <v>8</v>
      </c>
      <c r="G253" s="124" t="s">
        <v>476</v>
      </c>
      <c r="H253" s="212">
        <v>100</v>
      </c>
      <c r="I253" s="124"/>
      <c r="J253" s="212">
        <v>1</v>
      </c>
      <c r="K253" s="213"/>
      <c r="L253" s="212">
        <v>100</v>
      </c>
      <c r="M253" s="124" t="s">
        <v>990</v>
      </c>
      <c r="N253" s="212"/>
      <c r="O253" s="124" t="s">
        <v>477</v>
      </c>
      <c r="P253" s="212" t="s">
        <v>475</v>
      </c>
      <c r="Q253" s="124"/>
      <c r="R253" s="212"/>
      <c r="S253" s="124"/>
      <c r="T253" s="212" t="s">
        <v>287</v>
      </c>
      <c r="U253" s="124" t="s">
        <v>8</v>
      </c>
      <c r="V253" s="212">
        <v>1627</v>
      </c>
      <c r="W253" s="214">
        <v>43530.388599537036</v>
      </c>
      <c r="X253" s="215">
        <v>43451</v>
      </c>
      <c r="Y253" s="216">
        <v>50</v>
      </c>
    </row>
    <row r="254" spans="1:25">
      <c r="A254" s="217" t="s">
        <v>63</v>
      </c>
      <c r="B254" s="218" t="s">
        <v>1366</v>
      </c>
      <c r="C254" s="219" t="s">
        <v>1254</v>
      </c>
      <c r="D254" s="212" t="s">
        <v>1254</v>
      </c>
      <c r="E254" s="124" t="s">
        <v>2842</v>
      </c>
      <c r="F254" s="212" t="s">
        <v>153</v>
      </c>
      <c r="G254" s="124" t="s">
        <v>476</v>
      </c>
      <c r="H254" s="212">
        <v>1</v>
      </c>
      <c r="I254" s="124"/>
      <c r="J254" s="212">
        <v>3.9</v>
      </c>
      <c r="K254" s="213"/>
      <c r="L254" s="212">
        <v>3.9</v>
      </c>
      <c r="M254" s="124" t="s">
        <v>2150</v>
      </c>
      <c r="N254" s="212"/>
      <c r="O254" s="124" t="s">
        <v>13</v>
      </c>
      <c r="P254" s="212" t="s">
        <v>484</v>
      </c>
      <c r="Q254" s="124"/>
      <c r="R254" s="212"/>
      <c r="S254" s="124"/>
      <c r="T254" s="212" t="s">
        <v>286</v>
      </c>
      <c r="U254" s="124" t="s">
        <v>153</v>
      </c>
      <c r="V254" s="212">
        <v>1438</v>
      </c>
      <c r="W254" s="214">
        <v>43629.057962962965</v>
      </c>
      <c r="X254" s="215">
        <v>43209.351423611108</v>
      </c>
      <c r="Y254" s="216">
        <v>50</v>
      </c>
    </row>
    <row r="255" spans="1:25">
      <c r="A255" s="217" t="s">
        <v>63</v>
      </c>
      <c r="B255" s="218" t="s">
        <v>1366</v>
      </c>
      <c r="C255" s="219" t="s">
        <v>326</v>
      </c>
      <c r="D255" s="212" t="s">
        <v>309</v>
      </c>
      <c r="E255" s="124" t="s">
        <v>2842</v>
      </c>
      <c r="F255" s="212" t="s">
        <v>1368</v>
      </c>
      <c r="G255" s="124" t="s">
        <v>2599</v>
      </c>
      <c r="H255" s="212">
        <v>4</v>
      </c>
      <c r="I255" s="124"/>
      <c r="J255" s="212">
        <v>1.264</v>
      </c>
      <c r="K255" s="213"/>
      <c r="L255" s="212">
        <v>5.056</v>
      </c>
      <c r="M255" s="124" t="s">
        <v>2151</v>
      </c>
      <c r="N255" s="212"/>
      <c r="O255" s="124" t="s">
        <v>13</v>
      </c>
      <c r="P255" s="212" t="s">
        <v>484</v>
      </c>
      <c r="Q255" s="124"/>
      <c r="R255" s="212">
        <v>2025</v>
      </c>
      <c r="S255" s="124"/>
      <c r="T255" s="212" t="s">
        <v>286</v>
      </c>
      <c r="U255" s="124" t="s">
        <v>281</v>
      </c>
      <c r="V255" s="212">
        <v>1328</v>
      </c>
      <c r="W255" s="214">
        <v>43609.653356481482</v>
      </c>
      <c r="X255" s="215">
        <v>43204</v>
      </c>
      <c r="Y255" s="216">
        <v>50</v>
      </c>
    </row>
    <row r="256" spans="1:25">
      <c r="A256" s="217" t="s">
        <v>63</v>
      </c>
      <c r="B256" s="218" t="s">
        <v>1366</v>
      </c>
      <c r="C256" s="219" t="s">
        <v>801</v>
      </c>
      <c r="D256" s="212" t="s">
        <v>304</v>
      </c>
      <c r="E256" s="124" t="s">
        <v>2842</v>
      </c>
      <c r="F256" s="212" t="s">
        <v>1386</v>
      </c>
      <c r="G256" s="124" t="s">
        <v>476</v>
      </c>
      <c r="H256" s="212">
        <v>7</v>
      </c>
      <c r="I256" s="124"/>
      <c r="J256" s="212">
        <v>1.123</v>
      </c>
      <c r="K256" s="213"/>
      <c r="L256" s="212">
        <v>7.8609999999999998</v>
      </c>
      <c r="M256" s="124" t="s">
        <v>2152</v>
      </c>
      <c r="N256" s="212"/>
      <c r="O256" s="124" t="s">
        <v>13</v>
      </c>
      <c r="P256" s="212" t="s">
        <v>484</v>
      </c>
      <c r="Q256" s="124"/>
      <c r="R256" s="212"/>
      <c r="S256" s="124"/>
      <c r="T256" s="212" t="s">
        <v>286</v>
      </c>
      <c r="U256" s="124" t="s">
        <v>281</v>
      </c>
      <c r="V256" s="212">
        <v>1071</v>
      </c>
      <c r="W256" s="214">
        <v>43229.245821759258</v>
      </c>
      <c r="X256" s="215">
        <v>43150.154108796298</v>
      </c>
      <c r="Y256" s="216">
        <v>50</v>
      </c>
    </row>
    <row r="257" spans="1:25">
      <c r="A257" s="217" t="s">
        <v>66</v>
      </c>
      <c r="B257" s="218" t="s">
        <v>1366</v>
      </c>
      <c r="C257" s="219" t="s">
        <v>106</v>
      </c>
      <c r="D257" s="212" t="s">
        <v>85</v>
      </c>
      <c r="E257" s="124" t="s">
        <v>2848</v>
      </c>
      <c r="F257" s="212" t="s">
        <v>7</v>
      </c>
      <c r="G257" s="124" t="s">
        <v>2600</v>
      </c>
      <c r="H257" s="212">
        <v>1</v>
      </c>
      <c r="I257" s="124"/>
      <c r="J257" s="212">
        <v>60</v>
      </c>
      <c r="K257" s="213"/>
      <c r="L257" s="212">
        <v>60</v>
      </c>
      <c r="M257" s="124" t="s">
        <v>1550</v>
      </c>
      <c r="N257" s="212"/>
      <c r="O257" s="124" t="s">
        <v>13</v>
      </c>
      <c r="P257" s="212" t="s">
        <v>478</v>
      </c>
      <c r="Q257" s="124"/>
      <c r="R257" s="212">
        <v>2057</v>
      </c>
      <c r="S257" s="124"/>
      <c r="T257" s="212" t="s">
        <v>286</v>
      </c>
      <c r="U257" s="124" t="s">
        <v>7</v>
      </c>
      <c r="V257" s="212">
        <v>1072</v>
      </c>
      <c r="W257" s="214">
        <v>43630.722303240742</v>
      </c>
      <c r="X257" s="215">
        <v>43556</v>
      </c>
      <c r="Y257" s="216">
        <v>50</v>
      </c>
    </row>
    <row r="258" spans="1:25">
      <c r="A258" s="217" t="s">
        <v>66</v>
      </c>
      <c r="B258" s="218" t="s">
        <v>1366</v>
      </c>
      <c r="C258" s="219" t="s">
        <v>106</v>
      </c>
      <c r="D258" s="212" t="s">
        <v>85</v>
      </c>
      <c r="E258" s="124" t="s">
        <v>2848</v>
      </c>
      <c r="F258" s="212" t="s">
        <v>7</v>
      </c>
      <c r="G258" s="124" t="s">
        <v>2600</v>
      </c>
      <c r="H258" s="212">
        <v>1</v>
      </c>
      <c r="I258" s="124"/>
      <c r="J258" s="212">
        <v>7.5</v>
      </c>
      <c r="K258" s="213"/>
      <c r="L258" s="212">
        <v>7.5</v>
      </c>
      <c r="M258" s="124" t="s">
        <v>2153</v>
      </c>
      <c r="N258" s="212"/>
      <c r="O258" s="124" t="s">
        <v>13</v>
      </c>
      <c r="P258" s="212" t="s">
        <v>478</v>
      </c>
      <c r="Q258" s="124"/>
      <c r="R258" s="212">
        <v>2057</v>
      </c>
      <c r="S258" s="124"/>
      <c r="T258" s="212" t="s">
        <v>286</v>
      </c>
      <c r="U258" s="124" t="s">
        <v>7</v>
      </c>
      <c r="V258" s="212">
        <v>1072</v>
      </c>
      <c r="W258" s="214">
        <v>43630.722303240742</v>
      </c>
      <c r="X258" s="215">
        <v>43556</v>
      </c>
      <c r="Y258" s="216">
        <v>50</v>
      </c>
    </row>
    <row r="259" spans="1:25">
      <c r="A259" s="217" t="s">
        <v>66</v>
      </c>
      <c r="B259" s="218" t="s">
        <v>1366</v>
      </c>
      <c r="C259" s="219" t="s">
        <v>106</v>
      </c>
      <c r="D259" s="212" t="s">
        <v>85</v>
      </c>
      <c r="E259" s="124" t="s">
        <v>2848</v>
      </c>
      <c r="F259" s="212" t="s">
        <v>7</v>
      </c>
      <c r="G259" s="124" t="s">
        <v>2601</v>
      </c>
      <c r="H259" s="212">
        <v>1</v>
      </c>
      <c r="I259" s="124"/>
      <c r="J259" s="212">
        <v>60</v>
      </c>
      <c r="K259" s="213"/>
      <c r="L259" s="212">
        <v>60</v>
      </c>
      <c r="M259" s="124" t="s">
        <v>1550</v>
      </c>
      <c r="N259" s="212"/>
      <c r="O259" s="124" t="s">
        <v>13</v>
      </c>
      <c r="P259" s="212" t="s">
        <v>478</v>
      </c>
      <c r="Q259" s="124"/>
      <c r="R259" s="212">
        <v>2057</v>
      </c>
      <c r="S259" s="124"/>
      <c r="T259" s="212" t="s">
        <v>286</v>
      </c>
      <c r="U259" s="124" t="s">
        <v>7</v>
      </c>
      <c r="V259" s="212">
        <v>1072</v>
      </c>
      <c r="W259" s="214">
        <v>43630.722303240742</v>
      </c>
      <c r="X259" s="215">
        <v>43556</v>
      </c>
      <c r="Y259" s="216">
        <v>50</v>
      </c>
    </row>
    <row r="260" spans="1:25">
      <c r="A260" s="217" t="s">
        <v>66</v>
      </c>
      <c r="B260" s="218" t="s">
        <v>1366</v>
      </c>
      <c r="C260" s="219" t="s">
        <v>106</v>
      </c>
      <c r="D260" s="212" t="s">
        <v>85</v>
      </c>
      <c r="E260" s="124" t="s">
        <v>2848</v>
      </c>
      <c r="F260" s="212" t="s">
        <v>7</v>
      </c>
      <c r="G260" s="124" t="s">
        <v>2601</v>
      </c>
      <c r="H260" s="212">
        <v>1</v>
      </c>
      <c r="I260" s="124"/>
      <c r="J260" s="212">
        <v>7.5</v>
      </c>
      <c r="K260" s="213"/>
      <c r="L260" s="212">
        <v>7.5</v>
      </c>
      <c r="M260" s="124" t="s">
        <v>2153</v>
      </c>
      <c r="N260" s="212"/>
      <c r="O260" s="124" t="s">
        <v>13</v>
      </c>
      <c r="P260" s="212" t="s">
        <v>478</v>
      </c>
      <c r="Q260" s="124"/>
      <c r="R260" s="212">
        <v>2057</v>
      </c>
      <c r="S260" s="124"/>
      <c r="T260" s="212" t="s">
        <v>286</v>
      </c>
      <c r="U260" s="124" t="s">
        <v>7</v>
      </c>
      <c r="V260" s="212">
        <v>1072</v>
      </c>
      <c r="W260" s="214">
        <v>43630.722303240742</v>
      </c>
      <c r="X260" s="215">
        <v>43556</v>
      </c>
      <c r="Y260" s="216">
        <v>50</v>
      </c>
    </row>
    <row r="261" spans="1:25">
      <c r="A261" s="217" t="s">
        <v>66</v>
      </c>
      <c r="B261" s="218" t="s">
        <v>1366</v>
      </c>
      <c r="C261" s="219" t="s">
        <v>452</v>
      </c>
      <c r="D261" s="212" t="s">
        <v>356</v>
      </c>
      <c r="E261" s="124" t="s">
        <v>2866</v>
      </c>
      <c r="F261" s="212" t="s">
        <v>7</v>
      </c>
      <c r="G261" s="124" t="s">
        <v>2003</v>
      </c>
      <c r="H261" s="212">
        <v>1</v>
      </c>
      <c r="I261" s="124"/>
      <c r="J261" s="212">
        <v>4.5</v>
      </c>
      <c r="K261" s="213"/>
      <c r="L261" s="212">
        <v>4.5</v>
      </c>
      <c r="M261" s="124" t="s">
        <v>2154</v>
      </c>
      <c r="N261" s="212"/>
      <c r="O261" s="124" t="s">
        <v>13</v>
      </c>
      <c r="P261" s="212" t="s">
        <v>484</v>
      </c>
      <c r="Q261" s="124"/>
      <c r="R261" s="212"/>
      <c r="S261" s="124"/>
      <c r="T261" s="212" t="s">
        <v>286</v>
      </c>
      <c r="U261" s="124" t="s">
        <v>7</v>
      </c>
      <c r="V261" s="212">
        <v>1073</v>
      </c>
      <c r="W261" s="214">
        <v>43641.288668981484</v>
      </c>
      <c r="X261" s="215">
        <v>43150.154328703706</v>
      </c>
      <c r="Y261" s="216">
        <v>50</v>
      </c>
    </row>
    <row r="262" spans="1:25">
      <c r="A262" s="217" t="s">
        <v>73</v>
      </c>
      <c r="B262" s="218" t="s">
        <v>1366</v>
      </c>
      <c r="C262" s="219" t="s">
        <v>219</v>
      </c>
      <c r="D262" s="212" t="s">
        <v>1244</v>
      </c>
      <c r="E262" s="124" t="s">
        <v>2845</v>
      </c>
      <c r="F262" s="212" t="s">
        <v>8</v>
      </c>
      <c r="G262" s="124" t="s">
        <v>2602</v>
      </c>
      <c r="H262" s="212">
        <v>32</v>
      </c>
      <c r="I262" s="124"/>
      <c r="J262" s="212">
        <v>2.25</v>
      </c>
      <c r="K262" s="213"/>
      <c r="L262" s="212">
        <v>72</v>
      </c>
      <c r="M262" s="124" t="s">
        <v>975</v>
      </c>
      <c r="N262" s="212"/>
      <c r="O262" s="124" t="s">
        <v>13</v>
      </c>
      <c r="P262" s="212" t="s">
        <v>475</v>
      </c>
      <c r="Q262" s="124"/>
      <c r="R262" s="212">
        <v>2048</v>
      </c>
      <c r="S262" s="124"/>
      <c r="T262" s="212" t="s">
        <v>286</v>
      </c>
      <c r="U262" s="124" t="s">
        <v>8</v>
      </c>
      <c r="V262" s="212">
        <v>1443</v>
      </c>
      <c r="W262" s="214">
        <v>43635.093865740739</v>
      </c>
      <c r="X262" s="215">
        <v>43209.352256944447</v>
      </c>
      <c r="Y262" s="216">
        <v>50</v>
      </c>
    </row>
    <row r="263" spans="1:25">
      <c r="A263" s="217" t="s">
        <v>63</v>
      </c>
      <c r="B263" s="218" t="s">
        <v>1366</v>
      </c>
      <c r="C263" s="219" t="s">
        <v>107</v>
      </c>
      <c r="D263" s="212" t="s">
        <v>108</v>
      </c>
      <c r="E263" s="124" t="s">
        <v>2849</v>
      </c>
      <c r="F263" s="212" t="s">
        <v>80</v>
      </c>
      <c r="G263" s="124" t="s">
        <v>2603</v>
      </c>
      <c r="H263" s="212">
        <v>1</v>
      </c>
      <c r="I263" s="124"/>
      <c r="J263" s="212">
        <v>720</v>
      </c>
      <c r="K263" s="213"/>
      <c r="L263" s="212">
        <v>720</v>
      </c>
      <c r="M263" s="124" t="s">
        <v>2155</v>
      </c>
      <c r="N263" s="212"/>
      <c r="O263" s="124" t="s">
        <v>13</v>
      </c>
      <c r="P263" s="212" t="s">
        <v>478</v>
      </c>
      <c r="Q263" s="124"/>
      <c r="R263" s="212">
        <v>2031</v>
      </c>
      <c r="S263" s="124"/>
      <c r="T263" s="212" t="s">
        <v>286</v>
      </c>
      <c r="U263" s="124" t="s">
        <v>276</v>
      </c>
      <c r="V263" s="212">
        <v>1074</v>
      </c>
      <c r="W263" s="214">
        <v>43602.589432870373</v>
      </c>
      <c r="X263" s="215">
        <v>43150</v>
      </c>
      <c r="Y263" s="216">
        <v>50</v>
      </c>
    </row>
    <row r="264" spans="1:25">
      <c r="A264" s="217" t="s">
        <v>63</v>
      </c>
      <c r="B264" s="218" t="s">
        <v>1366</v>
      </c>
      <c r="C264" s="219" t="s">
        <v>107</v>
      </c>
      <c r="D264" s="212" t="s">
        <v>108</v>
      </c>
      <c r="E264" s="124" t="s">
        <v>2849</v>
      </c>
      <c r="F264" s="212" t="s">
        <v>80</v>
      </c>
      <c r="G264" s="124" t="s">
        <v>2604</v>
      </c>
      <c r="H264" s="212">
        <v>1</v>
      </c>
      <c r="I264" s="124"/>
      <c r="J264" s="212">
        <v>720</v>
      </c>
      <c r="K264" s="213"/>
      <c r="L264" s="212">
        <v>720</v>
      </c>
      <c r="M264" s="124" t="s">
        <v>2155</v>
      </c>
      <c r="N264" s="212"/>
      <c r="O264" s="124" t="s">
        <v>13</v>
      </c>
      <c r="P264" s="212" t="s">
        <v>478</v>
      </c>
      <c r="Q264" s="124"/>
      <c r="R264" s="212">
        <v>2031</v>
      </c>
      <c r="S264" s="124"/>
      <c r="T264" s="212" t="s">
        <v>286</v>
      </c>
      <c r="U264" s="124" t="s">
        <v>276</v>
      </c>
      <c r="V264" s="212">
        <v>1074</v>
      </c>
      <c r="W264" s="214">
        <v>43602.589432870373</v>
      </c>
      <c r="X264" s="215">
        <v>43150</v>
      </c>
      <c r="Y264" s="216">
        <v>50</v>
      </c>
    </row>
    <row r="265" spans="1:25">
      <c r="A265" s="217" t="s">
        <v>63</v>
      </c>
      <c r="B265" s="218" t="s">
        <v>1366</v>
      </c>
      <c r="C265" s="219" t="s">
        <v>107</v>
      </c>
      <c r="D265" s="212" t="s">
        <v>108</v>
      </c>
      <c r="E265" s="124" t="s">
        <v>2849</v>
      </c>
      <c r="F265" s="212" t="s">
        <v>80</v>
      </c>
      <c r="G265" s="124" t="s">
        <v>2605</v>
      </c>
      <c r="H265" s="212">
        <v>1</v>
      </c>
      <c r="I265" s="124"/>
      <c r="J265" s="212">
        <v>720</v>
      </c>
      <c r="K265" s="213"/>
      <c r="L265" s="212">
        <v>720</v>
      </c>
      <c r="M265" s="124" t="s">
        <v>2155</v>
      </c>
      <c r="N265" s="212"/>
      <c r="O265" s="124" t="s">
        <v>13</v>
      </c>
      <c r="P265" s="212" t="s">
        <v>478</v>
      </c>
      <c r="Q265" s="124"/>
      <c r="R265" s="212">
        <v>2031</v>
      </c>
      <c r="S265" s="124"/>
      <c r="T265" s="212" t="s">
        <v>286</v>
      </c>
      <c r="U265" s="124" t="s">
        <v>276</v>
      </c>
      <c r="V265" s="212">
        <v>1074</v>
      </c>
      <c r="W265" s="214">
        <v>43602.589432870373</v>
      </c>
      <c r="X265" s="215">
        <v>43150</v>
      </c>
      <c r="Y265" s="216">
        <v>50</v>
      </c>
    </row>
    <row r="266" spans="1:25">
      <c r="A266" s="217" t="s">
        <v>63</v>
      </c>
      <c r="B266" s="218" t="s">
        <v>1366</v>
      </c>
      <c r="C266" s="219" t="s">
        <v>107</v>
      </c>
      <c r="D266" s="212" t="s">
        <v>108</v>
      </c>
      <c r="E266" s="124" t="s">
        <v>2849</v>
      </c>
      <c r="F266" s="212" t="s">
        <v>80</v>
      </c>
      <c r="G266" s="124" t="s">
        <v>2606</v>
      </c>
      <c r="H266" s="212">
        <v>1</v>
      </c>
      <c r="I266" s="124"/>
      <c r="J266" s="212">
        <v>720</v>
      </c>
      <c r="K266" s="213"/>
      <c r="L266" s="212">
        <v>720</v>
      </c>
      <c r="M266" s="124" t="s">
        <v>2155</v>
      </c>
      <c r="N266" s="212"/>
      <c r="O266" s="124" t="s">
        <v>13</v>
      </c>
      <c r="P266" s="212" t="s">
        <v>478</v>
      </c>
      <c r="Q266" s="124"/>
      <c r="R266" s="212">
        <v>2031</v>
      </c>
      <c r="S266" s="124"/>
      <c r="T266" s="212" t="s">
        <v>286</v>
      </c>
      <c r="U266" s="124" t="s">
        <v>276</v>
      </c>
      <c r="V266" s="212">
        <v>1074</v>
      </c>
      <c r="W266" s="214">
        <v>43602.589432870373</v>
      </c>
      <c r="X266" s="215">
        <v>43150</v>
      </c>
      <c r="Y266" s="216">
        <v>50</v>
      </c>
    </row>
    <row r="267" spans="1:25">
      <c r="A267" s="217" t="s">
        <v>63</v>
      </c>
      <c r="B267" s="218" t="s">
        <v>1366</v>
      </c>
      <c r="C267" s="219" t="s">
        <v>327</v>
      </c>
      <c r="D267" s="212" t="s">
        <v>108</v>
      </c>
      <c r="E267" s="124" t="s">
        <v>2846</v>
      </c>
      <c r="F267" s="212" t="s">
        <v>12</v>
      </c>
      <c r="G267" s="124" t="s">
        <v>2607</v>
      </c>
      <c r="H267" s="212">
        <v>1</v>
      </c>
      <c r="I267" s="124"/>
      <c r="J267" s="212">
        <v>41.5</v>
      </c>
      <c r="K267" s="213"/>
      <c r="L267" s="212">
        <v>41.5</v>
      </c>
      <c r="M267" s="124" t="s">
        <v>2156</v>
      </c>
      <c r="N267" s="212"/>
      <c r="O267" s="124" t="s">
        <v>13</v>
      </c>
      <c r="P267" s="212" t="s">
        <v>484</v>
      </c>
      <c r="Q267" s="124"/>
      <c r="R267" s="212">
        <v>2031</v>
      </c>
      <c r="S267" s="124"/>
      <c r="T267" s="212" t="s">
        <v>286</v>
      </c>
      <c r="U267" s="124" t="s">
        <v>278</v>
      </c>
      <c r="V267" s="212">
        <v>1075</v>
      </c>
      <c r="W267" s="214">
        <v>43602.589629629627</v>
      </c>
      <c r="X267" s="215">
        <v>43150</v>
      </c>
      <c r="Y267" s="216">
        <v>50</v>
      </c>
    </row>
    <row r="268" spans="1:25">
      <c r="A268" s="217" t="s">
        <v>63</v>
      </c>
      <c r="B268" s="218" t="s">
        <v>1366</v>
      </c>
      <c r="C268" s="219" t="s">
        <v>328</v>
      </c>
      <c r="D268" s="212" t="s">
        <v>296</v>
      </c>
      <c r="E268" s="124" t="s">
        <v>2843</v>
      </c>
      <c r="F268" s="212" t="s">
        <v>15</v>
      </c>
      <c r="G268" s="124" t="s">
        <v>476</v>
      </c>
      <c r="H268" s="212">
        <v>1</v>
      </c>
      <c r="I268" s="124"/>
      <c r="J268" s="212">
        <v>0.38600000000000001</v>
      </c>
      <c r="K268" s="213"/>
      <c r="L268" s="212">
        <v>0.38600000000000001</v>
      </c>
      <c r="M268" s="124" t="s">
        <v>2060</v>
      </c>
      <c r="N268" s="212"/>
      <c r="O268" s="124" t="s">
        <v>13</v>
      </c>
      <c r="P268" s="212" t="s">
        <v>484</v>
      </c>
      <c r="Q268" s="124"/>
      <c r="R268" s="212"/>
      <c r="S268" s="124"/>
      <c r="T268" s="212" t="s">
        <v>286</v>
      </c>
      <c r="U268" s="124" t="s">
        <v>279</v>
      </c>
      <c r="V268" s="212">
        <v>1363</v>
      </c>
      <c r="W268" s="214">
        <v>43602.620671296296</v>
      </c>
      <c r="X268" s="215">
        <v>43204</v>
      </c>
      <c r="Y268" s="216">
        <v>50</v>
      </c>
    </row>
    <row r="269" spans="1:25">
      <c r="A269" s="217" t="s">
        <v>14</v>
      </c>
      <c r="B269" s="218" t="s">
        <v>207</v>
      </c>
      <c r="C269" s="219" t="s">
        <v>664</v>
      </c>
      <c r="D269" s="212" t="s">
        <v>665</v>
      </c>
      <c r="E269" s="124" t="s">
        <v>2844</v>
      </c>
      <c r="F269" s="212" t="s">
        <v>9</v>
      </c>
      <c r="G269" s="124" t="s">
        <v>476</v>
      </c>
      <c r="H269" s="212">
        <v>48</v>
      </c>
      <c r="I269" s="124"/>
      <c r="J269" s="212">
        <v>3</v>
      </c>
      <c r="K269" s="213"/>
      <c r="L269" s="212">
        <v>144</v>
      </c>
      <c r="M269" s="124" t="s">
        <v>992</v>
      </c>
      <c r="N269" s="212"/>
      <c r="O269" s="124" t="s">
        <v>477</v>
      </c>
      <c r="P269" s="212" t="s">
        <v>475</v>
      </c>
      <c r="Q269" s="124"/>
      <c r="R269" s="212"/>
      <c r="S269" s="124"/>
      <c r="T269" s="212" t="s">
        <v>287</v>
      </c>
      <c r="U269" s="124" t="s">
        <v>9</v>
      </c>
      <c r="V269" s="212">
        <v>1304</v>
      </c>
      <c r="W269" s="214">
        <v>43629.058437500003</v>
      </c>
      <c r="X269" s="215">
        <v>43591</v>
      </c>
      <c r="Y269" s="216">
        <v>50</v>
      </c>
    </row>
    <row r="270" spans="1:25">
      <c r="A270" s="217" t="s">
        <v>66</v>
      </c>
      <c r="B270" s="218" t="s">
        <v>207</v>
      </c>
      <c r="C270" s="219" t="s">
        <v>939</v>
      </c>
      <c r="D270" s="212" t="s">
        <v>940</v>
      </c>
      <c r="E270" s="124" t="s">
        <v>2844</v>
      </c>
      <c r="F270" s="212" t="s">
        <v>9</v>
      </c>
      <c r="G270" s="124" t="s">
        <v>476</v>
      </c>
      <c r="H270" s="212">
        <v>1</v>
      </c>
      <c r="I270" s="124"/>
      <c r="J270" s="212">
        <v>9</v>
      </c>
      <c r="K270" s="213"/>
      <c r="L270" s="212">
        <v>9</v>
      </c>
      <c r="M270" s="124" t="s">
        <v>1119</v>
      </c>
      <c r="N270" s="212"/>
      <c r="O270" s="124" t="s">
        <v>477</v>
      </c>
      <c r="P270" s="212" t="s">
        <v>484</v>
      </c>
      <c r="Q270" s="124"/>
      <c r="R270" s="212"/>
      <c r="S270" s="124"/>
      <c r="T270" s="212" t="s">
        <v>287</v>
      </c>
      <c r="U270" s="124" t="s">
        <v>9</v>
      </c>
      <c r="V270" s="212">
        <v>1649</v>
      </c>
      <c r="W270" s="214">
        <v>43283.969050925924</v>
      </c>
      <c r="X270" s="215">
        <v>43283.969050925924</v>
      </c>
      <c r="Y270" s="216">
        <v>50</v>
      </c>
    </row>
    <row r="271" spans="1:25">
      <c r="A271" s="217" t="s">
        <v>63</v>
      </c>
      <c r="B271" s="218" t="s">
        <v>207</v>
      </c>
      <c r="C271" s="219" t="s">
        <v>757</v>
      </c>
      <c r="D271" s="212" t="s">
        <v>1140</v>
      </c>
      <c r="E271" s="124" t="s">
        <v>2845</v>
      </c>
      <c r="F271" s="212" t="s">
        <v>8</v>
      </c>
      <c r="G271" s="124" t="s">
        <v>1355</v>
      </c>
      <c r="H271" s="212">
        <v>99</v>
      </c>
      <c r="I271" s="124">
        <v>1.4730000000000001</v>
      </c>
      <c r="J271" s="212">
        <v>1.64</v>
      </c>
      <c r="K271" s="213">
        <v>145.827</v>
      </c>
      <c r="L271" s="212">
        <v>162.36000000000001</v>
      </c>
      <c r="M271" s="124" t="s">
        <v>1546</v>
      </c>
      <c r="N271" s="212"/>
      <c r="O271" s="124" t="s">
        <v>212</v>
      </c>
      <c r="P271" s="212" t="s">
        <v>475</v>
      </c>
      <c r="Q271" s="124" t="s">
        <v>561</v>
      </c>
      <c r="R271" s="212"/>
      <c r="S271" s="124"/>
      <c r="T271" s="212" t="s">
        <v>212</v>
      </c>
      <c r="U271" s="124" t="s">
        <v>8</v>
      </c>
      <c r="V271" s="212">
        <v>1680</v>
      </c>
      <c r="W271" s="214">
        <v>43641.998495370368</v>
      </c>
      <c r="X271" s="215">
        <v>43629</v>
      </c>
      <c r="Y271" s="216">
        <v>50</v>
      </c>
    </row>
    <row r="272" spans="1:25">
      <c r="A272" s="217" t="s">
        <v>63</v>
      </c>
      <c r="B272" s="218" t="s">
        <v>207</v>
      </c>
      <c r="C272" s="219" t="s">
        <v>504</v>
      </c>
      <c r="D272" s="212" t="s">
        <v>505</v>
      </c>
      <c r="E272" s="124" t="s">
        <v>2850</v>
      </c>
      <c r="F272" s="212" t="s">
        <v>8</v>
      </c>
      <c r="G272" s="124" t="s">
        <v>476</v>
      </c>
      <c r="H272" s="212">
        <v>1</v>
      </c>
      <c r="I272" s="124"/>
      <c r="J272" s="212">
        <v>150</v>
      </c>
      <c r="K272" s="213"/>
      <c r="L272" s="212">
        <v>150</v>
      </c>
      <c r="M272" s="124" t="s">
        <v>967</v>
      </c>
      <c r="N272" s="212"/>
      <c r="O272" s="124" t="s">
        <v>477</v>
      </c>
      <c r="P272" s="212" t="s">
        <v>475</v>
      </c>
      <c r="Q272" s="124"/>
      <c r="R272" s="212"/>
      <c r="S272" s="124"/>
      <c r="T272" s="212" t="s">
        <v>287</v>
      </c>
      <c r="U272" s="124" t="s">
        <v>8</v>
      </c>
      <c r="V272" s="212">
        <v>1579</v>
      </c>
      <c r="W272" s="214">
        <v>43586.477268518516</v>
      </c>
      <c r="X272" s="215">
        <v>43490</v>
      </c>
      <c r="Y272" s="216">
        <v>50</v>
      </c>
    </row>
    <row r="273" spans="1:25">
      <c r="A273" s="217" t="s">
        <v>77</v>
      </c>
      <c r="B273" s="218" t="s">
        <v>1366</v>
      </c>
      <c r="C273" s="219" t="s">
        <v>109</v>
      </c>
      <c r="D273" s="212" t="s">
        <v>76</v>
      </c>
      <c r="E273" s="124" t="s">
        <v>2848</v>
      </c>
      <c r="F273" s="212" t="s">
        <v>7</v>
      </c>
      <c r="G273" s="124" t="s">
        <v>2608</v>
      </c>
      <c r="H273" s="212">
        <v>1</v>
      </c>
      <c r="I273" s="124"/>
      <c r="J273" s="212">
        <v>43.2</v>
      </c>
      <c r="K273" s="213"/>
      <c r="L273" s="212">
        <v>43.2</v>
      </c>
      <c r="M273" s="124" t="s">
        <v>1033</v>
      </c>
      <c r="N273" s="212"/>
      <c r="O273" s="124" t="s">
        <v>13</v>
      </c>
      <c r="P273" s="212" t="s">
        <v>478</v>
      </c>
      <c r="Q273" s="124"/>
      <c r="R273" s="212">
        <v>2100</v>
      </c>
      <c r="S273" s="124"/>
      <c r="T273" s="212" t="s">
        <v>286</v>
      </c>
      <c r="U273" s="124" t="s">
        <v>7</v>
      </c>
      <c r="V273" s="212">
        <v>1076</v>
      </c>
      <c r="W273" s="214">
        <v>43609.632789351854</v>
      </c>
      <c r="X273" s="215">
        <v>43609</v>
      </c>
      <c r="Y273" s="216">
        <v>50</v>
      </c>
    </row>
    <row r="274" spans="1:25">
      <c r="A274" s="217" t="s">
        <v>66</v>
      </c>
      <c r="B274" s="218" t="s">
        <v>1366</v>
      </c>
      <c r="C274" s="219" t="s">
        <v>1219</v>
      </c>
      <c r="D274" s="212" t="s">
        <v>878</v>
      </c>
      <c r="E274" s="124" t="s">
        <v>2850</v>
      </c>
      <c r="F274" s="212" t="s">
        <v>8</v>
      </c>
      <c r="G274" s="124" t="s">
        <v>476</v>
      </c>
      <c r="H274" s="212">
        <v>1</v>
      </c>
      <c r="I274" s="124"/>
      <c r="J274" s="212">
        <v>0.14899999999999999</v>
      </c>
      <c r="K274" s="213"/>
      <c r="L274" s="212">
        <v>0.14940000000000001</v>
      </c>
      <c r="M274" s="124" t="s">
        <v>2157</v>
      </c>
      <c r="N274" s="212"/>
      <c r="O274" s="124" t="s">
        <v>1143</v>
      </c>
      <c r="P274" s="212" t="s">
        <v>484</v>
      </c>
      <c r="Q274" s="124"/>
      <c r="R274" s="212"/>
      <c r="S274" s="124"/>
      <c r="T274" s="212" t="s">
        <v>286</v>
      </c>
      <c r="U274" s="124" t="s">
        <v>8</v>
      </c>
      <c r="V274" s="212">
        <v>52</v>
      </c>
      <c r="W274" s="214">
        <v>43312</v>
      </c>
      <c r="X274" s="215">
        <v>43312</v>
      </c>
      <c r="Y274" s="216">
        <v>-1</v>
      </c>
    </row>
    <row r="275" spans="1:25">
      <c r="A275" s="217" t="s">
        <v>63</v>
      </c>
      <c r="B275" s="218" t="s">
        <v>207</v>
      </c>
      <c r="C275" s="219" t="s">
        <v>506</v>
      </c>
      <c r="D275" s="212" t="s">
        <v>507</v>
      </c>
      <c r="E275" s="124" t="s">
        <v>2844</v>
      </c>
      <c r="F275" s="212" t="s">
        <v>9</v>
      </c>
      <c r="G275" s="124" t="s">
        <v>476</v>
      </c>
      <c r="H275" s="212">
        <v>42</v>
      </c>
      <c r="I275" s="124"/>
      <c r="J275" s="212">
        <v>3.8</v>
      </c>
      <c r="K275" s="213"/>
      <c r="L275" s="212">
        <v>159.6</v>
      </c>
      <c r="M275" s="124" t="s">
        <v>1010</v>
      </c>
      <c r="N275" s="212"/>
      <c r="O275" s="124" t="s">
        <v>474</v>
      </c>
      <c r="P275" s="212" t="s">
        <v>475</v>
      </c>
      <c r="Q275" s="124"/>
      <c r="R275" s="212"/>
      <c r="S275" s="124"/>
      <c r="T275" s="212" t="s">
        <v>287</v>
      </c>
      <c r="U275" s="124" t="s">
        <v>9</v>
      </c>
      <c r="V275" s="212">
        <v>1268</v>
      </c>
      <c r="W275" s="214">
        <v>43628.633969907409</v>
      </c>
      <c r="X275" s="215">
        <v>43627</v>
      </c>
      <c r="Y275" s="216">
        <v>50</v>
      </c>
    </row>
    <row r="276" spans="1:25">
      <c r="A276" s="217" t="s">
        <v>73</v>
      </c>
      <c r="B276" s="218" t="s">
        <v>207</v>
      </c>
      <c r="C276" s="219" t="s">
        <v>604</v>
      </c>
      <c r="D276" s="212" t="s">
        <v>605</v>
      </c>
      <c r="E276" s="124" t="s">
        <v>2844</v>
      </c>
      <c r="F276" s="212" t="s">
        <v>9</v>
      </c>
      <c r="G276" s="124" t="s">
        <v>476</v>
      </c>
      <c r="H276" s="212">
        <v>30</v>
      </c>
      <c r="I276" s="124">
        <v>2.5</v>
      </c>
      <c r="J276" s="212">
        <v>5.5</v>
      </c>
      <c r="K276" s="213">
        <v>75</v>
      </c>
      <c r="L276" s="212">
        <v>165</v>
      </c>
      <c r="M276" s="124" t="s">
        <v>1011</v>
      </c>
      <c r="N276" s="212"/>
      <c r="O276" s="124" t="s">
        <v>477</v>
      </c>
      <c r="P276" s="212" t="s">
        <v>475</v>
      </c>
      <c r="Q276" s="124"/>
      <c r="R276" s="212"/>
      <c r="S276" s="124"/>
      <c r="T276" s="212" t="s">
        <v>287</v>
      </c>
      <c r="U276" s="124" t="s">
        <v>9</v>
      </c>
      <c r="V276" s="212">
        <v>1279</v>
      </c>
      <c r="W276" s="214">
        <v>43609.720057870371</v>
      </c>
      <c r="X276" s="215">
        <v>43608</v>
      </c>
      <c r="Y276" s="216">
        <v>50</v>
      </c>
    </row>
    <row r="277" spans="1:25">
      <c r="A277" s="217" t="s">
        <v>73</v>
      </c>
      <c r="B277" s="218" t="s">
        <v>1366</v>
      </c>
      <c r="C277" s="219" t="s">
        <v>1169</v>
      </c>
      <c r="D277" s="212" t="s">
        <v>1170</v>
      </c>
      <c r="E277" s="124" t="s">
        <v>2849</v>
      </c>
      <c r="F277" s="212" t="s">
        <v>1385</v>
      </c>
      <c r="G277" s="124" t="s">
        <v>476</v>
      </c>
      <c r="H277" s="212">
        <v>1</v>
      </c>
      <c r="I277" s="124"/>
      <c r="J277" s="212">
        <v>30</v>
      </c>
      <c r="K277" s="213"/>
      <c r="L277" s="212">
        <v>30</v>
      </c>
      <c r="M277" s="124" t="s">
        <v>996</v>
      </c>
      <c r="N277" s="212"/>
      <c r="O277" s="124" t="s">
        <v>1143</v>
      </c>
      <c r="P277" s="212" t="s">
        <v>484</v>
      </c>
      <c r="Q277" s="124"/>
      <c r="R277" s="212"/>
      <c r="S277" s="124"/>
      <c r="T277" s="212" t="s">
        <v>286</v>
      </c>
      <c r="U277" s="124" t="s">
        <v>281</v>
      </c>
      <c r="V277" s="212">
        <v>1</v>
      </c>
      <c r="W277" s="214">
        <v>43312</v>
      </c>
      <c r="X277" s="215">
        <v>43312</v>
      </c>
      <c r="Y277" s="216">
        <v>-1</v>
      </c>
    </row>
    <row r="278" spans="1:25">
      <c r="A278" s="217" t="s">
        <v>73</v>
      </c>
      <c r="B278" s="218" t="s">
        <v>1366</v>
      </c>
      <c r="C278" s="219" t="s">
        <v>819</v>
      </c>
      <c r="D278" s="212" t="s">
        <v>820</v>
      </c>
      <c r="E278" s="124" t="s">
        <v>2850</v>
      </c>
      <c r="F278" s="212" t="s">
        <v>8</v>
      </c>
      <c r="G278" s="124" t="s">
        <v>476</v>
      </c>
      <c r="H278" s="212">
        <v>1</v>
      </c>
      <c r="I278" s="124"/>
      <c r="J278" s="212">
        <v>0.40100000000000002</v>
      </c>
      <c r="K278" s="213"/>
      <c r="L278" s="212">
        <v>0.40100000000000002</v>
      </c>
      <c r="M278" s="124" t="s">
        <v>2158</v>
      </c>
      <c r="N278" s="212"/>
      <c r="O278" s="124" t="s">
        <v>13</v>
      </c>
      <c r="P278" s="212" t="s">
        <v>484</v>
      </c>
      <c r="Q278" s="124"/>
      <c r="R278" s="212"/>
      <c r="S278" s="124"/>
      <c r="T278" s="212" t="s">
        <v>286</v>
      </c>
      <c r="U278" s="124" t="s">
        <v>8</v>
      </c>
      <c r="V278" s="212">
        <v>1309</v>
      </c>
      <c r="W278" s="214">
        <v>43204.303680555553</v>
      </c>
      <c r="X278" s="215">
        <v>43204.303576388891</v>
      </c>
      <c r="Y278" s="216">
        <v>50</v>
      </c>
    </row>
    <row r="279" spans="1:25">
      <c r="A279" s="217" t="s">
        <v>73</v>
      </c>
      <c r="B279" s="218" t="s">
        <v>207</v>
      </c>
      <c r="C279" s="219" t="s">
        <v>606</v>
      </c>
      <c r="D279" s="212" t="s">
        <v>607</v>
      </c>
      <c r="E279" s="124" t="s">
        <v>2845</v>
      </c>
      <c r="F279" s="212" t="s">
        <v>8</v>
      </c>
      <c r="G279" s="124" t="s">
        <v>476</v>
      </c>
      <c r="H279" s="212">
        <v>1</v>
      </c>
      <c r="I279" s="124"/>
      <c r="J279" s="212">
        <v>250</v>
      </c>
      <c r="K279" s="213"/>
      <c r="L279" s="212">
        <v>250</v>
      </c>
      <c r="M279" s="124" t="s">
        <v>1012</v>
      </c>
      <c r="N279" s="212"/>
      <c r="O279" s="124" t="s">
        <v>477</v>
      </c>
      <c r="P279" s="212" t="s">
        <v>475</v>
      </c>
      <c r="Q279" s="124" t="s">
        <v>582</v>
      </c>
      <c r="R279" s="212"/>
      <c r="S279" s="124"/>
      <c r="T279" s="212" t="s">
        <v>287</v>
      </c>
      <c r="U279" s="124" t="s">
        <v>8</v>
      </c>
      <c r="V279" s="212">
        <v>1538</v>
      </c>
      <c r="W279" s="214">
        <v>43629.057986111111</v>
      </c>
      <c r="X279" s="215">
        <v>43266.007384259261</v>
      </c>
      <c r="Y279" s="216">
        <v>50</v>
      </c>
    </row>
    <row r="280" spans="1:25">
      <c r="A280" s="217" t="s">
        <v>66</v>
      </c>
      <c r="B280" s="218" t="s">
        <v>1366</v>
      </c>
      <c r="C280" s="219" t="s">
        <v>110</v>
      </c>
      <c r="D280" s="212" t="s">
        <v>232</v>
      </c>
      <c r="E280" s="124" t="s">
        <v>2847</v>
      </c>
      <c r="F280" s="212" t="s">
        <v>153</v>
      </c>
      <c r="G280" s="124" t="s">
        <v>2609</v>
      </c>
      <c r="H280" s="212">
        <v>1</v>
      </c>
      <c r="I280" s="124"/>
      <c r="J280" s="212">
        <v>25.33</v>
      </c>
      <c r="K280" s="213"/>
      <c r="L280" s="212">
        <v>25.33</v>
      </c>
      <c r="M280" s="124" t="s">
        <v>2159</v>
      </c>
      <c r="N280" s="212">
        <v>50</v>
      </c>
      <c r="O280" s="124" t="s">
        <v>1537</v>
      </c>
      <c r="P280" s="212" t="s">
        <v>478</v>
      </c>
      <c r="Q280" s="124"/>
      <c r="R280" s="212">
        <v>2033</v>
      </c>
      <c r="S280" s="124"/>
      <c r="T280" s="212" t="s">
        <v>286</v>
      </c>
      <c r="U280" s="124" t="s">
        <v>282</v>
      </c>
      <c r="V280" s="212">
        <v>1470</v>
      </c>
      <c r="W280" s="214">
        <v>43602.609791666669</v>
      </c>
      <c r="X280" s="215">
        <v>43206</v>
      </c>
      <c r="Y280" s="216">
        <v>50</v>
      </c>
    </row>
    <row r="281" spans="1:25">
      <c r="A281" s="217" t="s">
        <v>66</v>
      </c>
      <c r="B281" s="218" t="s">
        <v>1366</v>
      </c>
      <c r="C281" s="219" t="s">
        <v>111</v>
      </c>
      <c r="D281" s="212" t="s">
        <v>112</v>
      </c>
      <c r="E281" s="124" t="s">
        <v>2845</v>
      </c>
      <c r="F281" s="212" t="s">
        <v>8</v>
      </c>
      <c r="G281" s="124" t="s">
        <v>2610</v>
      </c>
      <c r="H281" s="212">
        <v>22</v>
      </c>
      <c r="I281" s="124"/>
      <c r="J281" s="212">
        <v>2.5</v>
      </c>
      <c r="K281" s="213"/>
      <c r="L281" s="212">
        <v>55</v>
      </c>
      <c r="M281" s="124" t="s">
        <v>1082</v>
      </c>
      <c r="N281" s="212"/>
      <c r="O281" s="124" t="s">
        <v>13</v>
      </c>
      <c r="P281" s="212" t="s">
        <v>475</v>
      </c>
      <c r="Q281" s="124"/>
      <c r="R281" s="212">
        <v>2048</v>
      </c>
      <c r="S281" s="124"/>
      <c r="T281" s="212" t="s">
        <v>286</v>
      </c>
      <c r="U281" s="124" t="s">
        <v>8</v>
      </c>
      <c r="V281" s="212">
        <v>1396</v>
      </c>
      <c r="W281" s="214">
        <v>43599.626331018517</v>
      </c>
      <c r="X281" s="215">
        <v>43220</v>
      </c>
      <c r="Y281" s="216">
        <v>50</v>
      </c>
    </row>
    <row r="282" spans="1:25">
      <c r="A282" s="217" t="s">
        <v>77</v>
      </c>
      <c r="B282" s="218" t="s">
        <v>207</v>
      </c>
      <c r="C282" s="219" t="s">
        <v>696</v>
      </c>
      <c r="D282" s="212" t="s">
        <v>1295</v>
      </c>
      <c r="E282" s="124" t="s">
        <v>2845</v>
      </c>
      <c r="F282" s="212" t="s">
        <v>8</v>
      </c>
      <c r="G282" s="124" t="s">
        <v>476</v>
      </c>
      <c r="H282" s="212">
        <v>2</v>
      </c>
      <c r="I282" s="124"/>
      <c r="J282" s="212">
        <v>2.5</v>
      </c>
      <c r="K282" s="213"/>
      <c r="L282" s="212">
        <v>5</v>
      </c>
      <c r="M282" s="124" t="s">
        <v>1013</v>
      </c>
      <c r="N282" s="212"/>
      <c r="O282" s="124" t="s">
        <v>477</v>
      </c>
      <c r="P282" s="212" t="s">
        <v>484</v>
      </c>
      <c r="Q282" s="124"/>
      <c r="R282" s="212"/>
      <c r="S282" s="124"/>
      <c r="T282" s="212" t="s">
        <v>287</v>
      </c>
      <c r="U282" s="124" t="s">
        <v>8</v>
      </c>
      <c r="V282" s="212">
        <v>1489</v>
      </c>
      <c r="W282" s="214">
        <v>43629.057974537034</v>
      </c>
      <c r="X282" s="215">
        <v>43308.029849537037</v>
      </c>
      <c r="Y282" s="216">
        <v>50</v>
      </c>
    </row>
    <row r="283" spans="1:25">
      <c r="A283" s="217" t="s">
        <v>73</v>
      </c>
      <c r="B283" s="218" t="s">
        <v>1366</v>
      </c>
      <c r="C283" s="219" t="s">
        <v>369</v>
      </c>
      <c r="D283" s="212" t="s">
        <v>370</v>
      </c>
      <c r="E283" s="124" t="s">
        <v>2842</v>
      </c>
      <c r="F283" s="212" t="s">
        <v>1367</v>
      </c>
      <c r="G283" s="124" t="s">
        <v>2611</v>
      </c>
      <c r="H283" s="212">
        <v>16</v>
      </c>
      <c r="I283" s="124"/>
      <c r="J283" s="212">
        <v>1.988</v>
      </c>
      <c r="K283" s="213"/>
      <c r="L283" s="212">
        <v>31.808</v>
      </c>
      <c r="M283" s="124" t="s">
        <v>2160</v>
      </c>
      <c r="N283" s="212"/>
      <c r="O283" s="124" t="s">
        <v>13</v>
      </c>
      <c r="P283" s="212" t="s">
        <v>484</v>
      </c>
      <c r="Q283" s="124"/>
      <c r="R283" s="212">
        <v>2036</v>
      </c>
      <c r="S283" s="124"/>
      <c r="T283" s="212" t="s">
        <v>286</v>
      </c>
      <c r="U283" s="124" t="s">
        <v>279</v>
      </c>
      <c r="V283" s="212">
        <v>1325</v>
      </c>
      <c r="W283" s="214">
        <v>43609.660196759258</v>
      </c>
      <c r="X283" s="215">
        <v>43204</v>
      </c>
      <c r="Y283" s="216">
        <v>50</v>
      </c>
    </row>
    <row r="284" spans="1:25">
      <c r="A284" s="217" t="s">
        <v>73</v>
      </c>
      <c r="B284" s="218" t="s">
        <v>1366</v>
      </c>
      <c r="C284" s="219" t="s">
        <v>369</v>
      </c>
      <c r="D284" s="212" t="s">
        <v>370</v>
      </c>
      <c r="E284" s="124" t="s">
        <v>2842</v>
      </c>
      <c r="F284" s="212" t="s">
        <v>1367</v>
      </c>
      <c r="G284" s="124" t="s">
        <v>2611</v>
      </c>
      <c r="H284" s="212">
        <v>4</v>
      </c>
      <c r="I284" s="124"/>
      <c r="J284" s="212">
        <v>3.3</v>
      </c>
      <c r="K284" s="213"/>
      <c r="L284" s="212">
        <v>13.2</v>
      </c>
      <c r="M284" s="124" t="s">
        <v>2161</v>
      </c>
      <c r="N284" s="212"/>
      <c r="O284" s="124" t="s">
        <v>13</v>
      </c>
      <c r="P284" s="212" t="s">
        <v>484</v>
      </c>
      <c r="Q284" s="124"/>
      <c r="R284" s="212">
        <v>2036</v>
      </c>
      <c r="S284" s="124"/>
      <c r="T284" s="212" t="s">
        <v>286</v>
      </c>
      <c r="U284" s="124" t="s">
        <v>279</v>
      </c>
      <c r="V284" s="212">
        <v>1325</v>
      </c>
      <c r="W284" s="214">
        <v>43609.660196759258</v>
      </c>
      <c r="X284" s="215">
        <v>43204</v>
      </c>
      <c r="Y284" s="216">
        <v>50</v>
      </c>
    </row>
    <row r="285" spans="1:25">
      <c r="A285" s="217" t="s">
        <v>63</v>
      </c>
      <c r="B285" s="218" t="s">
        <v>207</v>
      </c>
      <c r="C285" s="219" t="s">
        <v>882</v>
      </c>
      <c r="D285" s="212" t="s">
        <v>883</v>
      </c>
      <c r="E285" s="124" t="s">
        <v>2850</v>
      </c>
      <c r="F285" s="212" t="s">
        <v>8</v>
      </c>
      <c r="G285" s="124" t="s">
        <v>476</v>
      </c>
      <c r="H285" s="212">
        <v>1</v>
      </c>
      <c r="I285" s="124"/>
      <c r="J285" s="212">
        <v>15</v>
      </c>
      <c r="K285" s="213"/>
      <c r="L285" s="212">
        <v>15</v>
      </c>
      <c r="M285" s="124" t="s">
        <v>1005</v>
      </c>
      <c r="N285" s="212"/>
      <c r="O285" s="124" t="s">
        <v>477</v>
      </c>
      <c r="P285" s="212" t="s">
        <v>484</v>
      </c>
      <c r="Q285" s="124"/>
      <c r="R285" s="212"/>
      <c r="S285" s="124"/>
      <c r="T285" s="212" t="s">
        <v>287</v>
      </c>
      <c r="U285" s="124" t="s">
        <v>8</v>
      </c>
      <c r="V285" s="212">
        <v>1457</v>
      </c>
      <c r="W285" s="214">
        <v>43290.0234837963</v>
      </c>
      <c r="X285" s="215">
        <v>43209.354189814818</v>
      </c>
      <c r="Y285" s="216">
        <v>50</v>
      </c>
    </row>
    <row r="286" spans="1:25">
      <c r="A286" s="217" t="s">
        <v>63</v>
      </c>
      <c r="B286" s="218" t="s">
        <v>207</v>
      </c>
      <c r="C286" s="219" t="s">
        <v>508</v>
      </c>
      <c r="D286" s="212" t="s">
        <v>509</v>
      </c>
      <c r="E286" s="124" t="s">
        <v>2850</v>
      </c>
      <c r="F286" s="212" t="s">
        <v>8</v>
      </c>
      <c r="G286" s="124" t="s">
        <v>476</v>
      </c>
      <c r="H286" s="212">
        <v>1</v>
      </c>
      <c r="I286" s="124">
        <v>50</v>
      </c>
      <c r="J286" s="212">
        <v>60</v>
      </c>
      <c r="K286" s="213">
        <v>50</v>
      </c>
      <c r="L286" s="212">
        <v>60</v>
      </c>
      <c r="M286" s="124" t="s">
        <v>1357</v>
      </c>
      <c r="N286" s="212"/>
      <c r="O286" s="124" t="s">
        <v>474</v>
      </c>
      <c r="P286" s="212" t="s">
        <v>475</v>
      </c>
      <c r="Q286" s="124"/>
      <c r="R286" s="212"/>
      <c r="S286" s="124"/>
      <c r="T286" s="212" t="s">
        <v>287</v>
      </c>
      <c r="U286" s="124" t="s">
        <v>8</v>
      </c>
      <c r="V286" s="212">
        <v>1421</v>
      </c>
      <c r="W286" s="214">
        <v>43629.058449074073</v>
      </c>
      <c r="X286" s="215">
        <v>43616</v>
      </c>
      <c r="Y286" s="216">
        <v>50</v>
      </c>
    </row>
    <row r="287" spans="1:25">
      <c r="A287" s="217" t="s">
        <v>66</v>
      </c>
      <c r="B287" s="218" t="s">
        <v>207</v>
      </c>
      <c r="C287" s="219" t="s">
        <v>1466</v>
      </c>
      <c r="D287" s="212" t="s">
        <v>1467</v>
      </c>
      <c r="E287" s="124" t="s">
        <v>2861</v>
      </c>
      <c r="F287" s="212" t="s">
        <v>8</v>
      </c>
      <c r="G287" s="124" t="s">
        <v>476</v>
      </c>
      <c r="H287" s="212">
        <v>1</v>
      </c>
      <c r="I287" s="124"/>
      <c r="J287" s="212">
        <v>118</v>
      </c>
      <c r="K287" s="213"/>
      <c r="L287" s="212">
        <v>118</v>
      </c>
      <c r="M287" s="124" t="s">
        <v>2162</v>
      </c>
      <c r="N287" s="212"/>
      <c r="O287" s="124" t="s">
        <v>477</v>
      </c>
      <c r="P287" s="212" t="s">
        <v>475</v>
      </c>
      <c r="Q287" s="124"/>
      <c r="R287" s="212"/>
      <c r="S287" s="124"/>
      <c r="T287" s="212" t="s">
        <v>287</v>
      </c>
      <c r="U287" s="124" t="s">
        <v>8</v>
      </c>
      <c r="V287" s="212">
        <v>122</v>
      </c>
      <c r="W287" s="214">
        <v>43312</v>
      </c>
      <c r="X287" s="215">
        <v>43312</v>
      </c>
      <c r="Y287" s="216">
        <v>-1</v>
      </c>
    </row>
    <row r="288" spans="1:25">
      <c r="A288" s="217" t="s">
        <v>73</v>
      </c>
      <c r="B288" s="218" t="s">
        <v>1366</v>
      </c>
      <c r="C288" s="219" t="s">
        <v>113</v>
      </c>
      <c r="D288" s="212" t="s">
        <v>114</v>
      </c>
      <c r="E288" s="124" t="s">
        <v>2849</v>
      </c>
      <c r="F288" s="212" t="s">
        <v>80</v>
      </c>
      <c r="G288" s="124" t="s">
        <v>2612</v>
      </c>
      <c r="H288" s="212">
        <v>1</v>
      </c>
      <c r="I288" s="124"/>
      <c r="J288" s="212">
        <v>280</v>
      </c>
      <c r="K288" s="213"/>
      <c r="L288" s="212">
        <v>280</v>
      </c>
      <c r="M288" s="124" t="s">
        <v>968</v>
      </c>
      <c r="N288" s="212"/>
      <c r="O288" s="124" t="s">
        <v>13</v>
      </c>
      <c r="P288" s="212" t="s">
        <v>478</v>
      </c>
      <c r="Q288" s="124"/>
      <c r="R288" s="212"/>
      <c r="S288" s="124"/>
      <c r="T288" s="212" t="s">
        <v>286</v>
      </c>
      <c r="U288" s="124" t="s">
        <v>276</v>
      </c>
      <c r="V288" s="212">
        <v>1077</v>
      </c>
      <c r="W288" s="214">
        <v>43620.394606481481</v>
      </c>
      <c r="X288" s="215">
        <v>43606</v>
      </c>
      <c r="Y288" s="216">
        <v>50</v>
      </c>
    </row>
    <row r="289" spans="1:25">
      <c r="A289" s="217" t="s">
        <v>73</v>
      </c>
      <c r="B289" s="218" t="s">
        <v>1366</v>
      </c>
      <c r="C289" s="219" t="s">
        <v>113</v>
      </c>
      <c r="D289" s="212" t="s">
        <v>114</v>
      </c>
      <c r="E289" s="124" t="s">
        <v>2849</v>
      </c>
      <c r="F289" s="212" t="s">
        <v>80</v>
      </c>
      <c r="G289" s="124" t="s">
        <v>2613</v>
      </c>
      <c r="H289" s="212">
        <v>1</v>
      </c>
      <c r="I289" s="124"/>
      <c r="J289" s="212">
        <v>280</v>
      </c>
      <c r="K289" s="213"/>
      <c r="L289" s="212">
        <v>280</v>
      </c>
      <c r="M289" s="124" t="s">
        <v>968</v>
      </c>
      <c r="N289" s="212"/>
      <c r="O289" s="124" t="s">
        <v>13</v>
      </c>
      <c r="P289" s="212" t="s">
        <v>478</v>
      </c>
      <c r="Q289" s="124"/>
      <c r="R289" s="212"/>
      <c r="S289" s="124"/>
      <c r="T289" s="212" t="s">
        <v>286</v>
      </c>
      <c r="U289" s="124" t="s">
        <v>276</v>
      </c>
      <c r="V289" s="212">
        <v>1077</v>
      </c>
      <c r="W289" s="214">
        <v>43620.394606481481</v>
      </c>
      <c r="X289" s="215">
        <v>43606</v>
      </c>
      <c r="Y289" s="216">
        <v>50</v>
      </c>
    </row>
    <row r="290" spans="1:25">
      <c r="A290" s="217" t="s">
        <v>73</v>
      </c>
      <c r="B290" s="218" t="s">
        <v>1366</v>
      </c>
      <c r="C290" s="219" t="s">
        <v>113</v>
      </c>
      <c r="D290" s="212" t="s">
        <v>114</v>
      </c>
      <c r="E290" s="124" t="s">
        <v>2849</v>
      </c>
      <c r="F290" s="212" t="s">
        <v>80</v>
      </c>
      <c r="G290" s="124" t="s">
        <v>2614</v>
      </c>
      <c r="H290" s="212">
        <v>1</v>
      </c>
      <c r="I290" s="124"/>
      <c r="J290" s="212">
        <v>280</v>
      </c>
      <c r="K290" s="213"/>
      <c r="L290" s="212">
        <v>280</v>
      </c>
      <c r="M290" s="124" t="s">
        <v>968</v>
      </c>
      <c r="N290" s="212"/>
      <c r="O290" s="124" t="s">
        <v>13</v>
      </c>
      <c r="P290" s="212" t="s">
        <v>478</v>
      </c>
      <c r="Q290" s="124"/>
      <c r="R290" s="212"/>
      <c r="S290" s="124"/>
      <c r="T290" s="212" t="s">
        <v>286</v>
      </c>
      <c r="U290" s="124" t="s">
        <v>276</v>
      </c>
      <c r="V290" s="212">
        <v>1077</v>
      </c>
      <c r="W290" s="214">
        <v>43620.394606481481</v>
      </c>
      <c r="X290" s="215">
        <v>43606</v>
      </c>
      <c r="Y290" s="216">
        <v>50</v>
      </c>
    </row>
    <row r="291" spans="1:25">
      <c r="A291" s="217" t="s">
        <v>73</v>
      </c>
      <c r="B291" s="218" t="s">
        <v>1366</v>
      </c>
      <c r="C291" s="219" t="s">
        <v>113</v>
      </c>
      <c r="D291" s="212" t="s">
        <v>114</v>
      </c>
      <c r="E291" s="124" t="s">
        <v>2849</v>
      </c>
      <c r="F291" s="212" t="s">
        <v>80</v>
      </c>
      <c r="G291" s="124" t="s">
        <v>2615</v>
      </c>
      <c r="H291" s="212">
        <v>1</v>
      </c>
      <c r="I291" s="124"/>
      <c r="J291" s="212">
        <v>280</v>
      </c>
      <c r="K291" s="213"/>
      <c r="L291" s="212">
        <v>280</v>
      </c>
      <c r="M291" s="124" t="s">
        <v>968</v>
      </c>
      <c r="N291" s="212"/>
      <c r="O291" s="124" t="s">
        <v>13</v>
      </c>
      <c r="P291" s="212" t="s">
        <v>478</v>
      </c>
      <c r="Q291" s="124"/>
      <c r="R291" s="212"/>
      <c r="S291" s="124"/>
      <c r="T291" s="212" t="s">
        <v>286</v>
      </c>
      <c r="U291" s="124" t="s">
        <v>276</v>
      </c>
      <c r="V291" s="212">
        <v>1077</v>
      </c>
      <c r="W291" s="214">
        <v>43620.394606481481</v>
      </c>
      <c r="X291" s="215">
        <v>43606</v>
      </c>
      <c r="Y291" s="216">
        <v>50</v>
      </c>
    </row>
    <row r="292" spans="1:25">
      <c r="A292" s="217" t="s">
        <v>73</v>
      </c>
      <c r="B292" s="218" t="s">
        <v>1366</v>
      </c>
      <c r="C292" s="219" t="s">
        <v>113</v>
      </c>
      <c r="D292" s="212" t="s">
        <v>114</v>
      </c>
      <c r="E292" s="124" t="s">
        <v>2849</v>
      </c>
      <c r="F292" s="212" t="s">
        <v>80</v>
      </c>
      <c r="G292" s="124" t="s">
        <v>2616</v>
      </c>
      <c r="H292" s="212">
        <v>1</v>
      </c>
      <c r="I292" s="124"/>
      <c r="J292" s="212">
        <v>280</v>
      </c>
      <c r="K292" s="213"/>
      <c r="L292" s="212">
        <v>280</v>
      </c>
      <c r="M292" s="124" t="s">
        <v>968</v>
      </c>
      <c r="N292" s="212"/>
      <c r="O292" s="124" t="s">
        <v>13</v>
      </c>
      <c r="P292" s="212" t="s">
        <v>478</v>
      </c>
      <c r="Q292" s="124"/>
      <c r="R292" s="212"/>
      <c r="S292" s="124"/>
      <c r="T292" s="212" t="s">
        <v>286</v>
      </c>
      <c r="U292" s="124" t="s">
        <v>276</v>
      </c>
      <c r="V292" s="212">
        <v>1077</v>
      </c>
      <c r="W292" s="214">
        <v>43620.394606481481</v>
      </c>
      <c r="X292" s="215">
        <v>43606</v>
      </c>
      <c r="Y292" s="216">
        <v>50</v>
      </c>
    </row>
    <row r="293" spans="1:25">
      <c r="A293" s="217" t="s">
        <v>73</v>
      </c>
      <c r="B293" s="218" t="s">
        <v>1366</v>
      </c>
      <c r="C293" s="219" t="s">
        <v>113</v>
      </c>
      <c r="D293" s="212" t="s">
        <v>114</v>
      </c>
      <c r="E293" s="124" t="s">
        <v>2849</v>
      </c>
      <c r="F293" s="212" t="s">
        <v>80</v>
      </c>
      <c r="G293" s="124" t="s">
        <v>2617</v>
      </c>
      <c r="H293" s="212">
        <v>1</v>
      </c>
      <c r="I293" s="124"/>
      <c r="J293" s="212">
        <v>280</v>
      </c>
      <c r="K293" s="213"/>
      <c r="L293" s="212">
        <v>280</v>
      </c>
      <c r="M293" s="124" t="s">
        <v>968</v>
      </c>
      <c r="N293" s="212"/>
      <c r="O293" s="124" t="s">
        <v>13</v>
      </c>
      <c r="P293" s="212" t="s">
        <v>478</v>
      </c>
      <c r="Q293" s="124"/>
      <c r="R293" s="212"/>
      <c r="S293" s="124"/>
      <c r="T293" s="212" t="s">
        <v>286</v>
      </c>
      <c r="U293" s="124" t="s">
        <v>276</v>
      </c>
      <c r="V293" s="212">
        <v>1077</v>
      </c>
      <c r="W293" s="214">
        <v>43620.394606481481</v>
      </c>
      <c r="X293" s="215">
        <v>43606</v>
      </c>
      <c r="Y293" s="216">
        <v>50</v>
      </c>
    </row>
    <row r="294" spans="1:25">
      <c r="A294" s="217" t="s">
        <v>63</v>
      </c>
      <c r="B294" s="218" t="s">
        <v>207</v>
      </c>
      <c r="C294" s="219" t="s">
        <v>1297</v>
      </c>
      <c r="D294" s="212" t="s">
        <v>1298</v>
      </c>
      <c r="E294" s="124" t="s">
        <v>2844</v>
      </c>
      <c r="F294" s="212" t="s">
        <v>9</v>
      </c>
      <c r="G294" s="124" t="s">
        <v>476</v>
      </c>
      <c r="H294" s="212">
        <v>25</v>
      </c>
      <c r="I294" s="124"/>
      <c r="J294" s="212">
        <v>3.6</v>
      </c>
      <c r="K294" s="213"/>
      <c r="L294" s="212">
        <v>90</v>
      </c>
      <c r="M294" s="124" t="s">
        <v>1014</v>
      </c>
      <c r="N294" s="212"/>
      <c r="O294" s="124" t="s">
        <v>477</v>
      </c>
      <c r="P294" s="212" t="s">
        <v>475</v>
      </c>
      <c r="Q294" s="124"/>
      <c r="R294" s="212"/>
      <c r="S294" s="124"/>
      <c r="T294" s="212" t="s">
        <v>287</v>
      </c>
      <c r="U294" s="124" t="s">
        <v>9</v>
      </c>
      <c r="V294" s="212">
        <v>1080</v>
      </c>
      <c r="W294" s="214">
        <v>43629.058425925927</v>
      </c>
      <c r="X294" s="215">
        <v>43150.155150462961</v>
      </c>
      <c r="Y294" s="216">
        <v>50</v>
      </c>
    </row>
    <row r="295" spans="1:25">
      <c r="A295" s="217" t="s">
        <v>63</v>
      </c>
      <c r="B295" s="218" t="s">
        <v>1366</v>
      </c>
      <c r="C295" s="219" t="s">
        <v>329</v>
      </c>
      <c r="D295" s="212" t="s">
        <v>205</v>
      </c>
      <c r="E295" s="124" t="s">
        <v>2848</v>
      </c>
      <c r="F295" s="212" t="s">
        <v>7</v>
      </c>
      <c r="G295" s="124" t="s">
        <v>2004</v>
      </c>
      <c r="H295" s="212">
        <v>1</v>
      </c>
      <c r="I295" s="124"/>
      <c r="J295" s="212">
        <v>5</v>
      </c>
      <c r="K295" s="213"/>
      <c r="L295" s="212">
        <v>5</v>
      </c>
      <c r="M295" s="124" t="s">
        <v>1013</v>
      </c>
      <c r="N295" s="212"/>
      <c r="O295" s="124" t="s">
        <v>13</v>
      </c>
      <c r="P295" s="212" t="s">
        <v>484</v>
      </c>
      <c r="Q295" s="124"/>
      <c r="R295" s="212"/>
      <c r="S295" s="124"/>
      <c r="T295" s="212" t="s">
        <v>286</v>
      </c>
      <c r="U295" s="124" t="s">
        <v>7</v>
      </c>
      <c r="V295" s="212">
        <v>1078</v>
      </c>
      <c r="W295" s="214">
        <v>43556.558564814812</v>
      </c>
      <c r="X295" s="215">
        <v>43556</v>
      </c>
      <c r="Y295" s="216">
        <v>50</v>
      </c>
    </row>
    <row r="296" spans="1:25">
      <c r="A296" s="217" t="s">
        <v>66</v>
      </c>
      <c r="B296" s="218" t="s">
        <v>1366</v>
      </c>
      <c r="C296" s="219" t="s">
        <v>453</v>
      </c>
      <c r="D296" s="212" t="s">
        <v>356</v>
      </c>
      <c r="E296" s="124" t="s">
        <v>2848</v>
      </c>
      <c r="F296" s="212" t="s">
        <v>7</v>
      </c>
      <c r="G296" s="124" t="s">
        <v>2005</v>
      </c>
      <c r="H296" s="212">
        <v>1</v>
      </c>
      <c r="I296" s="124"/>
      <c r="J296" s="212">
        <v>1.9</v>
      </c>
      <c r="K296" s="213"/>
      <c r="L296" s="212">
        <v>1.9</v>
      </c>
      <c r="M296" s="124" t="s">
        <v>2163</v>
      </c>
      <c r="N296" s="212"/>
      <c r="O296" s="124" t="s">
        <v>13</v>
      </c>
      <c r="P296" s="212" t="s">
        <v>484</v>
      </c>
      <c r="Q296" s="124"/>
      <c r="R296" s="212"/>
      <c r="S296" s="124"/>
      <c r="T296" s="212" t="s">
        <v>286</v>
      </c>
      <c r="U296" s="124" t="s">
        <v>7</v>
      </c>
      <c r="V296" s="212">
        <v>1079</v>
      </c>
      <c r="W296" s="214">
        <v>43641.287731481483</v>
      </c>
      <c r="X296" s="215">
        <v>43622</v>
      </c>
      <c r="Y296" s="216">
        <v>50</v>
      </c>
    </row>
    <row r="297" spans="1:25">
      <c r="A297" s="217" t="s">
        <v>63</v>
      </c>
      <c r="B297" s="218" t="s">
        <v>1366</v>
      </c>
      <c r="C297" s="219" t="s">
        <v>330</v>
      </c>
      <c r="D297" s="212" t="s">
        <v>331</v>
      </c>
      <c r="E297" s="124" t="s">
        <v>2842</v>
      </c>
      <c r="F297" s="212" t="s">
        <v>1367</v>
      </c>
      <c r="G297" s="124" t="s">
        <v>2006</v>
      </c>
      <c r="H297" s="212">
        <v>12</v>
      </c>
      <c r="I297" s="124"/>
      <c r="J297" s="212">
        <v>1.0649999999999999</v>
      </c>
      <c r="K297" s="213"/>
      <c r="L297" s="212">
        <v>12.78</v>
      </c>
      <c r="M297" s="124" t="s">
        <v>2164</v>
      </c>
      <c r="N297" s="212"/>
      <c r="O297" s="124" t="s">
        <v>13</v>
      </c>
      <c r="P297" s="212" t="s">
        <v>484</v>
      </c>
      <c r="Q297" s="124"/>
      <c r="R297" s="212">
        <v>2027</v>
      </c>
      <c r="S297" s="124"/>
      <c r="T297" s="212" t="s">
        <v>286</v>
      </c>
      <c r="U297" s="124" t="s">
        <v>279</v>
      </c>
      <c r="V297" s="212">
        <v>1360</v>
      </c>
      <c r="W297" s="214">
        <v>43609.684699074074</v>
      </c>
      <c r="X297" s="215">
        <v>43204</v>
      </c>
      <c r="Y297" s="216">
        <v>50</v>
      </c>
    </row>
    <row r="298" spans="1:25">
      <c r="A298" s="217" t="s">
        <v>77</v>
      </c>
      <c r="B298" s="218" t="s">
        <v>1366</v>
      </c>
      <c r="C298" s="219" t="s">
        <v>422</v>
      </c>
      <c r="D298" s="212" t="s">
        <v>423</v>
      </c>
      <c r="E298" s="124" t="s">
        <v>2842</v>
      </c>
      <c r="F298" s="212" t="s">
        <v>1368</v>
      </c>
      <c r="G298" s="124" t="s">
        <v>476</v>
      </c>
      <c r="H298" s="212">
        <v>2</v>
      </c>
      <c r="I298" s="124"/>
      <c r="J298" s="212">
        <v>1.69</v>
      </c>
      <c r="K298" s="213"/>
      <c r="L298" s="212">
        <v>3.38</v>
      </c>
      <c r="M298" s="124" t="s">
        <v>2165</v>
      </c>
      <c r="N298" s="212"/>
      <c r="O298" s="124" t="s">
        <v>13</v>
      </c>
      <c r="P298" s="212" t="s">
        <v>484</v>
      </c>
      <c r="Q298" s="124"/>
      <c r="R298" s="212">
        <v>2100</v>
      </c>
      <c r="S298" s="124"/>
      <c r="T298" s="212" t="s">
        <v>286</v>
      </c>
      <c r="U298" s="124" t="s">
        <v>281</v>
      </c>
      <c r="V298" s="212">
        <v>1315</v>
      </c>
      <c r="W298" s="214">
        <v>43557.288784722223</v>
      </c>
      <c r="X298" s="215">
        <v>43556</v>
      </c>
      <c r="Y298" s="216">
        <v>50</v>
      </c>
    </row>
    <row r="299" spans="1:25">
      <c r="A299" s="217" t="s">
        <v>66</v>
      </c>
      <c r="B299" s="218" t="s">
        <v>207</v>
      </c>
      <c r="C299" s="219" t="s">
        <v>717</v>
      </c>
      <c r="D299" s="212" t="s">
        <v>638</v>
      </c>
      <c r="E299" s="124" t="s">
        <v>2850</v>
      </c>
      <c r="F299" s="212" t="s">
        <v>8</v>
      </c>
      <c r="G299" s="124" t="s">
        <v>476</v>
      </c>
      <c r="H299" s="212">
        <v>1</v>
      </c>
      <c r="I299" s="124"/>
      <c r="J299" s="212">
        <v>102</v>
      </c>
      <c r="K299" s="213"/>
      <c r="L299" s="212">
        <v>102</v>
      </c>
      <c r="M299" s="124" t="s">
        <v>1358</v>
      </c>
      <c r="N299" s="212"/>
      <c r="O299" s="124" t="s">
        <v>477</v>
      </c>
      <c r="P299" s="212" t="s">
        <v>475</v>
      </c>
      <c r="Q299" s="124"/>
      <c r="R299" s="212"/>
      <c r="S299" s="124"/>
      <c r="T299" s="212" t="s">
        <v>287</v>
      </c>
      <c r="U299" s="124" t="s">
        <v>8</v>
      </c>
      <c r="V299" s="212">
        <v>1623</v>
      </c>
      <c r="W299" s="214">
        <v>43629.100428240738</v>
      </c>
      <c r="X299" s="215">
        <v>43283.089918981481</v>
      </c>
      <c r="Y299" s="216">
        <v>50</v>
      </c>
    </row>
    <row r="300" spans="1:25">
      <c r="A300" s="217" t="s">
        <v>66</v>
      </c>
      <c r="B300" s="218" t="s">
        <v>207</v>
      </c>
      <c r="C300" s="219" t="s">
        <v>941</v>
      </c>
      <c r="D300" s="212" t="s">
        <v>521</v>
      </c>
      <c r="E300" s="124" t="s">
        <v>2845</v>
      </c>
      <c r="F300" s="212" t="s">
        <v>8</v>
      </c>
      <c r="G300" s="124" t="s">
        <v>476</v>
      </c>
      <c r="H300" s="212">
        <v>1</v>
      </c>
      <c r="I300" s="124"/>
      <c r="J300" s="212">
        <v>110</v>
      </c>
      <c r="K300" s="213"/>
      <c r="L300" s="212">
        <v>110</v>
      </c>
      <c r="M300" s="124" t="s">
        <v>1027</v>
      </c>
      <c r="N300" s="212"/>
      <c r="O300" s="124" t="s">
        <v>477</v>
      </c>
      <c r="P300" s="212" t="s">
        <v>475</v>
      </c>
      <c r="Q300" s="124"/>
      <c r="R300" s="212"/>
      <c r="S300" s="124"/>
      <c r="T300" s="212" t="s">
        <v>287</v>
      </c>
      <c r="U300" s="124" t="s">
        <v>8</v>
      </c>
      <c r="V300" s="212">
        <v>1541</v>
      </c>
      <c r="W300" s="214">
        <v>43245.085011574076</v>
      </c>
      <c r="X300" s="215">
        <v>43245.085011574076</v>
      </c>
      <c r="Y300" s="216">
        <v>50</v>
      </c>
    </row>
    <row r="301" spans="1:25">
      <c r="A301" s="217" t="s">
        <v>14</v>
      </c>
      <c r="B301" s="218" t="s">
        <v>207</v>
      </c>
      <c r="C301" s="219" t="s">
        <v>666</v>
      </c>
      <c r="D301" s="212" t="s">
        <v>667</v>
      </c>
      <c r="E301" s="124" t="s">
        <v>2854</v>
      </c>
      <c r="F301" s="212" t="s">
        <v>7</v>
      </c>
      <c r="G301" s="124" t="s">
        <v>476</v>
      </c>
      <c r="H301" s="212">
        <v>1</v>
      </c>
      <c r="I301" s="124"/>
      <c r="J301" s="212">
        <v>230</v>
      </c>
      <c r="K301" s="213"/>
      <c r="L301" s="212">
        <v>230</v>
      </c>
      <c r="M301" s="124" t="s">
        <v>1015</v>
      </c>
      <c r="N301" s="212">
        <v>1840</v>
      </c>
      <c r="O301" s="124" t="s">
        <v>477</v>
      </c>
      <c r="P301" s="212" t="s">
        <v>478</v>
      </c>
      <c r="Q301" s="124" t="s">
        <v>582</v>
      </c>
      <c r="R301" s="212"/>
      <c r="S301" s="124"/>
      <c r="T301" s="212" t="s">
        <v>287</v>
      </c>
      <c r="U301" s="124" t="s">
        <v>7</v>
      </c>
      <c r="V301" s="212">
        <v>1491</v>
      </c>
      <c r="W301" s="214">
        <v>43601.609814814816</v>
      </c>
      <c r="X301" s="215">
        <v>43231</v>
      </c>
      <c r="Y301" s="216">
        <v>50</v>
      </c>
    </row>
    <row r="302" spans="1:25">
      <c r="A302" s="217" t="s">
        <v>66</v>
      </c>
      <c r="B302" s="218" t="s">
        <v>207</v>
      </c>
      <c r="C302" s="219" t="s">
        <v>718</v>
      </c>
      <c r="D302" s="212" t="s">
        <v>719</v>
      </c>
      <c r="E302" s="124" t="s">
        <v>2844</v>
      </c>
      <c r="F302" s="212" t="s">
        <v>9</v>
      </c>
      <c r="G302" s="124" t="s">
        <v>476</v>
      </c>
      <c r="H302" s="212">
        <v>228</v>
      </c>
      <c r="I302" s="124">
        <v>3.5089999999999999</v>
      </c>
      <c r="J302" s="212">
        <v>4.8250000000000002</v>
      </c>
      <c r="K302" s="213">
        <v>800.05200000000002</v>
      </c>
      <c r="L302" s="212">
        <v>1100.0999999999999</v>
      </c>
      <c r="M302" s="124" t="s">
        <v>1016</v>
      </c>
      <c r="N302" s="212"/>
      <c r="O302" s="124" t="s">
        <v>477</v>
      </c>
      <c r="P302" s="212" t="s">
        <v>475</v>
      </c>
      <c r="Q302" s="124"/>
      <c r="R302" s="212"/>
      <c r="S302" s="124"/>
      <c r="T302" s="212" t="s">
        <v>287</v>
      </c>
      <c r="U302" s="124" t="s">
        <v>9</v>
      </c>
      <c r="V302" s="212">
        <v>1487</v>
      </c>
      <c r="W302" s="214">
        <v>43629.057974537034</v>
      </c>
      <c r="X302" s="215">
        <v>43601</v>
      </c>
      <c r="Y302" s="216">
        <v>50</v>
      </c>
    </row>
    <row r="303" spans="1:25">
      <c r="A303" s="217" t="s">
        <v>63</v>
      </c>
      <c r="B303" s="218" t="s">
        <v>207</v>
      </c>
      <c r="C303" s="219" t="s">
        <v>510</v>
      </c>
      <c r="D303" s="212" t="s">
        <v>511</v>
      </c>
      <c r="E303" s="124" t="s">
        <v>2850</v>
      </c>
      <c r="F303" s="212" t="s">
        <v>8</v>
      </c>
      <c r="G303" s="124" t="s">
        <v>476</v>
      </c>
      <c r="H303" s="212">
        <v>31</v>
      </c>
      <c r="I303" s="124"/>
      <c r="J303" s="212">
        <v>2.258</v>
      </c>
      <c r="K303" s="213"/>
      <c r="L303" s="212">
        <v>69.998000000000005</v>
      </c>
      <c r="M303" s="124" t="s">
        <v>1017</v>
      </c>
      <c r="N303" s="212"/>
      <c r="O303" s="124" t="s">
        <v>474</v>
      </c>
      <c r="P303" s="212" t="s">
        <v>475</v>
      </c>
      <c r="Q303" s="124"/>
      <c r="R303" s="212"/>
      <c r="S303" s="124"/>
      <c r="T303" s="212" t="s">
        <v>287</v>
      </c>
      <c r="U303" s="124" t="s">
        <v>8</v>
      </c>
      <c r="V303" s="212">
        <v>1400</v>
      </c>
      <c r="W303" s="214">
        <v>43629.058449074073</v>
      </c>
      <c r="X303" s="215">
        <v>43204.325613425928</v>
      </c>
      <c r="Y303" s="216">
        <v>50</v>
      </c>
    </row>
    <row r="304" spans="1:25">
      <c r="A304" s="217" t="s">
        <v>77</v>
      </c>
      <c r="B304" s="218" t="s">
        <v>1366</v>
      </c>
      <c r="C304" s="219" t="s">
        <v>115</v>
      </c>
      <c r="D304" s="212" t="s">
        <v>76</v>
      </c>
      <c r="E304" s="124" t="s">
        <v>2848</v>
      </c>
      <c r="F304" s="212" t="s">
        <v>7</v>
      </c>
      <c r="G304" s="124" t="s">
        <v>2618</v>
      </c>
      <c r="H304" s="212">
        <v>3</v>
      </c>
      <c r="I304" s="124"/>
      <c r="J304" s="212">
        <v>144</v>
      </c>
      <c r="K304" s="213"/>
      <c r="L304" s="212">
        <v>432</v>
      </c>
      <c r="M304" s="124" t="s">
        <v>2166</v>
      </c>
      <c r="N304" s="212"/>
      <c r="O304" s="124" t="s">
        <v>13</v>
      </c>
      <c r="P304" s="212" t="s">
        <v>478</v>
      </c>
      <c r="Q304" s="124"/>
      <c r="R304" s="212">
        <v>2100</v>
      </c>
      <c r="S304" s="124"/>
      <c r="T304" s="212" t="s">
        <v>286</v>
      </c>
      <c r="U304" s="124" t="s">
        <v>7</v>
      </c>
      <c r="V304" s="212">
        <v>1081</v>
      </c>
      <c r="W304" s="214">
        <v>43609.971122685187</v>
      </c>
      <c r="X304" s="215">
        <v>43609</v>
      </c>
      <c r="Y304" s="216">
        <v>50</v>
      </c>
    </row>
    <row r="305" spans="1:25">
      <c r="A305" s="217" t="s">
        <v>63</v>
      </c>
      <c r="B305" s="218" t="s">
        <v>207</v>
      </c>
      <c r="C305" s="219" t="s">
        <v>512</v>
      </c>
      <c r="D305" s="212" t="s">
        <v>513</v>
      </c>
      <c r="E305" s="124" t="s">
        <v>2890</v>
      </c>
      <c r="F305" s="212" t="s">
        <v>281</v>
      </c>
      <c r="G305" s="124" t="s">
        <v>476</v>
      </c>
      <c r="H305" s="212">
        <v>2</v>
      </c>
      <c r="I305" s="124"/>
      <c r="J305" s="212">
        <v>0.8</v>
      </c>
      <c r="K305" s="213"/>
      <c r="L305" s="212">
        <v>1.6</v>
      </c>
      <c r="M305" s="124" t="s">
        <v>1388</v>
      </c>
      <c r="N305" s="212"/>
      <c r="O305" s="124" t="s">
        <v>477</v>
      </c>
      <c r="P305" s="212" t="s">
        <v>484</v>
      </c>
      <c r="Q305" s="124"/>
      <c r="R305" s="212">
        <v>2038</v>
      </c>
      <c r="S305" s="124"/>
      <c r="T305" s="212" t="s">
        <v>287</v>
      </c>
      <c r="U305" s="124" t="s">
        <v>281</v>
      </c>
      <c r="V305" s="212">
        <v>1658</v>
      </c>
      <c r="W305" s="214">
        <v>43641.267476851855</v>
      </c>
      <c r="X305" s="215">
        <v>43594</v>
      </c>
      <c r="Y305" s="216">
        <v>50</v>
      </c>
    </row>
    <row r="306" spans="1:25">
      <c r="A306" s="217" t="s">
        <v>63</v>
      </c>
      <c r="B306" s="218" t="s">
        <v>1366</v>
      </c>
      <c r="C306" s="219" t="s">
        <v>332</v>
      </c>
      <c r="D306" s="212" t="s">
        <v>309</v>
      </c>
      <c r="E306" s="124" t="s">
        <v>2842</v>
      </c>
      <c r="F306" s="212" t="s">
        <v>1368</v>
      </c>
      <c r="G306" s="124" t="s">
        <v>2619</v>
      </c>
      <c r="H306" s="212">
        <v>1</v>
      </c>
      <c r="I306" s="124"/>
      <c r="J306" s="212">
        <v>1.26</v>
      </c>
      <c r="K306" s="213"/>
      <c r="L306" s="212">
        <v>1.26</v>
      </c>
      <c r="M306" s="124" t="s">
        <v>2167</v>
      </c>
      <c r="N306" s="212"/>
      <c r="O306" s="124" t="s">
        <v>13</v>
      </c>
      <c r="P306" s="212" t="s">
        <v>484</v>
      </c>
      <c r="Q306" s="124"/>
      <c r="R306" s="212">
        <v>2025</v>
      </c>
      <c r="S306" s="124"/>
      <c r="T306" s="212" t="s">
        <v>286</v>
      </c>
      <c r="U306" s="124" t="s">
        <v>281</v>
      </c>
      <c r="V306" s="212">
        <v>1329</v>
      </c>
      <c r="W306" s="214">
        <v>43609.654861111114</v>
      </c>
      <c r="X306" s="215">
        <v>43204</v>
      </c>
      <c r="Y306" s="216">
        <v>50</v>
      </c>
    </row>
    <row r="307" spans="1:25">
      <c r="A307" s="217" t="s">
        <v>63</v>
      </c>
      <c r="B307" s="218" t="s">
        <v>207</v>
      </c>
      <c r="C307" s="219" t="s">
        <v>514</v>
      </c>
      <c r="D307" s="212" t="s">
        <v>515</v>
      </c>
      <c r="E307" s="124" t="s">
        <v>2844</v>
      </c>
      <c r="F307" s="212" t="s">
        <v>9</v>
      </c>
      <c r="G307" s="124" t="s">
        <v>476</v>
      </c>
      <c r="H307" s="212">
        <v>121</v>
      </c>
      <c r="I307" s="124"/>
      <c r="J307" s="212">
        <v>1</v>
      </c>
      <c r="K307" s="213"/>
      <c r="L307" s="212">
        <v>121</v>
      </c>
      <c r="M307" s="124" t="s">
        <v>1018</v>
      </c>
      <c r="N307" s="212"/>
      <c r="O307" s="124" t="s">
        <v>477</v>
      </c>
      <c r="P307" s="212" t="s">
        <v>475</v>
      </c>
      <c r="Q307" s="124"/>
      <c r="R307" s="212"/>
      <c r="S307" s="124"/>
      <c r="T307" s="212" t="s">
        <v>287</v>
      </c>
      <c r="U307" s="124" t="s">
        <v>9</v>
      </c>
      <c r="V307" s="212">
        <v>1624</v>
      </c>
      <c r="W307" s="214">
        <v>43629.100428240738</v>
      </c>
      <c r="X307" s="215">
        <v>43283.092430555553</v>
      </c>
      <c r="Y307" s="216">
        <v>50</v>
      </c>
    </row>
    <row r="308" spans="1:25">
      <c r="A308" s="217" t="s">
        <v>77</v>
      </c>
      <c r="B308" s="218" t="s">
        <v>207</v>
      </c>
      <c r="C308" s="219" t="s">
        <v>697</v>
      </c>
      <c r="D308" s="212" t="s">
        <v>698</v>
      </c>
      <c r="E308" s="124" t="s">
        <v>2844</v>
      </c>
      <c r="F308" s="212" t="s">
        <v>9</v>
      </c>
      <c r="G308" s="124" t="s">
        <v>476</v>
      </c>
      <c r="H308" s="212">
        <v>31</v>
      </c>
      <c r="I308" s="124"/>
      <c r="J308" s="212">
        <v>3.6</v>
      </c>
      <c r="K308" s="213"/>
      <c r="L308" s="212">
        <v>111.6</v>
      </c>
      <c r="M308" s="124" t="s">
        <v>1389</v>
      </c>
      <c r="N308" s="212"/>
      <c r="O308" s="124" t="s">
        <v>212</v>
      </c>
      <c r="P308" s="212" t="s">
        <v>475</v>
      </c>
      <c r="Q308" s="124" t="s">
        <v>487</v>
      </c>
      <c r="R308" s="212">
        <v>2055</v>
      </c>
      <c r="S308" s="124"/>
      <c r="T308" s="212" t="s">
        <v>212</v>
      </c>
      <c r="U308" s="124" t="s">
        <v>9</v>
      </c>
      <c r="V308" s="212">
        <v>1322</v>
      </c>
      <c r="W308" s="214">
        <v>43644.093576388892</v>
      </c>
      <c r="X308" s="215">
        <v>43635</v>
      </c>
      <c r="Y308" s="216">
        <v>50</v>
      </c>
    </row>
    <row r="309" spans="1:25">
      <c r="A309" s="217" t="s">
        <v>63</v>
      </c>
      <c r="B309" s="218" t="s">
        <v>207</v>
      </c>
      <c r="C309" s="219" t="s">
        <v>516</v>
      </c>
      <c r="D309" s="212" t="s">
        <v>1299</v>
      </c>
      <c r="E309" s="124" t="s">
        <v>2850</v>
      </c>
      <c r="F309" s="212" t="s">
        <v>8</v>
      </c>
      <c r="G309" s="124" t="s">
        <v>476</v>
      </c>
      <c r="H309" s="212">
        <v>1</v>
      </c>
      <c r="I309" s="124"/>
      <c r="J309" s="212">
        <v>45</v>
      </c>
      <c r="K309" s="213"/>
      <c r="L309" s="212">
        <v>45</v>
      </c>
      <c r="M309" s="124" t="s">
        <v>1019</v>
      </c>
      <c r="N309" s="212"/>
      <c r="O309" s="124" t="s">
        <v>477</v>
      </c>
      <c r="P309" s="212" t="s">
        <v>484</v>
      </c>
      <c r="Q309" s="124"/>
      <c r="R309" s="212"/>
      <c r="S309" s="124"/>
      <c r="T309" s="212" t="s">
        <v>287</v>
      </c>
      <c r="U309" s="124" t="s">
        <v>8</v>
      </c>
      <c r="V309" s="212">
        <v>1543</v>
      </c>
      <c r="W309" s="214">
        <v>43629.057986111111</v>
      </c>
      <c r="X309" s="215">
        <v>43307.214756944442</v>
      </c>
      <c r="Y309" s="216">
        <v>50</v>
      </c>
    </row>
    <row r="310" spans="1:25">
      <c r="A310" s="217" t="s">
        <v>63</v>
      </c>
      <c r="B310" s="218" t="s">
        <v>1366</v>
      </c>
      <c r="C310" s="219" t="s">
        <v>333</v>
      </c>
      <c r="D310" s="212" t="s">
        <v>334</v>
      </c>
      <c r="E310" s="124" t="s">
        <v>2845</v>
      </c>
      <c r="F310" s="212" t="s">
        <v>8</v>
      </c>
      <c r="G310" s="124" t="s">
        <v>2620</v>
      </c>
      <c r="H310" s="212">
        <v>1</v>
      </c>
      <c r="I310" s="124"/>
      <c r="J310" s="212">
        <v>30</v>
      </c>
      <c r="K310" s="213"/>
      <c r="L310" s="212">
        <v>30</v>
      </c>
      <c r="M310" s="124" t="s">
        <v>996</v>
      </c>
      <c r="N310" s="212"/>
      <c r="O310" s="124" t="s">
        <v>13</v>
      </c>
      <c r="P310" s="212" t="s">
        <v>484</v>
      </c>
      <c r="Q310" s="124"/>
      <c r="R310" s="212">
        <v>2058</v>
      </c>
      <c r="S310" s="124"/>
      <c r="T310" s="212" t="s">
        <v>286</v>
      </c>
      <c r="U310" s="124" t="s">
        <v>8</v>
      </c>
      <c r="V310" s="212">
        <v>1403</v>
      </c>
      <c r="W310" s="214">
        <v>43605.629953703705</v>
      </c>
      <c r="X310" s="215">
        <v>43602</v>
      </c>
      <c r="Y310" s="216">
        <v>50</v>
      </c>
    </row>
    <row r="311" spans="1:25">
      <c r="A311" s="217" t="s">
        <v>73</v>
      </c>
      <c r="B311" s="218" t="s">
        <v>1366</v>
      </c>
      <c r="C311" s="219" t="s">
        <v>371</v>
      </c>
      <c r="D311" s="212" t="s">
        <v>372</v>
      </c>
      <c r="E311" s="124" t="s">
        <v>2842</v>
      </c>
      <c r="F311" s="212" t="s">
        <v>1367</v>
      </c>
      <c r="G311" s="124" t="s">
        <v>2007</v>
      </c>
      <c r="H311" s="212">
        <v>7</v>
      </c>
      <c r="I311" s="124"/>
      <c r="J311" s="212">
        <v>3</v>
      </c>
      <c r="K311" s="213"/>
      <c r="L311" s="212">
        <v>21</v>
      </c>
      <c r="M311" s="124" t="s">
        <v>1555</v>
      </c>
      <c r="N311" s="212"/>
      <c r="O311" s="124" t="s">
        <v>13</v>
      </c>
      <c r="P311" s="212" t="s">
        <v>484</v>
      </c>
      <c r="Q311" s="124"/>
      <c r="R311" s="212">
        <v>2038</v>
      </c>
      <c r="S311" s="124"/>
      <c r="T311" s="212" t="s">
        <v>286</v>
      </c>
      <c r="U311" s="124" t="s">
        <v>279</v>
      </c>
      <c r="V311" s="212">
        <v>1428</v>
      </c>
      <c r="W311" s="214">
        <v>43609.674016203702</v>
      </c>
      <c r="X311" s="215">
        <v>43209</v>
      </c>
      <c r="Y311" s="216">
        <v>50</v>
      </c>
    </row>
    <row r="312" spans="1:25" ht="22.5">
      <c r="A312" s="217" t="s">
        <v>73</v>
      </c>
      <c r="B312" s="218" t="s">
        <v>207</v>
      </c>
      <c r="C312" s="219" t="s">
        <v>608</v>
      </c>
      <c r="D312" s="212" t="s">
        <v>372</v>
      </c>
      <c r="E312" s="124" t="s">
        <v>2842</v>
      </c>
      <c r="F312" s="212" t="s">
        <v>88</v>
      </c>
      <c r="G312" s="124" t="s">
        <v>2008</v>
      </c>
      <c r="H312" s="212">
        <v>1</v>
      </c>
      <c r="I312" s="124"/>
      <c r="J312" s="212">
        <v>15.205</v>
      </c>
      <c r="K312" s="213"/>
      <c r="L312" s="212">
        <v>15.205</v>
      </c>
      <c r="M312" s="124" t="s">
        <v>1020</v>
      </c>
      <c r="N312" s="212"/>
      <c r="O312" s="124" t="s">
        <v>477</v>
      </c>
      <c r="P312" s="212" t="s">
        <v>484</v>
      </c>
      <c r="Q312" s="124"/>
      <c r="R312" s="212">
        <v>2038</v>
      </c>
      <c r="S312" s="124"/>
      <c r="T312" s="212" t="s">
        <v>287</v>
      </c>
      <c r="U312" s="124" t="s">
        <v>279</v>
      </c>
      <c r="V312" s="212">
        <v>1582</v>
      </c>
      <c r="W312" s="214">
        <v>43609.675138888888</v>
      </c>
      <c r="X312" s="215">
        <v>43301</v>
      </c>
      <c r="Y312" s="216">
        <v>50</v>
      </c>
    </row>
    <row r="313" spans="1:25">
      <c r="A313" s="217" t="s">
        <v>73</v>
      </c>
      <c r="B313" s="218" t="s">
        <v>207</v>
      </c>
      <c r="C313" s="219" t="s">
        <v>1300</v>
      </c>
      <c r="D313" s="212" t="s">
        <v>609</v>
      </c>
      <c r="E313" s="124" t="s">
        <v>2850</v>
      </c>
      <c r="F313" s="212" t="s">
        <v>8</v>
      </c>
      <c r="G313" s="124" t="s">
        <v>2009</v>
      </c>
      <c r="H313" s="212">
        <v>5</v>
      </c>
      <c r="I313" s="124"/>
      <c r="J313" s="212">
        <v>3.3000000000000002E-2</v>
      </c>
      <c r="K313" s="213"/>
      <c r="L313" s="212">
        <v>0.16500000000000001</v>
      </c>
      <c r="M313" s="124" t="s">
        <v>1021</v>
      </c>
      <c r="N313" s="212"/>
      <c r="O313" s="124" t="s">
        <v>495</v>
      </c>
      <c r="P313" s="212" t="s">
        <v>484</v>
      </c>
      <c r="Q313" s="124"/>
      <c r="R313" s="212"/>
      <c r="S313" s="124"/>
      <c r="T313" s="212" t="s">
        <v>287</v>
      </c>
      <c r="U313" s="124" t="s">
        <v>8</v>
      </c>
      <c r="V313" s="212">
        <v>1556</v>
      </c>
      <c r="W313" s="214">
        <v>43629.057986111111</v>
      </c>
      <c r="X313" s="215">
        <v>43270.219039351854</v>
      </c>
      <c r="Y313" s="216">
        <v>50</v>
      </c>
    </row>
    <row r="314" spans="1:25">
      <c r="A314" s="217" t="s">
        <v>73</v>
      </c>
      <c r="B314" s="218" t="s">
        <v>207</v>
      </c>
      <c r="C314" s="219" t="s">
        <v>1301</v>
      </c>
      <c r="D314" s="212" t="s">
        <v>609</v>
      </c>
      <c r="E314" s="124" t="s">
        <v>2850</v>
      </c>
      <c r="F314" s="212" t="s">
        <v>8</v>
      </c>
      <c r="G314" s="124" t="s">
        <v>476</v>
      </c>
      <c r="H314" s="212">
        <v>10</v>
      </c>
      <c r="I314" s="124"/>
      <c r="J314" s="212">
        <v>3.3000000000000002E-2</v>
      </c>
      <c r="K314" s="213"/>
      <c r="L314" s="212">
        <v>0.33</v>
      </c>
      <c r="M314" s="124" t="s">
        <v>1022</v>
      </c>
      <c r="N314" s="212"/>
      <c r="O314" s="124" t="s">
        <v>495</v>
      </c>
      <c r="P314" s="212" t="s">
        <v>484</v>
      </c>
      <c r="Q314" s="124"/>
      <c r="R314" s="212"/>
      <c r="S314" s="124"/>
      <c r="T314" s="212" t="s">
        <v>287</v>
      </c>
      <c r="U314" s="124" t="s">
        <v>8</v>
      </c>
      <c r="V314" s="212">
        <v>1555</v>
      </c>
      <c r="W314" s="214">
        <v>43629.057986111111</v>
      </c>
      <c r="X314" s="215">
        <v>43270.218993055554</v>
      </c>
      <c r="Y314" s="216">
        <v>50</v>
      </c>
    </row>
    <row r="315" spans="1:25">
      <c r="A315" s="217" t="s">
        <v>63</v>
      </c>
      <c r="B315" s="218" t="s">
        <v>207</v>
      </c>
      <c r="C315" s="219" t="s">
        <v>517</v>
      </c>
      <c r="D315" s="212" t="s">
        <v>505</v>
      </c>
      <c r="E315" s="124" t="s">
        <v>2845</v>
      </c>
      <c r="F315" s="212" t="s">
        <v>8</v>
      </c>
      <c r="G315" s="124" t="s">
        <v>476</v>
      </c>
      <c r="H315" s="212">
        <v>1</v>
      </c>
      <c r="I315" s="124"/>
      <c r="J315" s="212"/>
      <c r="K315" s="213"/>
      <c r="L315" s="212"/>
      <c r="M315" s="124" t="s">
        <v>476</v>
      </c>
      <c r="N315" s="212"/>
      <c r="O315" s="124" t="s">
        <v>477</v>
      </c>
      <c r="P315" s="212" t="s">
        <v>475</v>
      </c>
      <c r="Q315" s="124" t="s">
        <v>2840</v>
      </c>
      <c r="R315" s="212"/>
      <c r="S315" s="124"/>
      <c r="T315" s="212" t="s">
        <v>287</v>
      </c>
      <c r="U315" s="124" t="s">
        <v>8</v>
      </c>
      <c r="V315" s="212">
        <v>1580</v>
      </c>
      <c r="W315" s="214">
        <v>43586.474629629629</v>
      </c>
      <c r="X315" s="215">
        <v>43616</v>
      </c>
      <c r="Y315" s="216">
        <v>50</v>
      </c>
    </row>
    <row r="316" spans="1:25">
      <c r="A316" s="217" t="s">
        <v>63</v>
      </c>
      <c r="B316" s="218" t="s">
        <v>1366</v>
      </c>
      <c r="C316" s="219" t="s">
        <v>1245</v>
      </c>
      <c r="D316" s="212" t="s">
        <v>1246</v>
      </c>
      <c r="E316" s="124" t="s">
        <v>2850</v>
      </c>
      <c r="F316" s="212" t="s">
        <v>8</v>
      </c>
      <c r="G316" s="124" t="s">
        <v>954</v>
      </c>
      <c r="H316" s="212">
        <v>4</v>
      </c>
      <c r="I316" s="124"/>
      <c r="J316" s="212">
        <v>2.5</v>
      </c>
      <c r="K316" s="213"/>
      <c r="L316" s="212">
        <v>10</v>
      </c>
      <c r="M316" s="124" t="s">
        <v>1060</v>
      </c>
      <c r="N316" s="212"/>
      <c r="O316" s="124" t="s">
        <v>13</v>
      </c>
      <c r="P316" s="212" t="s">
        <v>475</v>
      </c>
      <c r="Q316" s="124"/>
      <c r="R316" s="212">
        <v>2100</v>
      </c>
      <c r="S316" s="124"/>
      <c r="T316" s="212" t="s">
        <v>286</v>
      </c>
      <c r="U316" s="124" t="s">
        <v>8</v>
      </c>
      <c r="V316" s="212">
        <v>1432</v>
      </c>
      <c r="W316" s="214">
        <v>43641.094363425924</v>
      </c>
      <c r="X316" s="215">
        <v>43593</v>
      </c>
      <c r="Y316" s="216">
        <v>50</v>
      </c>
    </row>
    <row r="317" spans="1:25">
      <c r="A317" s="217" t="s">
        <v>63</v>
      </c>
      <c r="B317" s="218" t="s">
        <v>1366</v>
      </c>
      <c r="C317" s="219" t="s">
        <v>1247</v>
      </c>
      <c r="D317" s="212" t="s">
        <v>1246</v>
      </c>
      <c r="E317" s="124" t="s">
        <v>2844</v>
      </c>
      <c r="F317" s="212" t="s">
        <v>9</v>
      </c>
      <c r="G317" s="124" t="s">
        <v>953</v>
      </c>
      <c r="H317" s="212">
        <v>56</v>
      </c>
      <c r="I317" s="124"/>
      <c r="J317" s="212">
        <v>2.5</v>
      </c>
      <c r="K317" s="213"/>
      <c r="L317" s="212">
        <v>140</v>
      </c>
      <c r="M317" s="124" t="s">
        <v>1551</v>
      </c>
      <c r="N317" s="212"/>
      <c r="O317" s="124" t="s">
        <v>13</v>
      </c>
      <c r="P317" s="212" t="s">
        <v>475</v>
      </c>
      <c r="Q317" s="124"/>
      <c r="R317" s="212">
        <v>2100</v>
      </c>
      <c r="S317" s="124"/>
      <c r="T317" s="212" t="s">
        <v>286</v>
      </c>
      <c r="U317" s="124" t="s">
        <v>9</v>
      </c>
      <c r="V317" s="212">
        <v>1422</v>
      </c>
      <c r="W317" s="214">
        <v>43641.095127314817</v>
      </c>
      <c r="X317" s="215">
        <v>43593</v>
      </c>
      <c r="Y317" s="216">
        <v>50</v>
      </c>
    </row>
    <row r="318" spans="1:25">
      <c r="A318" s="217" t="s">
        <v>63</v>
      </c>
      <c r="B318" s="218" t="s">
        <v>1366</v>
      </c>
      <c r="C318" s="219" t="s">
        <v>1247</v>
      </c>
      <c r="D318" s="212" t="s">
        <v>1246</v>
      </c>
      <c r="E318" s="124" t="s">
        <v>2844</v>
      </c>
      <c r="F318" s="212" t="s">
        <v>9</v>
      </c>
      <c r="G318" s="124" t="s">
        <v>953</v>
      </c>
      <c r="H318" s="212">
        <v>17</v>
      </c>
      <c r="I318" s="124"/>
      <c r="J318" s="212">
        <v>1.5</v>
      </c>
      <c r="K318" s="213"/>
      <c r="L318" s="212">
        <v>25.5</v>
      </c>
      <c r="M318" s="124" t="s">
        <v>2168</v>
      </c>
      <c r="N318" s="212"/>
      <c r="O318" s="124" t="s">
        <v>13</v>
      </c>
      <c r="P318" s="212" t="s">
        <v>475</v>
      </c>
      <c r="Q318" s="124"/>
      <c r="R318" s="212">
        <v>2100</v>
      </c>
      <c r="S318" s="124"/>
      <c r="T318" s="212" t="s">
        <v>286</v>
      </c>
      <c r="U318" s="124" t="s">
        <v>9</v>
      </c>
      <c r="V318" s="212">
        <v>1422</v>
      </c>
      <c r="W318" s="214">
        <v>43641.095127314817</v>
      </c>
      <c r="X318" s="215">
        <v>43593</v>
      </c>
      <c r="Y318" s="216">
        <v>50</v>
      </c>
    </row>
    <row r="319" spans="1:25">
      <c r="A319" s="217" t="s">
        <v>63</v>
      </c>
      <c r="B319" s="218" t="s">
        <v>207</v>
      </c>
      <c r="C319" s="219" t="s">
        <v>884</v>
      </c>
      <c r="D319" s="212" t="s">
        <v>876</v>
      </c>
      <c r="E319" s="124" t="s">
        <v>2890</v>
      </c>
      <c r="F319" s="212" t="s">
        <v>8</v>
      </c>
      <c r="G319" s="124" t="s">
        <v>476</v>
      </c>
      <c r="H319" s="212">
        <v>1</v>
      </c>
      <c r="I319" s="124"/>
      <c r="J319" s="212">
        <v>300</v>
      </c>
      <c r="K319" s="213"/>
      <c r="L319" s="212">
        <v>300</v>
      </c>
      <c r="M319" s="124" t="s">
        <v>980</v>
      </c>
      <c r="N319" s="212"/>
      <c r="O319" s="124" t="s">
        <v>477</v>
      </c>
      <c r="P319" s="212" t="s">
        <v>475</v>
      </c>
      <c r="Q319" s="124" t="s">
        <v>786</v>
      </c>
      <c r="R319" s="212"/>
      <c r="S319" s="124"/>
      <c r="T319" s="212" t="s">
        <v>287</v>
      </c>
      <c r="U319" s="124" t="s">
        <v>8</v>
      </c>
      <c r="V319" s="212">
        <v>1594</v>
      </c>
      <c r="W319" s="214">
        <v>43259.352986111109</v>
      </c>
      <c r="X319" s="215">
        <v>43259.352986111109</v>
      </c>
      <c r="Y319" s="216">
        <v>50</v>
      </c>
    </row>
    <row r="320" spans="1:25">
      <c r="A320" s="217" t="s">
        <v>63</v>
      </c>
      <c r="B320" s="218" t="s">
        <v>1366</v>
      </c>
      <c r="C320" s="219" t="s">
        <v>116</v>
      </c>
      <c r="D320" s="212" t="s">
        <v>117</v>
      </c>
      <c r="E320" s="124" t="s">
        <v>2844</v>
      </c>
      <c r="F320" s="212" t="s">
        <v>9</v>
      </c>
      <c r="G320" s="124" t="s">
        <v>2621</v>
      </c>
      <c r="H320" s="212">
        <v>20</v>
      </c>
      <c r="I320" s="124"/>
      <c r="J320" s="212">
        <v>1.5</v>
      </c>
      <c r="K320" s="213"/>
      <c r="L320" s="212">
        <v>30</v>
      </c>
      <c r="M320" s="124" t="s">
        <v>996</v>
      </c>
      <c r="N320" s="212"/>
      <c r="O320" s="124" t="s">
        <v>13</v>
      </c>
      <c r="P320" s="212" t="s">
        <v>475</v>
      </c>
      <c r="Q320" s="124"/>
      <c r="R320" s="212">
        <v>2036</v>
      </c>
      <c r="S320" s="124"/>
      <c r="T320" s="212" t="s">
        <v>286</v>
      </c>
      <c r="U320" s="124" t="s">
        <v>9</v>
      </c>
      <c r="V320" s="212">
        <v>1082</v>
      </c>
      <c r="W320" s="214">
        <v>43602.480636574073</v>
      </c>
      <c r="X320" s="215">
        <v>43150</v>
      </c>
      <c r="Y320" s="216">
        <v>50</v>
      </c>
    </row>
    <row r="321" spans="1:25">
      <c r="A321" s="217" t="s">
        <v>63</v>
      </c>
      <c r="B321" s="218" t="s">
        <v>1366</v>
      </c>
      <c r="C321" s="219" t="s">
        <v>116</v>
      </c>
      <c r="D321" s="212" t="s">
        <v>117</v>
      </c>
      <c r="E321" s="124" t="s">
        <v>2844</v>
      </c>
      <c r="F321" s="212" t="s">
        <v>9</v>
      </c>
      <c r="G321" s="124" t="s">
        <v>2621</v>
      </c>
      <c r="H321" s="212">
        <v>11</v>
      </c>
      <c r="I321" s="124"/>
      <c r="J321" s="212">
        <v>1.5</v>
      </c>
      <c r="K321" s="213"/>
      <c r="L321" s="212">
        <v>16.5</v>
      </c>
      <c r="M321" s="124" t="s">
        <v>2169</v>
      </c>
      <c r="N321" s="212"/>
      <c r="O321" s="124" t="s">
        <v>13</v>
      </c>
      <c r="P321" s="212" t="s">
        <v>475</v>
      </c>
      <c r="Q321" s="124"/>
      <c r="R321" s="212">
        <v>2036</v>
      </c>
      <c r="S321" s="124"/>
      <c r="T321" s="212" t="s">
        <v>286</v>
      </c>
      <c r="U321" s="124" t="s">
        <v>9</v>
      </c>
      <c r="V321" s="212">
        <v>1082</v>
      </c>
      <c r="W321" s="214">
        <v>43602.480636574073</v>
      </c>
      <c r="X321" s="215">
        <v>43150</v>
      </c>
      <c r="Y321" s="216">
        <v>50</v>
      </c>
    </row>
    <row r="322" spans="1:25">
      <c r="A322" s="217" t="s">
        <v>63</v>
      </c>
      <c r="B322" s="218" t="s">
        <v>1366</v>
      </c>
      <c r="C322" s="219" t="s">
        <v>118</v>
      </c>
      <c r="D322" s="212" t="s">
        <v>11</v>
      </c>
      <c r="E322" s="124" t="s">
        <v>2848</v>
      </c>
      <c r="F322" s="212" t="s">
        <v>7</v>
      </c>
      <c r="G322" s="124" t="s">
        <v>2622</v>
      </c>
      <c r="H322" s="212">
        <v>2</v>
      </c>
      <c r="I322" s="124"/>
      <c r="J322" s="212">
        <v>30</v>
      </c>
      <c r="K322" s="213"/>
      <c r="L322" s="212">
        <v>60</v>
      </c>
      <c r="M322" s="124" t="s">
        <v>1550</v>
      </c>
      <c r="N322" s="212"/>
      <c r="O322" s="124" t="s">
        <v>13</v>
      </c>
      <c r="P322" s="212" t="s">
        <v>478</v>
      </c>
      <c r="Q322" s="124"/>
      <c r="R322" s="212">
        <v>2070</v>
      </c>
      <c r="S322" s="124"/>
      <c r="T322" s="212" t="s">
        <v>286</v>
      </c>
      <c r="U322" s="124" t="s">
        <v>7</v>
      </c>
      <c r="V322" s="212">
        <v>1083</v>
      </c>
      <c r="W322" s="214">
        <v>43594.558877314812</v>
      </c>
      <c r="X322" s="215">
        <v>43586</v>
      </c>
      <c r="Y322" s="216">
        <v>50</v>
      </c>
    </row>
    <row r="323" spans="1:25">
      <c r="A323" s="217" t="s">
        <v>63</v>
      </c>
      <c r="B323" s="218" t="s">
        <v>207</v>
      </c>
      <c r="C323" s="219" t="s">
        <v>518</v>
      </c>
      <c r="D323" s="212" t="s">
        <v>519</v>
      </c>
      <c r="E323" s="124" t="s">
        <v>2890</v>
      </c>
      <c r="F323" s="212" t="s">
        <v>2891</v>
      </c>
      <c r="G323" s="124" t="s">
        <v>476</v>
      </c>
      <c r="H323" s="212">
        <v>1</v>
      </c>
      <c r="I323" s="124"/>
      <c r="J323" s="212">
        <v>115</v>
      </c>
      <c r="K323" s="213"/>
      <c r="L323" s="212">
        <v>115</v>
      </c>
      <c r="M323" s="124" t="s">
        <v>1122</v>
      </c>
      <c r="N323" s="212"/>
      <c r="O323" s="124" t="s">
        <v>495</v>
      </c>
      <c r="P323" s="212" t="s">
        <v>475</v>
      </c>
      <c r="Q323" s="124"/>
      <c r="R323" s="212"/>
      <c r="S323" s="124"/>
      <c r="T323" s="212" t="s">
        <v>287</v>
      </c>
      <c r="U323" s="124" t="s">
        <v>8</v>
      </c>
      <c r="V323" s="212">
        <v>1585</v>
      </c>
      <c r="W323" s="214">
        <v>43629.100416666668</v>
      </c>
      <c r="X323" s="215">
        <v>43259.342928240738</v>
      </c>
      <c r="Y323" s="216">
        <v>50</v>
      </c>
    </row>
    <row r="324" spans="1:25">
      <c r="A324" s="217" t="s">
        <v>66</v>
      </c>
      <c r="B324" s="218" t="s">
        <v>207</v>
      </c>
      <c r="C324" s="219" t="s">
        <v>942</v>
      </c>
      <c r="D324" s="212" t="s">
        <v>942</v>
      </c>
      <c r="E324" s="124" t="s">
        <v>2850</v>
      </c>
      <c r="F324" s="212" t="s">
        <v>8</v>
      </c>
      <c r="G324" s="124" t="s">
        <v>476</v>
      </c>
      <c r="H324" s="212">
        <v>1</v>
      </c>
      <c r="I324" s="124"/>
      <c r="J324" s="212">
        <v>12</v>
      </c>
      <c r="K324" s="213"/>
      <c r="L324" s="212">
        <v>12</v>
      </c>
      <c r="M324" s="124" t="s">
        <v>1120</v>
      </c>
      <c r="N324" s="212"/>
      <c r="O324" s="124" t="s">
        <v>477</v>
      </c>
      <c r="P324" s="212" t="s">
        <v>484</v>
      </c>
      <c r="Q324" s="124"/>
      <c r="R324" s="212"/>
      <c r="S324" s="124"/>
      <c r="T324" s="212" t="s">
        <v>287</v>
      </c>
      <c r="U324" s="124" t="s">
        <v>8</v>
      </c>
      <c r="V324" s="212">
        <v>1646</v>
      </c>
      <c r="W324" s="214">
        <v>43283.959652777776</v>
      </c>
      <c r="X324" s="215">
        <v>43283.959652777776</v>
      </c>
      <c r="Y324" s="216">
        <v>50</v>
      </c>
    </row>
    <row r="325" spans="1:25">
      <c r="A325" s="217" t="s">
        <v>73</v>
      </c>
      <c r="B325" s="218" t="s">
        <v>207</v>
      </c>
      <c r="C325" s="219" t="s">
        <v>1302</v>
      </c>
      <c r="D325" s="212" t="s">
        <v>610</v>
      </c>
      <c r="E325" s="124" t="s">
        <v>2850</v>
      </c>
      <c r="F325" s="212" t="s">
        <v>8</v>
      </c>
      <c r="G325" s="124" t="s">
        <v>476</v>
      </c>
      <c r="H325" s="212">
        <v>1</v>
      </c>
      <c r="I325" s="124"/>
      <c r="J325" s="212">
        <v>350</v>
      </c>
      <c r="K325" s="213"/>
      <c r="L325" s="212">
        <v>350</v>
      </c>
      <c r="M325" s="124" t="s">
        <v>1084</v>
      </c>
      <c r="N325" s="212"/>
      <c r="O325" s="124" t="s">
        <v>477</v>
      </c>
      <c r="P325" s="212" t="s">
        <v>475</v>
      </c>
      <c r="Q325" s="124"/>
      <c r="R325" s="212"/>
      <c r="S325" s="124"/>
      <c r="T325" s="212" t="s">
        <v>287</v>
      </c>
      <c r="U325" s="124" t="s">
        <v>8</v>
      </c>
      <c r="V325" s="212">
        <v>1440</v>
      </c>
      <c r="W325" s="214">
        <v>43629.057962962965</v>
      </c>
      <c r="X325" s="215">
        <v>43209</v>
      </c>
      <c r="Y325" s="216">
        <v>50</v>
      </c>
    </row>
    <row r="326" spans="1:25">
      <c r="A326" s="217" t="s">
        <v>73</v>
      </c>
      <c r="B326" s="218" t="s">
        <v>207</v>
      </c>
      <c r="C326" s="219" t="s">
        <v>1303</v>
      </c>
      <c r="D326" s="212" t="s">
        <v>610</v>
      </c>
      <c r="E326" s="124" t="s">
        <v>2847</v>
      </c>
      <c r="F326" s="212" t="s">
        <v>153</v>
      </c>
      <c r="G326" s="124" t="s">
        <v>476</v>
      </c>
      <c r="H326" s="212">
        <v>1</v>
      </c>
      <c r="I326" s="124"/>
      <c r="J326" s="212">
        <v>1000</v>
      </c>
      <c r="K326" s="213"/>
      <c r="L326" s="212">
        <v>1000</v>
      </c>
      <c r="M326" s="124" t="s">
        <v>1547</v>
      </c>
      <c r="N326" s="212">
        <v>4000</v>
      </c>
      <c r="O326" s="124" t="s">
        <v>477</v>
      </c>
      <c r="P326" s="212" t="s">
        <v>478</v>
      </c>
      <c r="Q326" s="124" t="s">
        <v>913</v>
      </c>
      <c r="R326" s="212"/>
      <c r="S326" s="124"/>
      <c r="T326" s="212" t="s">
        <v>287</v>
      </c>
      <c r="U326" s="124" t="s">
        <v>282</v>
      </c>
      <c r="V326" s="212">
        <v>1653</v>
      </c>
      <c r="W326" s="214">
        <v>43639.440289351849</v>
      </c>
      <c r="X326" s="215">
        <v>43637</v>
      </c>
      <c r="Y326" s="216">
        <v>50</v>
      </c>
    </row>
    <row r="327" spans="1:25">
      <c r="A327" s="217" t="s">
        <v>73</v>
      </c>
      <c r="B327" s="218" t="s">
        <v>207</v>
      </c>
      <c r="C327" s="219" t="s">
        <v>1304</v>
      </c>
      <c r="D327" s="212" t="s">
        <v>610</v>
      </c>
      <c r="E327" s="124" t="s">
        <v>2850</v>
      </c>
      <c r="F327" s="212" t="s">
        <v>8</v>
      </c>
      <c r="G327" s="124" t="s">
        <v>476</v>
      </c>
      <c r="H327" s="212">
        <v>1</v>
      </c>
      <c r="I327" s="124"/>
      <c r="J327" s="212">
        <v>650</v>
      </c>
      <c r="K327" s="213"/>
      <c r="L327" s="212">
        <v>650</v>
      </c>
      <c r="M327" s="124" t="s">
        <v>1024</v>
      </c>
      <c r="N327" s="212"/>
      <c r="O327" s="124" t="s">
        <v>477</v>
      </c>
      <c r="P327" s="212" t="s">
        <v>475</v>
      </c>
      <c r="Q327" s="124" t="s">
        <v>544</v>
      </c>
      <c r="R327" s="212"/>
      <c r="S327" s="124"/>
      <c r="T327" s="212" t="s">
        <v>287</v>
      </c>
      <c r="U327" s="124" t="s">
        <v>8</v>
      </c>
      <c r="V327" s="212">
        <v>1654</v>
      </c>
      <c r="W327" s="214">
        <v>43639.440868055557</v>
      </c>
      <c r="X327" s="215">
        <v>43637</v>
      </c>
      <c r="Y327" s="216">
        <v>50</v>
      </c>
    </row>
    <row r="328" spans="1:25">
      <c r="A328" s="217" t="s">
        <v>66</v>
      </c>
      <c r="B328" s="218" t="s">
        <v>1366</v>
      </c>
      <c r="C328" s="219" t="s">
        <v>855</v>
      </c>
      <c r="D328" s="212" t="s">
        <v>304</v>
      </c>
      <c r="E328" s="124" t="s">
        <v>2842</v>
      </c>
      <c r="F328" s="212" t="s">
        <v>1386</v>
      </c>
      <c r="G328" s="124" t="s">
        <v>2010</v>
      </c>
      <c r="H328" s="212">
        <v>8</v>
      </c>
      <c r="I328" s="124"/>
      <c r="J328" s="212">
        <v>1.123</v>
      </c>
      <c r="K328" s="213"/>
      <c r="L328" s="212">
        <v>8.984</v>
      </c>
      <c r="M328" s="124" t="s">
        <v>2170</v>
      </c>
      <c r="N328" s="212"/>
      <c r="O328" s="124" t="s">
        <v>13</v>
      </c>
      <c r="P328" s="212" t="s">
        <v>484</v>
      </c>
      <c r="Q328" s="124"/>
      <c r="R328" s="212"/>
      <c r="S328" s="124"/>
      <c r="T328" s="212" t="s">
        <v>286</v>
      </c>
      <c r="U328" s="124" t="s">
        <v>281</v>
      </c>
      <c r="V328" s="212">
        <v>1084</v>
      </c>
      <c r="W328" s="214">
        <v>43229.247453703705</v>
      </c>
      <c r="X328" s="215">
        <v>43150.155613425923</v>
      </c>
      <c r="Y328" s="216">
        <v>50</v>
      </c>
    </row>
    <row r="329" spans="1:25">
      <c r="A329" s="217" t="s">
        <v>14</v>
      </c>
      <c r="B329" s="218" t="s">
        <v>1366</v>
      </c>
      <c r="C329" s="219" t="s">
        <v>23</v>
      </c>
      <c r="D329" s="212" t="s">
        <v>24</v>
      </c>
      <c r="E329" s="124" t="s">
        <v>2844</v>
      </c>
      <c r="F329" s="212" t="s">
        <v>9</v>
      </c>
      <c r="G329" s="124" t="s">
        <v>2623</v>
      </c>
      <c r="H329" s="212">
        <v>63</v>
      </c>
      <c r="I329" s="124"/>
      <c r="J329" s="212">
        <v>2.1</v>
      </c>
      <c r="K329" s="213"/>
      <c r="L329" s="212">
        <v>132.30000000000001</v>
      </c>
      <c r="M329" s="124" t="s">
        <v>2171</v>
      </c>
      <c r="N329" s="212"/>
      <c r="O329" s="124" t="s">
        <v>13</v>
      </c>
      <c r="P329" s="212" t="s">
        <v>475</v>
      </c>
      <c r="Q329" s="124"/>
      <c r="R329" s="212">
        <v>2036</v>
      </c>
      <c r="S329" s="124"/>
      <c r="T329" s="212" t="s">
        <v>286</v>
      </c>
      <c r="U329" s="124" t="s">
        <v>9</v>
      </c>
      <c r="V329" s="212">
        <v>1311</v>
      </c>
      <c r="W329" s="214">
        <v>43623.715844907405</v>
      </c>
      <c r="X329" s="215">
        <v>43191</v>
      </c>
      <c r="Y329" s="216">
        <v>50</v>
      </c>
    </row>
    <row r="330" spans="1:25">
      <c r="A330" s="217" t="s">
        <v>14</v>
      </c>
      <c r="B330" s="218" t="s">
        <v>1366</v>
      </c>
      <c r="C330" s="219" t="s">
        <v>25</v>
      </c>
      <c r="D330" s="212" t="s">
        <v>26</v>
      </c>
      <c r="E330" s="124" t="s">
        <v>2844</v>
      </c>
      <c r="F330" s="212" t="s">
        <v>9</v>
      </c>
      <c r="G330" s="124" t="s">
        <v>2624</v>
      </c>
      <c r="H330" s="212">
        <v>25</v>
      </c>
      <c r="I330" s="124"/>
      <c r="J330" s="212">
        <v>2.1</v>
      </c>
      <c r="K330" s="213"/>
      <c r="L330" s="212">
        <v>52.5</v>
      </c>
      <c r="M330" s="124" t="s">
        <v>1079</v>
      </c>
      <c r="N330" s="212"/>
      <c r="O330" s="124" t="s">
        <v>13</v>
      </c>
      <c r="P330" s="212" t="s">
        <v>475</v>
      </c>
      <c r="Q330" s="124"/>
      <c r="R330" s="212">
        <v>2036</v>
      </c>
      <c r="S330" s="124"/>
      <c r="T330" s="212" t="s">
        <v>286</v>
      </c>
      <c r="U330" s="124" t="s">
        <v>9</v>
      </c>
      <c r="V330" s="212">
        <v>1085</v>
      </c>
      <c r="W330" s="214">
        <v>43622.664120370369</v>
      </c>
      <c r="X330" s="215">
        <v>43150</v>
      </c>
      <c r="Y330" s="216">
        <v>50</v>
      </c>
    </row>
    <row r="331" spans="1:25">
      <c r="A331" s="217" t="s">
        <v>14</v>
      </c>
      <c r="B331" s="218" t="s">
        <v>1366</v>
      </c>
      <c r="C331" s="219" t="s">
        <v>27</v>
      </c>
      <c r="D331" s="212" t="s">
        <v>291</v>
      </c>
      <c r="E331" s="124" t="s">
        <v>2846</v>
      </c>
      <c r="F331" s="212" t="s">
        <v>15</v>
      </c>
      <c r="G331" s="124" t="s">
        <v>2625</v>
      </c>
      <c r="H331" s="212">
        <v>4</v>
      </c>
      <c r="I331" s="124"/>
      <c r="J331" s="212">
        <v>17</v>
      </c>
      <c r="K331" s="213"/>
      <c r="L331" s="212">
        <v>68</v>
      </c>
      <c r="M331" s="124" t="s">
        <v>2173</v>
      </c>
      <c r="N331" s="212"/>
      <c r="O331" s="124" t="s">
        <v>13</v>
      </c>
      <c r="P331" s="212" t="s">
        <v>478</v>
      </c>
      <c r="Q331" s="124"/>
      <c r="R331" s="212">
        <v>2032</v>
      </c>
      <c r="S331" s="124"/>
      <c r="T331" s="212" t="s">
        <v>286</v>
      </c>
      <c r="U331" s="124" t="s">
        <v>278</v>
      </c>
      <c r="V331" s="212">
        <v>1086</v>
      </c>
      <c r="W331" s="214">
        <v>43642.436400462961</v>
      </c>
      <c r="X331" s="215">
        <v>43150</v>
      </c>
      <c r="Y331" s="216">
        <v>50</v>
      </c>
    </row>
    <row r="332" spans="1:25">
      <c r="A332" s="217" t="s">
        <v>14</v>
      </c>
      <c r="B332" s="218" t="s">
        <v>1366</v>
      </c>
      <c r="C332" s="219" t="s">
        <v>27</v>
      </c>
      <c r="D332" s="212" t="s">
        <v>291</v>
      </c>
      <c r="E332" s="124" t="s">
        <v>2846</v>
      </c>
      <c r="F332" s="212" t="s">
        <v>15</v>
      </c>
      <c r="G332" s="124" t="s">
        <v>2625</v>
      </c>
      <c r="H332" s="212">
        <v>2</v>
      </c>
      <c r="I332" s="124"/>
      <c r="J332" s="212">
        <v>20.75</v>
      </c>
      <c r="K332" s="213"/>
      <c r="L332" s="212">
        <v>41.5</v>
      </c>
      <c r="M332" s="124" t="s">
        <v>2156</v>
      </c>
      <c r="N332" s="212"/>
      <c r="O332" s="124" t="s">
        <v>13</v>
      </c>
      <c r="P332" s="212" t="s">
        <v>478</v>
      </c>
      <c r="Q332" s="124"/>
      <c r="R332" s="212">
        <v>2032</v>
      </c>
      <c r="S332" s="124"/>
      <c r="T332" s="212" t="s">
        <v>286</v>
      </c>
      <c r="U332" s="124" t="s">
        <v>278</v>
      </c>
      <c r="V332" s="212">
        <v>1086</v>
      </c>
      <c r="W332" s="214">
        <v>43642.436400462961</v>
      </c>
      <c r="X332" s="215">
        <v>43150</v>
      </c>
      <c r="Y332" s="216">
        <v>50</v>
      </c>
    </row>
    <row r="333" spans="1:25">
      <c r="A333" s="217" t="s">
        <v>14</v>
      </c>
      <c r="B333" s="218" t="s">
        <v>1366</v>
      </c>
      <c r="C333" s="219" t="s">
        <v>27</v>
      </c>
      <c r="D333" s="212" t="s">
        <v>291</v>
      </c>
      <c r="E333" s="124" t="s">
        <v>2846</v>
      </c>
      <c r="F333" s="212" t="s">
        <v>15</v>
      </c>
      <c r="G333" s="124" t="s">
        <v>2625</v>
      </c>
      <c r="H333" s="212">
        <v>2</v>
      </c>
      <c r="I333" s="124"/>
      <c r="J333" s="212">
        <v>16.239999999999998</v>
      </c>
      <c r="K333" s="213"/>
      <c r="L333" s="212">
        <v>32.479999999999997</v>
      </c>
      <c r="M333" s="124" t="s">
        <v>2172</v>
      </c>
      <c r="N333" s="212"/>
      <c r="O333" s="124" t="s">
        <v>13</v>
      </c>
      <c r="P333" s="212" t="s">
        <v>478</v>
      </c>
      <c r="Q333" s="124"/>
      <c r="R333" s="212">
        <v>2032</v>
      </c>
      <c r="S333" s="124"/>
      <c r="T333" s="212" t="s">
        <v>286</v>
      </c>
      <c r="U333" s="124" t="s">
        <v>278</v>
      </c>
      <c r="V333" s="212">
        <v>1086</v>
      </c>
      <c r="W333" s="214">
        <v>43642.436400462961</v>
      </c>
      <c r="X333" s="215">
        <v>43150</v>
      </c>
      <c r="Y333" s="216">
        <v>50</v>
      </c>
    </row>
    <row r="334" spans="1:25">
      <c r="A334" s="217" t="s">
        <v>14</v>
      </c>
      <c r="B334" s="218" t="s">
        <v>1366</v>
      </c>
      <c r="C334" s="219" t="s">
        <v>27</v>
      </c>
      <c r="D334" s="212" t="s">
        <v>291</v>
      </c>
      <c r="E334" s="124" t="s">
        <v>2846</v>
      </c>
      <c r="F334" s="212" t="s">
        <v>15</v>
      </c>
      <c r="G334" s="124" t="s">
        <v>2625</v>
      </c>
      <c r="H334" s="212">
        <v>1</v>
      </c>
      <c r="I334" s="124"/>
      <c r="J334" s="212">
        <v>27</v>
      </c>
      <c r="K334" s="213"/>
      <c r="L334" s="212">
        <v>27</v>
      </c>
      <c r="M334" s="124" t="s">
        <v>2176</v>
      </c>
      <c r="N334" s="212"/>
      <c r="O334" s="124" t="s">
        <v>13</v>
      </c>
      <c r="P334" s="212" t="s">
        <v>478</v>
      </c>
      <c r="Q334" s="124"/>
      <c r="R334" s="212">
        <v>2032</v>
      </c>
      <c r="S334" s="124"/>
      <c r="T334" s="212" t="s">
        <v>286</v>
      </c>
      <c r="U334" s="124" t="s">
        <v>278</v>
      </c>
      <c r="V334" s="212">
        <v>1086</v>
      </c>
      <c r="W334" s="214">
        <v>43642.436400462961</v>
      </c>
      <c r="X334" s="215">
        <v>43150</v>
      </c>
      <c r="Y334" s="216">
        <v>50</v>
      </c>
    </row>
    <row r="335" spans="1:25">
      <c r="A335" s="217" t="s">
        <v>14</v>
      </c>
      <c r="B335" s="218" t="s">
        <v>1366</v>
      </c>
      <c r="C335" s="219" t="s">
        <v>27</v>
      </c>
      <c r="D335" s="212" t="s">
        <v>291</v>
      </c>
      <c r="E335" s="124" t="s">
        <v>2846</v>
      </c>
      <c r="F335" s="212" t="s">
        <v>15</v>
      </c>
      <c r="G335" s="124" t="s">
        <v>2625</v>
      </c>
      <c r="H335" s="212">
        <v>1</v>
      </c>
      <c r="I335" s="124"/>
      <c r="J335" s="212">
        <v>25.6</v>
      </c>
      <c r="K335" s="213"/>
      <c r="L335" s="212">
        <v>25.6</v>
      </c>
      <c r="M335" s="124" t="s">
        <v>2175</v>
      </c>
      <c r="N335" s="212"/>
      <c r="O335" s="124" t="s">
        <v>13</v>
      </c>
      <c r="P335" s="212" t="s">
        <v>478</v>
      </c>
      <c r="Q335" s="124"/>
      <c r="R335" s="212">
        <v>2032</v>
      </c>
      <c r="S335" s="124"/>
      <c r="T335" s="212" t="s">
        <v>286</v>
      </c>
      <c r="U335" s="124" t="s">
        <v>278</v>
      </c>
      <c r="V335" s="212">
        <v>1086</v>
      </c>
      <c r="W335" s="214">
        <v>43642.436400462961</v>
      </c>
      <c r="X335" s="215">
        <v>43150</v>
      </c>
      <c r="Y335" s="216">
        <v>50</v>
      </c>
    </row>
    <row r="336" spans="1:25">
      <c r="A336" s="217" t="s">
        <v>14</v>
      </c>
      <c r="B336" s="218" t="s">
        <v>1366</v>
      </c>
      <c r="C336" s="219" t="s">
        <v>27</v>
      </c>
      <c r="D336" s="212" t="s">
        <v>291</v>
      </c>
      <c r="E336" s="124" t="s">
        <v>2846</v>
      </c>
      <c r="F336" s="212" t="s">
        <v>15</v>
      </c>
      <c r="G336" s="124" t="s">
        <v>2625</v>
      </c>
      <c r="H336" s="212">
        <v>1</v>
      </c>
      <c r="I336" s="124"/>
      <c r="J336" s="212">
        <v>21.76</v>
      </c>
      <c r="K336" s="213"/>
      <c r="L336" s="212">
        <v>21.76</v>
      </c>
      <c r="M336" s="124" t="s">
        <v>2174</v>
      </c>
      <c r="N336" s="212"/>
      <c r="O336" s="124" t="s">
        <v>13</v>
      </c>
      <c r="P336" s="212" t="s">
        <v>478</v>
      </c>
      <c r="Q336" s="124"/>
      <c r="R336" s="212">
        <v>2032</v>
      </c>
      <c r="S336" s="124"/>
      <c r="T336" s="212" t="s">
        <v>286</v>
      </c>
      <c r="U336" s="124" t="s">
        <v>278</v>
      </c>
      <c r="V336" s="212">
        <v>1086</v>
      </c>
      <c r="W336" s="214">
        <v>43642.436400462961</v>
      </c>
      <c r="X336" s="215">
        <v>43150</v>
      </c>
      <c r="Y336" s="216">
        <v>50</v>
      </c>
    </row>
    <row r="337" spans="1:25">
      <c r="A337" s="217" t="s">
        <v>14</v>
      </c>
      <c r="B337" s="218" t="s">
        <v>1366</v>
      </c>
      <c r="C337" s="219" t="s">
        <v>27</v>
      </c>
      <c r="D337" s="212" t="s">
        <v>291</v>
      </c>
      <c r="E337" s="124" t="s">
        <v>2846</v>
      </c>
      <c r="F337" s="212" t="s">
        <v>15</v>
      </c>
      <c r="G337" s="124" t="s">
        <v>2625</v>
      </c>
      <c r="H337" s="212">
        <v>1</v>
      </c>
      <c r="I337" s="124"/>
      <c r="J337" s="212">
        <v>18</v>
      </c>
      <c r="K337" s="213"/>
      <c r="L337" s="212">
        <v>18</v>
      </c>
      <c r="M337" s="124" t="s">
        <v>1029</v>
      </c>
      <c r="N337" s="212"/>
      <c r="O337" s="124" t="s">
        <v>13</v>
      </c>
      <c r="P337" s="212" t="s">
        <v>478</v>
      </c>
      <c r="Q337" s="124"/>
      <c r="R337" s="212">
        <v>2032</v>
      </c>
      <c r="S337" s="124"/>
      <c r="T337" s="212" t="s">
        <v>286</v>
      </c>
      <c r="U337" s="124" t="s">
        <v>278</v>
      </c>
      <c r="V337" s="212">
        <v>1086</v>
      </c>
      <c r="W337" s="214">
        <v>43642.436400462961</v>
      </c>
      <c r="X337" s="215">
        <v>43150</v>
      </c>
      <c r="Y337" s="216">
        <v>50</v>
      </c>
    </row>
    <row r="338" spans="1:25">
      <c r="A338" s="217" t="s">
        <v>14</v>
      </c>
      <c r="B338" s="218" t="s">
        <v>207</v>
      </c>
      <c r="C338" s="219" t="s">
        <v>27</v>
      </c>
      <c r="D338" s="212" t="s">
        <v>291</v>
      </c>
      <c r="E338" s="124" t="s">
        <v>2846</v>
      </c>
      <c r="F338" s="212" t="s">
        <v>15</v>
      </c>
      <c r="G338" s="124" t="s">
        <v>2625</v>
      </c>
      <c r="H338" s="212">
        <v>1</v>
      </c>
      <c r="I338" s="124"/>
      <c r="J338" s="212">
        <v>35</v>
      </c>
      <c r="K338" s="213"/>
      <c r="L338" s="212">
        <v>35</v>
      </c>
      <c r="M338" s="124" t="s">
        <v>1548</v>
      </c>
      <c r="N338" s="212"/>
      <c r="O338" s="124" t="s">
        <v>474</v>
      </c>
      <c r="P338" s="212" t="s">
        <v>478</v>
      </c>
      <c r="Q338" s="124" t="s">
        <v>1419</v>
      </c>
      <c r="R338" s="212">
        <v>2050</v>
      </c>
      <c r="S338" s="124"/>
      <c r="T338" s="212" t="s">
        <v>287</v>
      </c>
      <c r="U338" s="124" t="s">
        <v>278</v>
      </c>
      <c r="V338" s="212">
        <v>1086</v>
      </c>
      <c r="W338" s="214">
        <v>43642.436400462961</v>
      </c>
      <c r="X338" s="215">
        <v>43150</v>
      </c>
      <c r="Y338" s="216">
        <v>50</v>
      </c>
    </row>
    <row r="339" spans="1:25">
      <c r="A339" s="217" t="s">
        <v>14</v>
      </c>
      <c r="B339" s="218" t="s">
        <v>1366</v>
      </c>
      <c r="C339" s="219" t="s">
        <v>761</v>
      </c>
      <c r="D339" s="212" t="s">
        <v>762</v>
      </c>
      <c r="E339" s="124" t="s">
        <v>2844</v>
      </c>
      <c r="F339" s="212" t="s">
        <v>9</v>
      </c>
      <c r="G339" s="124" t="s">
        <v>2626</v>
      </c>
      <c r="H339" s="212">
        <v>45</v>
      </c>
      <c r="I339" s="124"/>
      <c r="J339" s="212">
        <v>2.1</v>
      </c>
      <c r="K339" s="213"/>
      <c r="L339" s="212">
        <v>94.5</v>
      </c>
      <c r="M339" s="124" t="s">
        <v>2177</v>
      </c>
      <c r="N339" s="212"/>
      <c r="O339" s="124" t="s">
        <v>13</v>
      </c>
      <c r="P339" s="212" t="s">
        <v>475</v>
      </c>
      <c r="Q339" s="124"/>
      <c r="R339" s="212">
        <v>2033</v>
      </c>
      <c r="S339" s="124"/>
      <c r="T339" s="212" t="s">
        <v>286</v>
      </c>
      <c r="U339" s="124" t="s">
        <v>9</v>
      </c>
      <c r="V339" s="212">
        <v>1087</v>
      </c>
      <c r="W339" s="214">
        <v>43636.442407407405</v>
      </c>
      <c r="X339" s="215">
        <v>43150</v>
      </c>
      <c r="Y339" s="216">
        <v>50</v>
      </c>
    </row>
    <row r="340" spans="1:25">
      <c r="A340" s="217" t="s">
        <v>14</v>
      </c>
      <c r="B340" s="218" t="s">
        <v>1366</v>
      </c>
      <c r="C340" s="219" t="s">
        <v>29</v>
      </c>
      <c r="D340" s="212" t="s">
        <v>30</v>
      </c>
      <c r="E340" s="124" t="s">
        <v>2844</v>
      </c>
      <c r="F340" s="212" t="s">
        <v>9</v>
      </c>
      <c r="G340" s="124" t="s">
        <v>2627</v>
      </c>
      <c r="H340" s="212">
        <v>34</v>
      </c>
      <c r="I340" s="124"/>
      <c r="J340" s="212">
        <v>2.1</v>
      </c>
      <c r="K340" s="213"/>
      <c r="L340" s="212">
        <v>71.400000000000006</v>
      </c>
      <c r="M340" s="124" t="s">
        <v>2178</v>
      </c>
      <c r="N340" s="212"/>
      <c r="O340" s="124" t="s">
        <v>13</v>
      </c>
      <c r="P340" s="212" t="s">
        <v>475</v>
      </c>
      <c r="Q340" s="124"/>
      <c r="R340" s="212">
        <v>2035</v>
      </c>
      <c r="S340" s="124"/>
      <c r="T340" s="212" t="s">
        <v>286</v>
      </c>
      <c r="U340" s="124" t="s">
        <v>9</v>
      </c>
      <c r="V340" s="212">
        <v>1088</v>
      </c>
      <c r="W340" s="214">
        <v>43636.440324074072</v>
      </c>
      <c r="X340" s="215">
        <v>43191</v>
      </c>
      <c r="Y340" s="216">
        <v>50</v>
      </c>
    </row>
    <row r="341" spans="1:25">
      <c r="A341" s="217" t="s">
        <v>73</v>
      </c>
      <c r="B341" s="218" t="s">
        <v>1366</v>
      </c>
      <c r="C341" s="219" t="s">
        <v>119</v>
      </c>
      <c r="D341" s="212" t="s">
        <v>120</v>
      </c>
      <c r="E341" s="124" t="s">
        <v>2845</v>
      </c>
      <c r="F341" s="212" t="s">
        <v>8</v>
      </c>
      <c r="G341" s="124" t="s">
        <v>2628</v>
      </c>
      <c r="H341" s="212">
        <v>23</v>
      </c>
      <c r="I341" s="124"/>
      <c r="J341" s="212">
        <v>2.5</v>
      </c>
      <c r="K341" s="213"/>
      <c r="L341" s="212">
        <v>57.5</v>
      </c>
      <c r="M341" s="124" t="s">
        <v>2179</v>
      </c>
      <c r="N341" s="212"/>
      <c r="O341" s="124" t="s">
        <v>1537</v>
      </c>
      <c r="P341" s="212" t="s">
        <v>475</v>
      </c>
      <c r="Q341" s="124"/>
      <c r="R341" s="212">
        <v>2048</v>
      </c>
      <c r="S341" s="124"/>
      <c r="T341" s="212" t="s">
        <v>286</v>
      </c>
      <c r="U341" s="124" t="s">
        <v>8</v>
      </c>
      <c r="V341" s="212">
        <v>1408</v>
      </c>
      <c r="W341" s="214">
        <v>43599.626875000002</v>
      </c>
      <c r="X341" s="215">
        <v>43220</v>
      </c>
      <c r="Y341" s="216">
        <v>50</v>
      </c>
    </row>
    <row r="342" spans="1:25">
      <c r="A342" s="217" t="s">
        <v>73</v>
      </c>
      <c r="B342" s="218" t="s">
        <v>207</v>
      </c>
      <c r="C342" s="219" t="s">
        <v>611</v>
      </c>
      <c r="D342" s="212" t="s">
        <v>1305</v>
      </c>
      <c r="E342" s="124" t="s">
        <v>2845</v>
      </c>
      <c r="F342" s="212" t="s">
        <v>8</v>
      </c>
      <c r="G342" s="124" t="s">
        <v>2883</v>
      </c>
      <c r="H342" s="212">
        <v>81</v>
      </c>
      <c r="I342" s="124">
        <v>1.2350000000000001</v>
      </c>
      <c r="J342" s="212">
        <v>1.637</v>
      </c>
      <c r="K342" s="213">
        <v>100.035</v>
      </c>
      <c r="L342" s="212">
        <v>132.59700000000001</v>
      </c>
      <c r="M342" s="124" t="s">
        <v>1025</v>
      </c>
      <c r="N342" s="212"/>
      <c r="O342" s="124" t="s">
        <v>212</v>
      </c>
      <c r="P342" s="212" t="s">
        <v>475</v>
      </c>
      <c r="Q342" s="124" t="s">
        <v>613</v>
      </c>
      <c r="R342" s="212"/>
      <c r="S342" s="124"/>
      <c r="T342" s="212" t="s">
        <v>212</v>
      </c>
      <c r="U342" s="124" t="s">
        <v>8</v>
      </c>
      <c r="V342" s="212">
        <v>1564</v>
      </c>
      <c r="W342" s="214">
        <v>43630.230555555558</v>
      </c>
      <c r="X342" s="215">
        <v>43622</v>
      </c>
      <c r="Y342" s="216">
        <v>50</v>
      </c>
    </row>
    <row r="343" spans="1:25">
      <c r="A343" s="217" t="s">
        <v>66</v>
      </c>
      <c r="B343" s="218" t="s">
        <v>207</v>
      </c>
      <c r="C343" s="219" t="s">
        <v>720</v>
      </c>
      <c r="D343" s="212" t="s">
        <v>721</v>
      </c>
      <c r="E343" s="124" t="s">
        <v>2844</v>
      </c>
      <c r="F343" s="212" t="s">
        <v>9</v>
      </c>
      <c r="G343" s="124" t="s">
        <v>476</v>
      </c>
      <c r="H343" s="212">
        <v>26</v>
      </c>
      <c r="I343" s="124"/>
      <c r="J343" s="212">
        <v>4.2</v>
      </c>
      <c r="K343" s="213"/>
      <c r="L343" s="212">
        <v>109.2</v>
      </c>
      <c r="M343" s="124" t="s">
        <v>1026</v>
      </c>
      <c r="N343" s="212"/>
      <c r="O343" s="124" t="s">
        <v>477</v>
      </c>
      <c r="P343" s="212" t="s">
        <v>475</v>
      </c>
      <c r="Q343" s="124"/>
      <c r="R343" s="212"/>
      <c r="S343" s="124"/>
      <c r="T343" s="212" t="s">
        <v>287</v>
      </c>
      <c r="U343" s="124" t="s">
        <v>9</v>
      </c>
      <c r="V343" s="212">
        <v>1089</v>
      </c>
      <c r="W343" s="214">
        <v>43634.048900462964</v>
      </c>
      <c r="X343" s="215">
        <v>43150.156192129631</v>
      </c>
      <c r="Y343" s="216">
        <v>50</v>
      </c>
    </row>
    <row r="344" spans="1:25">
      <c r="A344" s="217" t="s">
        <v>63</v>
      </c>
      <c r="B344" s="218" t="s">
        <v>207</v>
      </c>
      <c r="C344" s="219" t="s">
        <v>520</v>
      </c>
      <c r="D344" s="212" t="s">
        <v>521</v>
      </c>
      <c r="E344" s="124" t="s">
        <v>2845</v>
      </c>
      <c r="F344" s="212" t="s">
        <v>8</v>
      </c>
      <c r="G344" s="124" t="s">
        <v>476</v>
      </c>
      <c r="H344" s="212">
        <v>1</v>
      </c>
      <c r="I344" s="124"/>
      <c r="J344" s="212">
        <v>110</v>
      </c>
      <c r="K344" s="213"/>
      <c r="L344" s="212">
        <v>110</v>
      </c>
      <c r="M344" s="124" t="s">
        <v>1027</v>
      </c>
      <c r="N344" s="212"/>
      <c r="O344" s="124" t="s">
        <v>477</v>
      </c>
      <c r="P344" s="212" t="s">
        <v>475</v>
      </c>
      <c r="Q344" s="124"/>
      <c r="R344" s="212"/>
      <c r="S344" s="124"/>
      <c r="T344" s="212" t="s">
        <v>287</v>
      </c>
      <c r="U344" s="124" t="s">
        <v>8</v>
      </c>
      <c r="V344" s="212">
        <v>1451</v>
      </c>
      <c r="W344" s="214">
        <v>43629.057974537034</v>
      </c>
      <c r="X344" s="215">
        <v>43209.353356481479</v>
      </c>
      <c r="Y344" s="216">
        <v>50</v>
      </c>
    </row>
    <row r="345" spans="1:25">
      <c r="A345" s="217" t="s">
        <v>73</v>
      </c>
      <c r="B345" s="218" t="s">
        <v>1366</v>
      </c>
      <c r="C345" s="219" t="s">
        <v>220</v>
      </c>
      <c r="D345" s="212" t="s">
        <v>239</v>
      </c>
      <c r="E345" s="124" t="s">
        <v>2845</v>
      </c>
      <c r="F345" s="212" t="s">
        <v>8</v>
      </c>
      <c r="G345" s="124" t="s">
        <v>963</v>
      </c>
      <c r="H345" s="212">
        <v>21</v>
      </c>
      <c r="I345" s="124"/>
      <c r="J345" s="212">
        <v>2.75</v>
      </c>
      <c r="K345" s="213"/>
      <c r="L345" s="212">
        <v>57.75</v>
      </c>
      <c r="M345" s="124" t="s">
        <v>2180</v>
      </c>
      <c r="N345" s="212"/>
      <c r="O345" s="124" t="s">
        <v>13</v>
      </c>
      <c r="P345" s="212" t="s">
        <v>475</v>
      </c>
      <c r="Q345" s="124"/>
      <c r="R345" s="212">
        <v>2048</v>
      </c>
      <c r="S345" s="124"/>
      <c r="T345" s="212" t="s">
        <v>286</v>
      </c>
      <c r="U345" s="124" t="s">
        <v>8</v>
      </c>
      <c r="V345" s="212">
        <v>1517</v>
      </c>
      <c r="W345" s="214">
        <v>43599.627939814818</v>
      </c>
      <c r="X345" s="215">
        <v>43585</v>
      </c>
      <c r="Y345" s="216">
        <v>50</v>
      </c>
    </row>
    <row r="346" spans="1:25" ht="22.5">
      <c r="A346" s="217" t="s">
        <v>14</v>
      </c>
      <c r="B346" s="218" t="s">
        <v>207</v>
      </c>
      <c r="C346" s="219" t="s">
        <v>1469</v>
      </c>
      <c r="D346" s="212" t="s">
        <v>1470</v>
      </c>
      <c r="E346" s="124" t="s">
        <v>2847</v>
      </c>
      <c r="F346" s="212" t="s">
        <v>693</v>
      </c>
      <c r="G346" s="124" t="s">
        <v>476</v>
      </c>
      <c r="H346" s="212">
        <v>1</v>
      </c>
      <c r="I346" s="124"/>
      <c r="J346" s="212">
        <v>1</v>
      </c>
      <c r="K346" s="213"/>
      <c r="L346" s="212">
        <v>1</v>
      </c>
      <c r="M346" s="124" t="s">
        <v>1554</v>
      </c>
      <c r="N346" s="212"/>
      <c r="O346" s="124" t="s">
        <v>477</v>
      </c>
      <c r="P346" s="212" t="s">
        <v>878</v>
      </c>
      <c r="Q346" s="124"/>
      <c r="R346" s="212"/>
      <c r="S346" s="124"/>
      <c r="T346" s="212" t="s">
        <v>287</v>
      </c>
      <c r="U346" s="124" t="s">
        <v>282</v>
      </c>
      <c r="V346" s="212">
        <v>111</v>
      </c>
      <c r="W346" s="214">
        <v>43312</v>
      </c>
      <c r="X346" s="215">
        <v>43312</v>
      </c>
      <c r="Y346" s="216">
        <v>-1</v>
      </c>
    </row>
    <row r="347" spans="1:25">
      <c r="A347" s="217" t="s">
        <v>66</v>
      </c>
      <c r="B347" s="218" t="s">
        <v>207</v>
      </c>
      <c r="C347" s="219" t="s">
        <v>722</v>
      </c>
      <c r="D347" s="212" t="s">
        <v>1306</v>
      </c>
      <c r="E347" s="124" t="s">
        <v>2890</v>
      </c>
      <c r="F347" s="212" t="s">
        <v>2891</v>
      </c>
      <c r="G347" s="124" t="s">
        <v>476</v>
      </c>
      <c r="H347" s="212">
        <v>51</v>
      </c>
      <c r="I347" s="124"/>
      <c r="J347" s="212"/>
      <c r="K347" s="213"/>
      <c r="L347" s="212"/>
      <c r="M347" s="124" t="s">
        <v>476</v>
      </c>
      <c r="N347" s="212"/>
      <c r="O347" s="124" t="s">
        <v>477</v>
      </c>
      <c r="P347" s="212" t="s">
        <v>475</v>
      </c>
      <c r="Q347" s="124"/>
      <c r="R347" s="212"/>
      <c r="S347" s="124"/>
      <c r="T347" s="212" t="s">
        <v>287</v>
      </c>
      <c r="U347" s="124" t="s">
        <v>9</v>
      </c>
      <c r="V347" s="212">
        <v>1287</v>
      </c>
      <c r="W347" s="214">
        <v>43629.058437500003</v>
      </c>
      <c r="X347" s="215">
        <v>43204.298703703702</v>
      </c>
      <c r="Y347" s="216">
        <v>50</v>
      </c>
    </row>
    <row r="348" spans="1:25">
      <c r="A348" s="217" t="s">
        <v>73</v>
      </c>
      <c r="B348" s="218" t="s">
        <v>207</v>
      </c>
      <c r="C348" s="219" t="s">
        <v>614</v>
      </c>
      <c r="D348" s="212" t="s">
        <v>182</v>
      </c>
      <c r="E348" s="124" t="s">
        <v>2844</v>
      </c>
      <c r="F348" s="212" t="s">
        <v>9</v>
      </c>
      <c r="G348" s="124" t="s">
        <v>476</v>
      </c>
      <c r="H348" s="212">
        <v>17</v>
      </c>
      <c r="I348" s="124"/>
      <c r="J348" s="212">
        <v>3.4710000000000001</v>
      </c>
      <c r="K348" s="213"/>
      <c r="L348" s="212">
        <v>59.006999999999998</v>
      </c>
      <c r="M348" s="124" t="s">
        <v>1028</v>
      </c>
      <c r="N348" s="212"/>
      <c r="O348" s="124" t="s">
        <v>477</v>
      </c>
      <c r="P348" s="212" t="s">
        <v>475</v>
      </c>
      <c r="Q348" s="124"/>
      <c r="R348" s="212"/>
      <c r="S348" s="124"/>
      <c r="T348" s="212" t="s">
        <v>287</v>
      </c>
      <c r="U348" s="124" t="s">
        <v>9</v>
      </c>
      <c r="V348" s="212">
        <v>1090</v>
      </c>
      <c r="W348" s="214">
        <v>43558.605902777781</v>
      </c>
      <c r="X348" s="215">
        <v>43558</v>
      </c>
      <c r="Y348" s="216">
        <v>50</v>
      </c>
    </row>
    <row r="349" spans="1:25" ht="22.5">
      <c r="A349" s="217" t="s">
        <v>14</v>
      </c>
      <c r="B349" s="218" t="s">
        <v>207</v>
      </c>
      <c r="C349" s="219" t="s">
        <v>1307</v>
      </c>
      <c r="D349" s="212" t="s">
        <v>668</v>
      </c>
      <c r="E349" s="124" t="s">
        <v>2854</v>
      </c>
      <c r="F349" s="212" t="s">
        <v>7</v>
      </c>
      <c r="G349" s="124" t="s">
        <v>476</v>
      </c>
      <c r="H349" s="212">
        <v>1</v>
      </c>
      <c r="I349" s="124"/>
      <c r="J349" s="212">
        <v>300</v>
      </c>
      <c r="K349" s="213"/>
      <c r="L349" s="212">
        <v>300</v>
      </c>
      <c r="M349" s="124" t="s">
        <v>980</v>
      </c>
      <c r="N349" s="212"/>
      <c r="O349" s="124" t="s">
        <v>477</v>
      </c>
      <c r="P349" s="212" t="s">
        <v>478</v>
      </c>
      <c r="Q349" s="124"/>
      <c r="R349" s="212"/>
      <c r="S349" s="124"/>
      <c r="T349" s="212" t="s">
        <v>287</v>
      </c>
      <c r="U349" s="124" t="s">
        <v>7</v>
      </c>
      <c r="V349" s="212">
        <v>1485</v>
      </c>
      <c r="W349" s="214">
        <v>43629.057974537034</v>
      </c>
      <c r="X349" s="215">
        <v>43591</v>
      </c>
      <c r="Y349" s="216">
        <v>50</v>
      </c>
    </row>
    <row r="350" spans="1:25">
      <c r="A350" s="217" t="s">
        <v>63</v>
      </c>
      <c r="B350" s="218" t="s">
        <v>207</v>
      </c>
      <c r="C350" s="219" t="s">
        <v>1471</v>
      </c>
      <c r="D350" s="212" t="s">
        <v>1472</v>
      </c>
      <c r="E350" s="124" t="s">
        <v>2844</v>
      </c>
      <c r="F350" s="212" t="s">
        <v>9</v>
      </c>
      <c r="G350" s="124" t="s">
        <v>476</v>
      </c>
      <c r="H350" s="212">
        <v>1</v>
      </c>
      <c r="I350" s="124"/>
      <c r="J350" s="212">
        <v>400</v>
      </c>
      <c r="K350" s="213"/>
      <c r="L350" s="212">
        <v>400</v>
      </c>
      <c r="M350" s="124" t="s">
        <v>1050</v>
      </c>
      <c r="N350" s="212"/>
      <c r="O350" s="124" t="s">
        <v>477</v>
      </c>
      <c r="P350" s="212" t="s">
        <v>475</v>
      </c>
      <c r="Q350" s="124"/>
      <c r="R350" s="212"/>
      <c r="S350" s="124"/>
      <c r="T350" s="212" t="s">
        <v>287</v>
      </c>
      <c r="U350" s="124" t="s">
        <v>9</v>
      </c>
      <c r="V350" s="212">
        <v>95</v>
      </c>
      <c r="W350" s="214">
        <v>43312</v>
      </c>
      <c r="X350" s="215">
        <v>43312</v>
      </c>
      <c r="Y350" s="216">
        <v>-1</v>
      </c>
    </row>
    <row r="351" spans="1:25">
      <c r="A351" s="217" t="s">
        <v>63</v>
      </c>
      <c r="B351" s="218" t="s">
        <v>207</v>
      </c>
      <c r="C351" s="219" t="s">
        <v>885</v>
      </c>
      <c r="D351" s="212" t="s">
        <v>521</v>
      </c>
      <c r="E351" s="124" t="s">
        <v>2845</v>
      </c>
      <c r="F351" s="212" t="s">
        <v>8</v>
      </c>
      <c r="G351" s="124" t="s">
        <v>476</v>
      </c>
      <c r="H351" s="212">
        <v>1</v>
      </c>
      <c r="I351" s="124"/>
      <c r="J351" s="212">
        <v>85</v>
      </c>
      <c r="K351" s="213"/>
      <c r="L351" s="212">
        <v>85</v>
      </c>
      <c r="M351" s="124" t="s">
        <v>1092</v>
      </c>
      <c r="N351" s="212"/>
      <c r="O351" s="124" t="s">
        <v>477</v>
      </c>
      <c r="P351" s="212" t="s">
        <v>475</v>
      </c>
      <c r="Q351" s="124"/>
      <c r="R351" s="212"/>
      <c r="S351" s="124"/>
      <c r="T351" s="212" t="s">
        <v>287</v>
      </c>
      <c r="U351" s="124" t="s">
        <v>8</v>
      </c>
      <c r="V351" s="212">
        <v>1452</v>
      </c>
      <c r="W351" s="214">
        <v>43508.253969907404</v>
      </c>
      <c r="X351" s="215">
        <v>43209.353495370371</v>
      </c>
      <c r="Y351" s="216">
        <v>50</v>
      </c>
    </row>
    <row r="352" spans="1:25">
      <c r="A352" s="217" t="s">
        <v>77</v>
      </c>
      <c r="B352" s="218" t="s">
        <v>1366</v>
      </c>
      <c r="C352" s="219" t="s">
        <v>424</v>
      </c>
      <c r="D352" s="212" t="s">
        <v>376</v>
      </c>
      <c r="E352" s="124" t="s">
        <v>2842</v>
      </c>
      <c r="F352" s="212" t="s">
        <v>1386</v>
      </c>
      <c r="G352" s="124" t="s">
        <v>476</v>
      </c>
      <c r="H352" s="212">
        <v>1</v>
      </c>
      <c r="I352" s="124"/>
      <c r="J352" s="212">
        <v>1</v>
      </c>
      <c r="K352" s="213"/>
      <c r="L352" s="212">
        <v>1</v>
      </c>
      <c r="M352" s="124" t="s">
        <v>1554</v>
      </c>
      <c r="N352" s="212"/>
      <c r="O352" s="124" t="s">
        <v>13</v>
      </c>
      <c r="P352" s="212" t="s">
        <v>484</v>
      </c>
      <c r="Q352" s="124"/>
      <c r="R352" s="212"/>
      <c r="S352" s="124"/>
      <c r="T352" s="212" t="s">
        <v>286</v>
      </c>
      <c r="U352" s="124" t="s">
        <v>281</v>
      </c>
      <c r="V352" s="212">
        <v>1314</v>
      </c>
      <c r="W352" s="214">
        <v>43556.522997685184</v>
      </c>
      <c r="X352" s="215">
        <v>43556</v>
      </c>
      <c r="Y352" s="216">
        <v>50</v>
      </c>
    </row>
    <row r="353" spans="1:25">
      <c r="A353" s="217" t="s">
        <v>14</v>
      </c>
      <c r="B353" s="218" t="s">
        <v>1366</v>
      </c>
      <c r="C353" s="219" t="s">
        <v>31</v>
      </c>
      <c r="D353" s="212" t="s">
        <v>32</v>
      </c>
      <c r="E353" s="124" t="s">
        <v>2847</v>
      </c>
      <c r="F353" s="212" t="s">
        <v>153</v>
      </c>
      <c r="G353" s="124" t="s">
        <v>2629</v>
      </c>
      <c r="H353" s="212">
        <v>1</v>
      </c>
      <c r="I353" s="124"/>
      <c r="J353" s="212">
        <v>100</v>
      </c>
      <c r="K353" s="213"/>
      <c r="L353" s="212">
        <v>100</v>
      </c>
      <c r="M353" s="124" t="s">
        <v>990</v>
      </c>
      <c r="N353" s="212">
        <v>122</v>
      </c>
      <c r="O353" s="124" t="s">
        <v>13</v>
      </c>
      <c r="P353" s="212" t="s">
        <v>478</v>
      </c>
      <c r="Q353" s="124"/>
      <c r="R353" s="212">
        <v>2057</v>
      </c>
      <c r="S353" s="124"/>
      <c r="T353" s="212" t="s">
        <v>286</v>
      </c>
      <c r="U353" s="124" t="s">
        <v>282</v>
      </c>
      <c r="V353" s="212">
        <v>1610</v>
      </c>
      <c r="W353" s="214">
        <v>43602.547766203701</v>
      </c>
      <c r="X353" s="215">
        <v>43602</v>
      </c>
      <c r="Y353" s="216">
        <v>50</v>
      </c>
    </row>
    <row r="354" spans="1:25">
      <c r="A354" s="217" t="s">
        <v>14</v>
      </c>
      <c r="B354" s="218" t="s">
        <v>1366</v>
      </c>
      <c r="C354" s="219" t="s">
        <v>33</v>
      </c>
      <c r="D354" s="212" t="s">
        <v>34</v>
      </c>
      <c r="E354" s="124" t="s">
        <v>2844</v>
      </c>
      <c r="F354" s="212" t="s">
        <v>9</v>
      </c>
      <c r="G354" s="124" t="s">
        <v>2630</v>
      </c>
      <c r="H354" s="212">
        <v>32</v>
      </c>
      <c r="I354" s="124"/>
      <c r="J354" s="212">
        <v>3.2</v>
      </c>
      <c r="K354" s="213"/>
      <c r="L354" s="212">
        <v>102.4</v>
      </c>
      <c r="M354" s="124" t="s">
        <v>2181</v>
      </c>
      <c r="N354" s="212"/>
      <c r="O354" s="124" t="s">
        <v>13</v>
      </c>
      <c r="P354" s="212" t="s">
        <v>475</v>
      </c>
      <c r="Q354" s="124"/>
      <c r="R354" s="212">
        <v>2056</v>
      </c>
      <c r="S354" s="124"/>
      <c r="T354" s="212" t="s">
        <v>286</v>
      </c>
      <c r="U354" s="124" t="s">
        <v>9</v>
      </c>
      <c r="V354" s="212">
        <v>1300</v>
      </c>
      <c r="W354" s="214">
        <v>43650.560555555552</v>
      </c>
      <c r="X354" s="215">
        <v>43602</v>
      </c>
      <c r="Y354" s="216">
        <v>50</v>
      </c>
    </row>
    <row r="355" spans="1:25">
      <c r="A355" s="217" t="s">
        <v>14</v>
      </c>
      <c r="B355" s="218" t="s">
        <v>1366</v>
      </c>
      <c r="C355" s="219" t="s">
        <v>35</v>
      </c>
      <c r="D355" s="212" t="s">
        <v>36</v>
      </c>
      <c r="E355" s="124" t="s">
        <v>2844</v>
      </c>
      <c r="F355" s="212" t="s">
        <v>9</v>
      </c>
      <c r="G355" s="124" t="s">
        <v>2631</v>
      </c>
      <c r="H355" s="212">
        <v>32</v>
      </c>
      <c r="I355" s="124"/>
      <c r="J355" s="212">
        <v>3.2</v>
      </c>
      <c r="K355" s="213"/>
      <c r="L355" s="212">
        <v>102.4</v>
      </c>
      <c r="M355" s="124" t="s">
        <v>2181</v>
      </c>
      <c r="N355" s="212"/>
      <c r="O355" s="124" t="s">
        <v>13</v>
      </c>
      <c r="P355" s="212" t="s">
        <v>475</v>
      </c>
      <c r="Q355" s="124"/>
      <c r="R355" s="212">
        <v>2057</v>
      </c>
      <c r="S355" s="124"/>
      <c r="T355" s="212" t="s">
        <v>286</v>
      </c>
      <c r="U355" s="124" t="s">
        <v>9</v>
      </c>
      <c r="V355" s="212">
        <v>1376</v>
      </c>
      <c r="W355" s="214">
        <v>43605.628807870373</v>
      </c>
      <c r="X355" s="215">
        <v>43602</v>
      </c>
      <c r="Y355" s="216">
        <v>50</v>
      </c>
    </row>
    <row r="356" spans="1:25">
      <c r="A356" s="217" t="s">
        <v>14</v>
      </c>
      <c r="B356" s="218" t="s">
        <v>1366</v>
      </c>
      <c r="C356" s="219" t="s">
        <v>37</v>
      </c>
      <c r="D356" s="212" t="s">
        <v>38</v>
      </c>
      <c r="E356" s="124" t="s">
        <v>2844</v>
      </c>
      <c r="F356" s="212" t="s">
        <v>9</v>
      </c>
      <c r="G356" s="124" t="s">
        <v>2632</v>
      </c>
      <c r="H356" s="212">
        <v>35</v>
      </c>
      <c r="I356" s="124"/>
      <c r="J356" s="212">
        <v>3.2</v>
      </c>
      <c r="K356" s="213"/>
      <c r="L356" s="212">
        <v>112</v>
      </c>
      <c r="M356" s="124" t="s">
        <v>1059</v>
      </c>
      <c r="N356" s="212"/>
      <c r="O356" s="124" t="s">
        <v>13</v>
      </c>
      <c r="P356" s="212" t="s">
        <v>475</v>
      </c>
      <c r="Q356" s="124"/>
      <c r="R356" s="212">
        <v>2057</v>
      </c>
      <c r="S356" s="124"/>
      <c r="T356" s="212" t="s">
        <v>286</v>
      </c>
      <c r="U356" s="124" t="s">
        <v>9</v>
      </c>
      <c r="V356" s="212">
        <v>1381</v>
      </c>
      <c r="W356" s="214">
        <v>43602.476076388892</v>
      </c>
      <c r="X356" s="215">
        <v>43602</v>
      </c>
      <c r="Y356" s="216">
        <v>50</v>
      </c>
    </row>
    <row r="357" spans="1:25">
      <c r="A357" s="217" t="s">
        <v>66</v>
      </c>
      <c r="B357" s="218" t="s">
        <v>207</v>
      </c>
      <c r="C357" s="219" t="s">
        <v>1473</v>
      </c>
      <c r="D357" s="212" t="s">
        <v>1474</v>
      </c>
      <c r="E357" s="124" t="s">
        <v>2850</v>
      </c>
      <c r="F357" s="212" t="s">
        <v>8</v>
      </c>
      <c r="G357" s="124" t="s">
        <v>476</v>
      </c>
      <c r="H357" s="212">
        <v>1</v>
      </c>
      <c r="I357" s="124"/>
      <c r="J357" s="212">
        <v>130</v>
      </c>
      <c r="K357" s="213"/>
      <c r="L357" s="212">
        <v>130</v>
      </c>
      <c r="M357" s="124" t="s">
        <v>2182</v>
      </c>
      <c r="N357" s="212"/>
      <c r="O357" s="124" t="s">
        <v>477</v>
      </c>
      <c r="P357" s="212" t="s">
        <v>475</v>
      </c>
      <c r="Q357" s="124"/>
      <c r="R357" s="212"/>
      <c r="S357" s="124"/>
      <c r="T357" s="212" t="s">
        <v>287</v>
      </c>
      <c r="U357" s="124" t="s">
        <v>8</v>
      </c>
      <c r="V357" s="212">
        <v>123</v>
      </c>
      <c r="W357" s="214">
        <v>43312</v>
      </c>
      <c r="X357" s="215">
        <v>43312</v>
      </c>
      <c r="Y357" s="216">
        <v>-1</v>
      </c>
    </row>
    <row r="358" spans="1:25">
      <c r="A358" s="217" t="s">
        <v>73</v>
      </c>
      <c r="B358" s="218" t="s">
        <v>207</v>
      </c>
      <c r="C358" s="219" t="s">
        <v>615</v>
      </c>
      <c r="D358" s="212" t="s">
        <v>616</v>
      </c>
      <c r="E358" s="124" t="s">
        <v>2845</v>
      </c>
      <c r="F358" s="212" t="s">
        <v>8</v>
      </c>
      <c r="G358" s="124" t="s">
        <v>2011</v>
      </c>
      <c r="H358" s="212">
        <v>18</v>
      </c>
      <c r="I358" s="124"/>
      <c r="J358" s="212">
        <v>1</v>
      </c>
      <c r="K358" s="213"/>
      <c r="L358" s="212">
        <v>18</v>
      </c>
      <c r="M358" s="124" t="s">
        <v>1029</v>
      </c>
      <c r="N358" s="212"/>
      <c r="O358" s="124" t="s">
        <v>212</v>
      </c>
      <c r="P358" s="212" t="s">
        <v>484</v>
      </c>
      <c r="Q358" s="124"/>
      <c r="R358" s="212"/>
      <c r="S358" s="124"/>
      <c r="T358" s="212" t="s">
        <v>212</v>
      </c>
      <c r="U358" s="124" t="s">
        <v>8</v>
      </c>
      <c r="V358" s="212">
        <v>1388</v>
      </c>
      <c r="W358" s="214">
        <v>43629.058449074073</v>
      </c>
      <c r="X358" s="215">
        <v>43586</v>
      </c>
      <c r="Y358" s="216">
        <v>50</v>
      </c>
    </row>
    <row r="359" spans="1:25">
      <c r="A359" s="217" t="s">
        <v>63</v>
      </c>
      <c r="B359" s="218" t="s">
        <v>1366</v>
      </c>
      <c r="C359" s="219" t="s">
        <v>263</v>
      </c>
      <c r="D359" s="212" t="s">
        <v>264</v>
      </c>
      <c r="E359" s="124" t="s">
        <v>2848</v>
      </c>
      <c r="F359" s="212" t="s">
        <v>7</v>
      </c>
      <c r="G359" s="124" t="s">
        <v>2633</v>
      </c>
      <c r="H359" s="212">
        <v>1</v>
      </c>
      <c r="I359" s="124"/>
      <c r="J359" s="212">
        <v>29</v>
      </c>
      <c r="K359" s="213"/>
      <c r="L359" s="212">
        <v>29</v>
      </c>
      <c r="M359" s="124" t="s">
        <v>1116</v>
      </c>
      <c r="N359" s="212"/>
      <c r="O359" s="124" t="s">
        <v>13</v>
      </c>
      <c r="P359" s="212" t="s">
        <v>478</v>
      </c>
      <c r="Q359" s="124"/>
      <c r="R359" s="212">
        <v>2057</v>
      </c>
      <c r="S359" s="124"/>
      <c r="T359" s="212" t="s">
        <v>286</v>
      </c>
      <c r="U359" s="124" t="s">
        <v>7</v>
      </c>
      <c r="V359" s="212">
        <v>1732</v>
      </c>
      <c r="W359" s="214">
        <v>43605.588923611111</v>
      </c>
      <c r="X359" s="215">
        <v>43585</v>
      </c>
      <c r="Y359" s="216">
        <v>50</v>
      </c>
    </row>
    <row r="360" spans="1:25">
      <c r="A360" s="217" t="s">
        <v>66</v>
      </c>
      <c r="B360" s="218" t="s">
        <v>1366</v>
      </c>
      <c r="C360" s="219" t="s">
        <v>265</v>
      </c>
      <c r="D360" s="212" t="s">
        <v>121</v>
      </c>
      <c r="E360" s="124" t="s">
        <v>2848</v>
      </c>
      <c r="F360" s="212" t="s">
        <v>7</v>
      </c>
      <c r="G360" s="124" t="s">
        <v>2634</v>
      </c>
      <c r="H360" s="212">
        <v>1</v>
      </c>
      <c r="I360" s="124"/>
      <c r="J360" s="212">
        <v>29</v>
      </c>
      <c r="K360" s="213"/>
      <c r="L360" s="212">
        <v>29</v>
      </c>
      <c r="M360" s="124" t="s">
        <v>1116</v>
      </c>
      <c r="N360" s="212"/>
      <c r="O360" s="124" t="s">
        <v>13</v>
      </c>
      <c r="P360" s="212" t="s">
        <v>478</v>
      </c>
      <c r="Q360" s="124"/>
      <c r="R360" s="212">
        <v>2057</v>
      </c>
      <c r="S360" s="124"/>
      <c r="T360" s="212" t="s">
        <v>286</v>
      </c>
      <c r="U360" s="124" t="s">
        <v>7</v>
      </c>
      <c r="V360" s="212">
        <v>1736</v>
      </c>
      <c r="W360" s="214">
        <v>43605.589062500003</v>
      </c>
      <c r="X360" s="215">
        <v>43592</v>
      </c>
      <c r="Y360" s="216">
        <v>50</v>
      </c>
    </row>
    <row r="361" spans="1:25">
      <c r="A361" s="217" t="s">
        <v>63</v>
      </c>
      <c r="B361" s="218" t="s">
        <v>207</v>
      </c>
      <c r="C361" s="219" t="s">
        <v>522</v>
      </c>
      <c r="D361" s="212" t="s">
        <v>11</v>
      </c>
      <c r="E361" s="124" t="s">
        <v>2843</v>
      </c>
      <c r="F361" s="212" t="s">
        <v>12</v>
      </c>
      <c r="G361" s="124" t="s">
        <v>476</v>
      </c>
      <c r="H361" s="212">
        <v>1</v>
      </c>
      <c r="I361" s="124"/>
      <c r="J361" s="212">
        <v>28.8</v>
      </c>
      <c r="K361" s="213"/>
      <c r="L361" s="212">
        <v>28.8</v>
      </c>
      <c r="M361" s="124" t="s">
        <v>1030</v>
      </c>
      <c r="N361" s="212"/>
      <c r="O361" s="124" t="s">
        <v>477</v>
      </c>
      <c r="P361" s="212" t="s">
        <v>484</v>
      </c>
      <c r="Q361" s="124"/>
      <c r="R361" s="212"/>
      <c r="S361" s="124"/>
      <c r="T361" s="212" t="s">
        <v>287</v>
      </c>
      <c r="U361" s="124" t="s">
        <v>153</v>
      </c>
      <c r="V361" s="212">
        <v>1601</v>
      </c>
      <c r="W361" s="214">
        <v>43629.100428240738</v>
      </c>
      <c r="X361" s="215">
        <v>43599</v>
      </c>
      <c r="Y361" s="216">
        <v>50</v>
      </c>
    </row>
    <row r="362" spans="1:25">
      <c r="A362" s="217" t="s">
        <v>63</v>
      </c>
      <c r="B362" s="218" t="s">
        <v>1366</v>
      </c>
      <c r="C362" s="219" t="s">
        <v>122</v>
      </c>
      <c r="D362" s="212" t="s">
        <v>123</v>
      </c>
      <c r="E362" s="124" t="s">
        <v>2846</v>
      </c>
      <c r="F362" s="212" t="s">
        <v>12</v>
      </c>
      <c r="G362" s="124" t="s">
        <v>959</v>
      </c>
      <c r="H362" s="212">
        <v>1</v>
      </c>
      <c r="I362" s="124"/>
      <c r="J362" s="212">
        <v>25</v>
      </c>
      <c r="K362" s="213"/>
      <c r="L362" s="212">
        <v>25</v>
      </c>
      <c r="M362" s="124" t="s">
        <v>1121</v>
      </c>
      <c r="N362" s="212"/>
      <c r="O362" s="124" t="s">
        <v>13</v>
      </c>
      <c r="P362" s="212" t="s">
        <v>478</v>
      </c>
      <c r="Q362" s="124"/>
      <c r="R362" s="212">
        <v>2035</v>
      </c>
      <c r="S362" s="124"/>
      <c r="T362" s="212" t="s">
        <v>286</v>
      </c>
      <c r="U362" s="124" t="s">
        <v>278</v>
      </c>
      <c r="V362" s="212">
        <v>1093</v>
      </c>
      <c r="W362" s="214">
        <v>43555.378750000003</v>
      </c>
      <c r="X362" s="215">
        <v>43556</v>
      </c>
      <c r="Y362" s="216">
        <v>50</v>
      </c>
    </row>
    <row r="363" spans="1:25">
      <c r="A363" s="217" t="s">
        <v>63</v>
      </c>
      <c r="B363" s="218" t="s">
        <v>1366</v>
      </c>
      <c r="C363" s="219" t="s">
        <v>122</v>
      </c>
      <c r="D363" s="212" t="s">
        <v>123</v>
      </c>
      <c r="E363" s="124" t="s">
        <v>2846</v>
      </c>
      <c r="F363" s="212" t="s">
        <v>12</v>
      </c>
      <c r="G363" s="124" t="s">
        <v>959</v>
      </c>
      <c r="H363" s="212">
        <v>1</v>
      </c>
      <c r="I363" s="124"/>
      <c r="J363" s="212">
        <v>25</v>
      </c>
      <c r="K363" s="213"/>
      <c r="L363" s="212">
        <v>25</v>
      </c>
      <c r="M363" s="124" t="s">
        <v>1121</v>
      </c>
      <c r="N363" s="212"/>
      <c r="O363" s="124" t="s">
        <v>13</v>
      </c>
      <c r="P363" s="212" t="s">
        <v>478</v>
      </c>
      <c r="Q363" s="124"/>
      <c r="R363" s="212">
        <v>2035</v>
      </c>
      <c r="S363" s="124"/>
      <c r="T363" s="212" t="s">
        <v>286</v>
      </c>
      <c r="U363" s="124" t="s">
        <v>278</v>
      </c>
      <c r="V363" s="212">
        <v>1093</v>
      </c>
      <c r="W363" s="214">
        <v>43555.378750000003</v>
      </c>
      <c r="X363" s="215">
        <v>43556</v>
      </c>
      <c r="Y363" s="216">
        <v>50</v>
      </c>
    </row>
    <row r="364" spans="1:25" ht="22.5">
      <c r="A364" s="217" t="s">
        <v>66</v>
      </c>
      <c r="B364" s="218" t="s">
        <v>1366</v>
      </c>
      <c r="C364" s="219" t="s">
        <v>1275</v>
      </c>
      <c r="D364" s="212" t="s">
        <v>454</v>
      </c>
      <c r="E364" s="124" t="s">
        <v>2848</v>
      </c>
      <c r="F364" s="212" t="s">
        <v>7</v>
      </c>
      <c r="G364" s="124" t="s">
        <v>2012</v>
      </c>
      <c r="H364" s="212">
        <v>1</v>
      </c>
      <c r="I364" s="124"/>
      <c r="J364" s="212">
        <v>0.25</v>
      </c>
      <c r="K364" s="213"/>
      <c r="L364" s="212">
        <v>0.25</v>
      </c>
      <c r="M364" s="124" t="s">
        <v>2183</v>
      </c>
      <c r="N364" s="212"/>
      <c r="O364" s="124" t="s">
        <v>13</v>
      </c>
      <c r="P364" s="212" t="s">
        <v>484</v>
      </c>
      <c r="Q364" s="124"/>
      <c r="R364" s="212"/>
      <c r="S364" s="124"/>
      <c r="T364" s="212" t="s">
        <v>286</v>
      </c>
      <c r="U364" s="124" t="s">
        <v>7</v>
      </c>
      <c r="V364" s="212">
        <v>1565</v>
      </c>
      <c r="W364" s="214">
        <v>43629.100416666668</v>
      </c>
      <c r="X364" s="215">
        <v>43250.104930555557</v>
      </c>
      <c r="Y364" s="216">
        <v>50</v>
      </c>
    </row>
    <row r="365" spans="1:25">
      <c r="A365" s="217" t="s">
        <v>73</v>
      </c>
      <c r="B365" s="218" t="s">
        <v>1366</v>
      </c>
      <c r="C365" s="219" t="s">
        <v>373</v>
      </c>
      <c r="D365" s="212" t="s">
        <v>374</v>
      </c>
      <c r="E365" s="124" t="s">
        <v>2849</v>
      </c>
      <c r="F365" s="212" t="s">
        <v>1371</v>
      </c>
      <c r="G365" s="124" t="s">
        <v>476</v>
      </c>
      <c r="H365" s="212">
        <v>1</v>
      </c>
      <c r="I365" s="124"/>
      <c r="J365" s="212">
        <v>10</v>
      </c>
      <c r="K365" s="213"/>
      <c r="L365" s="212">
        <v>10</v>
      </c>
      <c r="M365" s="124" t="s">
        <v>1060</v>
      </c>
      <c r="N365" s="212"/>
      <c r="O365" s="124" t="s">
        <v>13</v>
      </c>
      <c r="P365" s="212" t="s">
        <v>484</v>
      </c>
      <c r="Q365" s="124"/>
      <c r="R365" s="212"/>
      <c r="S365" s="124"/>
      <c r="T365" s="212" t="s">
        <v>286</v>
      </c>
      <c r="U365" s="124" t="s">
        <v>281</v>
      </c>
      <c r="V365" s="212">
        <v>1094</v>
      </c>
      <c r="W365" s="214">
        <v>43614.543032407404</v>
      </c>
      <c r="X365" s="215">
        <v>43588</v>
      </c>
      <c r="Y365" s="216">
        <v>50</v>
      </c>
    </row>
    <row r="366" spans="1:25">
      <c r="A366" s="217" t="s">
        <v>73</v>
      </c>
      <c r="B366" s="218" t="s">
        <v>1366</v>
      </c>
      <c r="C366" s="219" t="s">
        <v>373</v>
      </c>
      <c r="D366" s="212" t="s">
        <v>374</v>
      </c>
      <c r="E366" s="124" t="s">
        <v>2849</v>
      </c>
      <c r="F366" s="212" t="s">
        <v>1371</v>
      </c>
      <c r="G366" s="124" t="s">
        <v>476</v>
      </c>
      <c r="H366" s="212">
        <v>1</v>
      </c>
      <c r="I366" s="124"/>
      <c r="J366" s="212">
        <v>2.5</v>
      </c>
      <c r="K366" s="213"/>
      <c r="L366" s="212">
        <v>2.5</v>
      </c>
      <c r="M366" s="124" t="s">
        <v>2184</v>
      </c>
      <c r="N366" s="212"/>
      <c r="O366" s="124" t="s">
        <v>13</v>
      </c>
      <c r="P366" s="212" t="s">
        <v>484</v>
      </c>
      <c r="Q366" s="124"/>
      <c r="R366" s="212"/>
      <c r="S366" s="124"/>
      <c r="T366" s="212" t="s">
        <v>286</v>
      </c>
      <c r="U366" s="124" t="s">
        <v>281</v>
      </c>
      <c r="V366" s="212">
        <v>1094</v>
      </c>
      <c r="W366" s="214">
        <v>43614.543032407404</v>
      </c>
      <c r="X366" s="215">
        <v>43588</v>
      </c>
      <c r="Y366" s="216">
        <v>50</v>
      </c>
    </row>
    <row r="367" spans="1:25">
      <c r="A367" s="217" t="s">
        <v>66</v>
      </c>
      <c r="B367" s="218" t="s">
        <v>207</v>
      </c>
      <c r="C367" s="219" t="s">
        <v>1475</v>
      </c>
      <c r="D367" s="212" t="s">
        <v>878</v>
      </c>
      <c r="E367" s="124" t="s">
        <v>2850</v>
      </c>
      <c r="F367" s="212" t="s">
        <v>8</v>
      </c>
      <c r="G367" s="124" t="s">
        <v>476</v>
      </c>
      <c r="H367" s="212">
        <v>1</v>
      </c>
      <c r="I367" s="124"/>
      <c r="J367" s="212">
        <v>22</v>
      </c>
      <c r="K367" s="213"/>
      <c r="L367" s="212">
        <v>22</v>
      </c>
      <c r="M367" s="124" t="s">
        <v>1065</v>
      </c>
      <c r="N367" s="212"/>
      <c r="O367" s="124" t="s">
        <v>477</v>
      </c>
      <c r="P367" s="212" t="s">
        <v>475</v>
      </c>
      <c r="Q367" s="124"/>
      <c r="R367" s="212"/>
      <c r="S367" s="124"/>
      <c r="T367" s="212" t="s">
        <v>287</v>
      </c>
      <c r="U367" s="124" t="s">
        <v>8</v>
      </c>
      <c r="V367" s="212">
        <v>124</v>
      </c>
      <c r="W367" s="214">
        <v>43312</v>
      </c>
      <c r="X367" s="215">
        <v>43312</v>
      </c>
      <c r="Y367" s="216">
        <v>-1</v>
      </c>
    </row>
    <row r="368" spans="1:25">
      <c r="A368" s="217" t="s">
        <v>66</v>
      </c>
      <c r="B368" s="218" t="s">
        <v>207</v>
      </c>
      <c r="C368" s="219" t="s">
        <v>1308</v>
      </c>
      <c r="D368" s="212" t="s">
        <v>723</v>
      </c>
      <c r="E368" s="124" t="s">
        <v>2844</v>
      </c>
      <c r="F368" s="212" t="s">
        <v>9</v>
      </c>
      <c r="G368" s="124" t="s">
        <v>476</v>
      </c>
      <c r="H368" s="212">
        <v>16</v>
      </c>
      <c r="I368" s="124"/>
      <c r="J368" s="212">
        <v>5.3</v>
      </c>
      <c r="K368" s="213"/>
      <c r="L368" s="212">
        <v>84.8</v>
      </c>
      <c r="M368" s="124" t="s">
        <v>1031</v>
      </c>
      <c r="N368" s="212"/>
      <c r="O368" s="124" t="s">
        <v>477</v>
      </c>
      <c r="P368" s="212" t="s">
        <v>475</v>
      </c>
      <c r="Q368" s="124"/>
      <c r="R368" s="212"/>
      <c r="S368" s="124"/>
      <c r="T368" s="212" t="s">
        <v>287</v>
      </c>
      <c r="U368" s="124" t="s">
        <v>9</v>
      </c>
      <c r="V368" s="212">
        <v>1631</v>
      </c>
      <c r="W368" s="214">
        <v>43629.100428240738</v>
      </c>
      <c r="X368" s="215">
        <v>43586</v>
      </c>
      <c r="Y368" s="216">
        <v>50</v>
      </c>
    </row>
    <row r="369" spans="1:25">
      <c r="A369" s="217" t="s">
        <v>66</v>
      </c>
      <c r="B369" s="218" t="s">
        <v>207</v>
      </c>
      <c r="C369" s="219" t="s">
        <v>724</v>
      </c>
      <c r="D369" s="212" t="s">
        <v>723</v>
      </c>
      <c r="E369" s="124" t="s">
        <v>2847</v>
      </c>
      <c r="F369" s="212" t="s">
        <v>153</v>
      </c>
      <c r="G369" s="124" t="s">
        <v>476</v>
      </c>
      <c r="H369" s="212">
        <v>1</v>
      </c>
      <c r="I369" s="124"/>
      <c r="J369" s="212">
        <v>12</v>
      </c>
      <c r="K369" s="213"/>
      <c r="L369" s="212">
        <v>12</v>
      </c>
      <c r="M369" s="124" t="s">
        <v>1120</v>
      </c>
      <c r="N369" s="212"/>
      <c r="O369" s="124" t="s">
        <v>477</v>
      </c>
      <c r="P369" s="212" t="s">
        <v>475</v>
      </c>
      <c r="Q369" s="124"/>
      <c r="R369" s="212"/>
      <c r="S369" s="124"/>
      <c r="T369" s="212" t="s">
        <v>287</v>
      </c>
      <c r="U369" s="124" t="s">
        <v>282</v>
      </c>
      <c r="V369" s="212">
        <v>1673</v>
      </c>
      <c r="W369" s="214">
        <v>43629.100439814814</v>
      </c>
      <c r="X369" s="215">
        <v>43586</v>
      </c>
      <c r="Y369" s="216">
        <v>50</v>
      </c>
    </row>
    <row r="370" spans="1:25">
      <c r="A370" s="217" t="s">
        <v>73</v>
      </c>
      <c r="B370" s="218" t="s">
        <v>1366</v>
      </c>
      <c r="C370" s="219" t="s">
        <v>821</v>
      </c>
      <c r="D370" s="212" t="s">
        <v>822</v>
      </c>
      <c r="E370" s="124" t="s">
        <v>2849</v>
      </c>
      <c r="F370" s="212" t="s">
        <v>1371</v>
      </c>
      <c r="G370" s="124" t="s">
        <v>2013</v>
      </c>
      <c r="H370" s="212">
        <v>1</v>
      </c>
      <c r="I370" s="124"/>
      <c r="J370" s="212">
        <v>38.799999999999997</v>
      </c>
      <c r="K370" s="213"/>
      <c r="L370" s="212">
        <v>38.799999999999997</v>
      </c>
      <c r="M370" s="124" t="s">
        <v>2185</v>
      </c>
      <c r="N370" s="212"/>
      <c r="O370" s="124" t="s">
        <v>13</v>
      </c>
      <c r="P370" s="212" t="s">
        <v>484</v>
      </c>
      <c r="Q370" s="124"/>
      <c r="R370" s="212"/>
      <c r="S370" s="124"/>
      <c r="T370" s="212" t="s">
        <v>286</v>
      </c>
      <c r="U370" s="124" t="s">
        <v>281</v>
      </c>
      <c r="V370" s="212">
        <v>1095</v>
      </c>
      <c r="W370" s="214">
        <v>43221.048715277779</v>
      </c>
      <c r="X370" s="215">
        <v>43150.156886574077</v>
      </c>
      <c r="Y370" s="216">
        <v>50</v>
      </c>
    </row>
    <row r="371" spans="1:25">
      <c r="A371" s="217" t="s">
        <v>73</v>
      </c>
      <c r="B371" s="218" t="s">
        <v>1366</v>
      </c>
      <c r="C371" s="219" t="s">
        <v>821</v>
      </c>
      <c r="D371" s="212" t="s">
        <v>822</v>
      </c>
      <c r="E371" s="124" t="s">
        <v>2849</v>
      </c>
      <c r="F371" s="212" t="s">
        <v>1371</v>
      </c>
      <c r="G371" s="124" t="s">
        <v>2013</v>
      </c>
      <c r="H371" s="212">
        <v>1</v>
      </c>
      <c r="I371" s="124"/>
      <c r="J371" s="212">
        <v>9</v>
      </c>
      <c r="K371" s="213"/>
      <c r="L371" s="212">
        <v>9</v>
      </c>
      <c r="M371" s="124" t="s">
        <v>1119</v>
      </c>
      <c r="N371" s="212"/>
      <c r="O371" s="124" t="s">
        <v>13</v>
      </c>
      <c r="P371" s="212" t="s">
        <v>484</v>
      </c>
      <c r="Q371" s="124"/>
      <c r="R371" s="212"/>
      <c r="S371" s="124"/>
      <c r="T371" s="212" t="s">
        <v>286</v>
      </c>
      <c r="U371" s="124" t="s">
        <v>281</v>
      </c>
      <c r="V371" s="212">
        <v>1095</v>
      </c>
      <c r="W371" s="214">
        <v>43221.048715277779</v>
      </c>
      <c r="X371" s="215">
        <v>43150.156886574077</v>
      </c>
      <c r="Y371" s="216">
        <v>50</v>
      </c>
    </row>
    <row r="372" spans="1:25">
      <c r="A372" s="217" t="s">
        <v>73</v>
      </c>
      <c r="B372" s="218" t="s">
        <v>1366</v>
      </c>
      <c r="C372" s="219" t="s">
        <v>821</v>
      </c>
      <c r="D372" s="212" t="s">
        <v>822</v>
      </c>
      <c r="E372" s="124" t="s">
        <v>2849</v>
      </c>
      <c r="F372" s="212" t="s">
        <v>1371</v>
      </c>
      <c r="G372" s="124" t="s">
        <v>2013</v>
      </c>
      <c r="H372" s="212">
        <v>1</v>
      </c>
      <c r="I372" s="124"/>
      <c r="J372" s="212">
        <v>2.5</v>
      </c>
      <c r="K372" s="213"/>
      <c r="L372" s="212">
        <v>2.5</v>
      </c>
      <c r="M372" s="124" t="s">
        <v>2184</v>
      </c>
      <c r="N372" s="212"/>
      <c r="O372" s="124" t="s">
        <v>13</v>
      </c>
      <c r="P372" s="212" t="s">
        <v>484</v>
      </c>
      <c r="Q372" s="124"/>
      <c r="R372" s="212"/>
      <c r="S372" s="124"/>
      <c r="T372" s="212" t="s">
        <v>286</v>
      </c>
      <c r="U372" s="124" t="s">
        <v>281</v>
      </c>
      <c r="V372" s="212">
        <v>1095</v>
      </c>
      <c r="W372" s="214">
        <v>43221.048715277779</v>
      </c>
      <c r="X372" s="215">
        <v>43150.156886574077</v>
      </c>
      <c r="Y372" s="216">
        <v>50</v>
      </c>
    </row>
    <row r="373" spans="1:25">
      <c r="A373" s="217" t="s">
        <v>73</v>
      </c>
      <c r="B373" s="218" t="s">
        <v>207</v>
      </c>
      <c r="C373" s="219" t="s">
        <v>1476</v>
      </c>
      <c r="D373" s="212" t="s">
        <v>1477</v>
      </c>
      <c r="E373" s="124" t="s">
        <v>2850</v>
      </c>
      <c r="F373" s="212" t="s">
        <v>8</v>
      </c>
      <c r="G373" s="124" t="s">
        <v>476</v>
      </c>
      <c r="H373" s="212">
        <v>1</v>
      </c>
      <c r="I373" s="124"/>
      <c r="J373" s="212">
        <v>1000</v>
      </c>
      <c r="K373" s="213"/>
      <c r="L373" s="212">
        <v>1000</v>
      </c>
      <c r="M373" s="124" t="s">
        <v>1547</v>
      </c>
      <c r="N373" s="212"/>
      <c r="O373" s="124" t="s">
        <v>477</v>
      </c>
      <c r="P373" s="212" t="s">
        <v>475</v>
      </c>
      <c r="Q373" s="124"/>
      <c r="R373" s="212"/>
      <c r="S373" s="124"/>
      <c r="T373" s="212" t="s">
        <v>287</v>
      </c>
      <c r="U373" s="124" t="s">
        <v>8</v>
      </c>
      <c r="V373" s="212">
        <v>103</v>
      </c>
      <c r="W373" s="214">
        <v>43312</v>
      </c>
      <c r="X373" s="215">
        <v>43312</v>
      </c>
      <c r="Y373" s="216">
        <v>-1</v>
      </c>
    </row>
    <row r="374" spans="1:25">
      <c r="A374" s="217" t="s">
        <v>73</v>
      </c>
      <c r="B374" s="218" t="s">
        <v>207</v>
      </c>
      <c r="C374" s="219" t="s">
        <v>1309</v>
      </c>
      <c r="D374" s="212" t="s">
        <v>610</v>
      </c>
      <c r="E374" s="124" t="s">
        <v>2847</v>
      </c>
      <c r="F374" s="212" t="s">
        <v>153</v>
      </c>
      <c r="G374" s="124" t="s">
        <v>476</v>
      </c>
      <c r="H374" s="212">
        <v>1</v>
      </c>
      <c r="I374" s="124"/>
      <c r="J374" s="212">
        <v>1000</v>
      </c>
      <c r="K374" s="213"/>
      <c r="L374" s="212">
        <v>1000</v>
      </c>
      <c r="M374" s="124" t="s">
        <v>1547</v>
      </c>
      <c r="N374" s="212">
        <v>1000</v>
      </c>
      <c r="O374" s="124" t="s">
        <v>477</v>
      </c>
      <c r="P374" s="212" t="s">
        <v>478</v>
      </c>
      <c r="Q374" s="124"/>
      <c r="R374" s="212"/>
      <c r="S374" s="124"/>
      <c r="T374" s="212" t="s">
        <v>287</v>
      </c>
      <c r="U374" s="124" t="s">
        <v>282</v>
      </c>
      <c r="V374" s="212">
        <v>1702</v>
      </c>
      <c r="W374" s="214">
        <v>43637.190706018519</v>
      </c>
      <c r="X374" s="215">
        <v>43556</v>
      </c>
      <c r="Y374" s="216">
        <v>50</v>
      </c>
    </row>
    <row r="375" spans="1:25" ht="22.5">
      <c r="A375" s="217" t="s">
        <v>73</v>
      </c>
      <c r="B375" s="218" t="s">
        <v>1366</v>
      </c>
      <c r="C375" s="219" t="s">
        <v>375</v>
      </c>
      <c r="D375" s="212" t="s">
        <v>376</v>
      </c>
      <c r="E375" s="124" t="s">
        <v>2849</v>
      </c>
      <c r="F375" s="212" t="s">
        <v>1371</v>
      </c>
      <c r="G375" s="124" t="s">
        <v>2014</v>
      </c>
      <c r="H375" s="212">
        <v>1</v>
      </c>
      <c r="I375" s="124"/>
      <c r="J375" s="212">
        <v>25</v>
      </c>
      <c r="K375" s="213"/>
      <c r="L375" s="212">
        <v>25</v>
      </c>
      <c r="M375" s="124" t="s">
        <v>1121</v>
      </c>
      <c r="N375" s="212"/>
      <c r="O375" s="124" t="s">
        <v>13</v>
      </c>
      <c r="P375" s="212" t="s">
        <v>484</v>
      </c>
      <c r="Q375" s="124"/>
      <c r="R375" s="212"/>
      <c r="S375" s="124"/>
      <c r="T375" s="212" t="s">
        <v>286</v>
      </c>
      <c r="U375" s="124" t="s">
        <v>281</v>
      </c>
      <c r="V375" s="212">
        <v>1249</v>
      </c>
      <c r="W375" s="214">
        <v>43552.448171296295</v>
      </c>
      <c r="X375" s="215">
        <v>43556</v>
      </c>
      <c r="Y375" s="216">
        <v>50</v>
      </c>
    </row>
    <row r="376" spans="1:25">
      <c r="A376" s="217" t="s">
        <v>63</v>
      </c>
      <c r="B376" s="218" t="s">
        <v>1366</v>
      </c>
      <c r="C376" s="219" t="s">
        <v>335</v>
      </c>
      <c r="D376" s="212" t="s">
        <v>309</v>
      </c>
      <c r="E376" s="124" t="s">
        <v>2842</v>
      </c>
      <c r="F376" s="212" t="s">
        <v>1368</v>
      </c>
      <c r="G376" s="124" t="s">
        <v>2015</v>
      </c>
      <c r="H376" s="212">
        <v>2</v>
      </c>
      <c r="I376" s="124"/>
      <c r="J376" s="212">
        <v>1.1499999999999999</v>
      </c>
      <c r="K376" s="213"/>
      <c r="L376" s="212">
        <v>2.2999999999999998</v>
      </c>
      <c r="M376" s="124" t="s">
        <v>2186</v>
      </c>
      <c r="N376" s="212"/>
      <c r="O376" s="124" t="s">
        <v>13</v>
      </c>
      <c r="P376" s="212" t="s">
        <v>484</v>
      </c>
      <c r="Q376" s="124"/>
      <c r="R376" s="212">
        <v>2026</v>
      </c>
      <c r="S376" s="124"/>
      <c r="T376" s="212" t="s">
        <v>286</v>
      </c>
      <c r="U376" s="124" t="s">
        <v>281</v>
      </c>
      <c r="V376" s="212">
        <v>1330</v>
      </c>
      <c r="W376" s="214">
        <v>43609.656064814815</v>
      </c>
      <c r="X376" s="215">
        <v>43204</v>
      </c>
      <c r="Y376" s="216">
        <v>50</v>
      </c>
    </row>
    <row r="377" spans="1:25">
      <c r="A377" s="217" t="s">
        <v>66</v>
      </c>
      <c r="B377" s="218" t="s">
        <v>1366</v>
      </c>
      <c r="C377" s="219" t="s">
        <v>124</v>
      </c>
      <c r="D377" s="212" t="s">
        <v>233</v>
      </c>
      <c r="E377" s="124" t="s">
        <v>2846</v>
      </c>
      <c r="F377" s="212" t="s">
        <v>15</v>
      </c>
      <c r="G377" s="124" t="s">
        <v>2635</v>
      </c>
      <c r="H377" s="212">
        <v>1</v>
      </c>
      <c r="I377" s="124"/>
      <c r="J377" s="212">
        <v>53</v>
      </c>
      <c r="K377" s="213"/>
      <c r="L377" s="212">
        <v>53</v>
      </c>
      <c r="M377" s="124" t="s">
        <v>2103</v>
      </c>
      <c r="N377" s="212"/>
      <c r="O377" s="124" t="s">
        <v>13</v>
      </c>
      <c r="P377" s="212" t="s">
        <v>478</v>
      </c>
      <c r="Q377" s="124"/>
      <c r="R377" s="212">
        <v>2039</v>
      </c>
      <c r="S377" s="124"/>
      <c r="T377" s="212" t="s">
        <v>286</v>
      </c>
      <c r="U377" s="124" t="s">
        <v>278</v>
      </c>
      <c r="V377" s="212">
        <v>1373</v>
      </c>
      <c r="W377" s="214">
        <v>43602.605937499997</v>
      </c>
      <c r="X377" s="215">
        <v>43198</v>
      </c>
      <c r="Y377" s="216">
        <v>50</v>
      </c>
    </row>
    <row r="378" spans="1:25">
      <c r="A378" s="217" t="s">
        <v>66</v>
      </c>
      <c r="B378" s="218" t="s">
        <v>1366</v>
      </c>
      <c r="C378" s="219" t="s">
        <v>124</v>
      </c>
      <c r="D378" s="212" t="s">
        <v>233</v>
      </c>
      <c r="E378" s="124" t="s">
        <v>2846</v>
      </c>
      <c r="F378" s="212" t="s">
        <v>15</v>
      </c>
      <c r="G378" s="124" t="s">
        <v>2636</v>
      </c>
      <c r="H378" s="212">
        <v>1</v>
      </c>
      <c r="I378" s="124"/>
      <c r="J378" s="212">
        <v>53</v>
      </c>
      <c r="K378" s="213"/>
      <c r="L378" s="212">
        <v>53</v>
      </c>
      <c r="M378" s="124" t="s">
        <v>2103</v>
      </c>
      <c r="N378" s="212"/>
      <c r="O378" s="124" t="s">
        <v>13</v>
      </c>
      <c r="P378" s="212" t="s">
        <v>478</v>
      </c>
      <c r="Q378" s="124"/>
      <c r="R378" s="212">
        <v>2039</v>
      </c>
      <c r="S378" s="124"/>
      <c r="T378" s="212" t="s">
        <v>286</v>
      </c>
      <c r="U378" s="124" t="s">
        <v>278</v>
      </c>
      <c r="V378" s="212">
        <v>1373</v>
      </c>
      <c r="W378" s="214">
        <v>43602.605937499997</v>
      </c>
      <c r="X378" s="215">
        <v>43198</v>
      </c>
      <c r="Y378" s="216">
        <v>50</v>
      </c>
    </row>
    <row r="379" spans="1:25">
      <c r="A379" s="217" t="s">
        <v>66</v>
      </c>
      <c r="B379" s="218" t="s">
        <v>1366</v>
      </c>
      <c r="C379" s="219" t="s">
        <v>124</v>
      </c>
      <c r="D379" s="212" t="s">
        <v>233</v>
      </c>
      <c r="E379" s="124" t="s">
        <v>2846</v>
      </c>
      <c r="F379" s="212" t="s">
        <v>15</v>
      </c>
      <c r="G379" s="124" t="s">
        <v>2637</v>
      </c>
      <c r="H379" s="212">
        <v>1</v>
      </c>
      <c r="I379" s="124"/>
      <c r="J379" s="212">
        <v>53</v>
      </c>
      <c r="K379" s="213"/>
      <c r="L379" s="212">
        <v>53</v>
      </c>
      <c r="M379" s="124" t="s">
        <v>2103</v>
      </c>
      <c r="N379" s="212"/>
      <c r="O379" s="124" t="s">
        <v>13</v>
      </c>
      <c r="P379" s="212" t="s">
        <v>478</v>
      </c>
      <c r="Q379" s="124"/>
      <c r="R379" s="212">
        <v>2039</v>
      </c>
      <c r="S379" s="124"/>
      <c r="T379" s="212" t="s">
        <v>286</v>
      </c>
      <c r="U379" s="124" t="s">
        <v>278</v>
      </c>
      <c r="V379" s="212">
        <v>1373</v>
      </c>
      <c r="W379" s="214">
        <v>43602.605937499997</v>
      </c>
      <c r="X379" s="215">
        <v>43198</v>
      </c>
      <c r="Y379" s="216">
        <v>50</v>
      </c>
    </row>
    <row r="380" spans="1:25">
      <c r="A380" s="217" t="s">
        <v>66</v>
      </c>
      <c r="B380" s="218" t="s">
        <v>1366</v>
      </c>
      <c r="C380" s="219" t="s">
        <v>124</v>
      </c>
      <c r="D380" s="212" t="s">
        <v>233</v>
      </c>
      <c r="E380" s="124" t="s">
        <v>2846</v>
      </c>
      <c r="F380" s="212" t="s">
        <v>15</v>
      </c>
      <c r="G380" s="124" t="s">
        <v>2638</v>
      </c>
      <c r="H380" s="212">
        <v>1</v>
      </c>
      <c r="I380" s="124"/>
      <c r="J380" s="212">
        <v>53</v>
      </c>
      <c r="K380" s="213"/>
      <c r="L380" s="212">
        <v>53</v>
      </c>
      <c r="M380" s="124" t="s">
        <v>2103</v>
      </c>
      <c r="N380" s="212"/>
      <c r="O380" s="124" t="s">
        <v>13</v>
      </c>
      <c r="P380" s="212" t="s">
        <v>478</v>
      </c>
      <c r="Q380" s="124"/>
      <c r="R380" s="212">
        <v>2039</v>
      </c>
      <c r="S380" s="124"/>
      <c r="T380" s="212" t="s">
        <v>286</v>
      </c>
      <c r="U380" s="124" t="s">
        <v>278</v>
      </c>
      <c r="V380" s="212">
        <v>1373</v>
      </c>
      <c r="W380" s="214">
        <v>43602.605937499997</v>
      </c>
      <c r="X380" s="215">
        <v>43198</v>
      </c>
      <c r="Y380" s="216">
        <v>50</v>
      </c>
    </row>
    <row r="381" spans="1:25">
      <c r="A381" s="217" t="s">
        <v>66</v>
      </c>
      <c r="B381" s="218" t="s">
        <v>1366</v>
      </c>
      <c r="C381" s="219" t="s">
        <v>125</v>
      </c>
      <c r="D381" s="212" t="s">
        <v>234</v>
      </c>
      <c r="E381" s="124" t="s">
        <v>2846</v>
      </c>
      <c r="F381" s="212" t="s">
        <v>15</v>
      </c>
      <c r="G381" s="124" t="s">
        <v>2639</v>
      </c>
      <c r="H381" s="212">
        <v>1</v>
      </c>
      <c r="I381" s="124"/>
      <c r="J381" s="212">
        <v>76</v>
      </c>
      <c r="K381" s="213"/>
      <c r="L381" s="212">
        <v>76</v>
      </c>
      <c r="M381" s="124" t="s">
        <v>2187</v>
      </c>
      <c r="N381" s="212"/>
      <c r="O381" s="124" t="s">
        <v>13</v>
      </c>
      <c r="P381" s="212" t="s">
        <v>478</v>
      </c>
      <c r="Q381" s="124"/>
      <c r="R381" s="212">
        <v>2039</v>
      </c>
      <c r="S381" s="124"/>
      <c r="T381" s="212" t="s">
        <v>286</v>
      </c>
      <c r="U381" s="124" t="s">
        <v>278</v>
      </c>
      <c r="V381" s="212">
        <v>1374</v>
      </c>
      <c r="W381" s="214">
        <v>43602.608368055553</v>
      </c>
      <c r="X381" s="215">
        <v>43201</v>
      </c>
      <c r="Y381" s="216">
        <v>50</v>
      </c>
    </row>
    <row r="382" spans="1:25">
      <c r="A382" s="217" t="s">
        <v>66</v>
      </c>
      <c r="B382" s="218" t="s">
        <v>1366</v>
      </c>
      <c r="C382" s="219" t="s">
        <v>125</v>
      </c>
      <c r="D382" s="212" t="s">
        <v>234</v>
      </c>
      <c r="E382" s="124" t="s">
        <v>2846</v>
      </c>
      <c r="F382" s="212" t="s">
        <v>15</v>
      </c>
      <c r="G382" s="124" t="s">
        <v>2640</v>
      </c>
      <c r="H382" s="212">
        <v>1</v>
      </c>
      <c r="I382" s="124"/>
      <c r="J382" s="212">
        <v>76</v>
      </c>
      <c r="K382" s="213"/>
      <c r="L382" s="212">
        <v>76</v>
      </c>
      <c r="M382" s="124" t="s">
        <v>2187</v>
      </c>
      <c r="N382" s="212"/>
      <c r="O382" s="124" t="s">
        <v>13</v>
      </c>
      <c r="P382" s="212" t="s">
        <v>478</v>
      </c>
      <c r="Q382" s="124"/>
      <c r="R382" s="212">
        <v>2039</v>
      </c>
      <c r="S382" s="124"/>
      <c r="T382" s="212" t="s">
        <v>286</v>
      </c>
      <c r="U382" s="124" t="s">
        <v>278</v>
      </c>
      <c r="V382" s="212">
        <v>1374</v>
      </c>
      <c r="W382" s="214">
        <v>43602.608368055553</v>
      </c>
      <c r="X382" s="215">
        <v>43201</v>
      </c>
      <c r="Y382" s="216">
        <v>50</v>
      </c>
    </row>
    <row r="383" spans="1:25">
      <c r="A383" s="217" t="s">
        <v>66</v>
      </c>
      <c r="B383" s="218" t="s">
        <v>1366</v>
      </c>
      <c r="C383" s="219" t="s">
        <v>125</v>
      </c>
      <c r="D383" s="212" t="s">
        <v>234</v>
      </c>
      <c r="E383" s="124" t="s">
        <v>2846</v>
      </c>
      <c r="F383" s="212" t="s">
        <v>15</v>
      </c>
      <c r="G383" s="124" t="s">
        <v>2641</v>
      </c>
      <c r="H383" s="212">
        <v>1</v>
      </c>
      <c r="I383" s="124"/>
      <c r="J383" s="212">
        <v>76</v>
      </c>
      <c r="K383" s="213"/>
      <c r="L383" s="212">
        <v>76</v>
      </c>
      <c r="M383" s="124" t="s">
        <v>2187</v>
      </c>
      <c r="N383" s="212"/>
      <c r="O383" s="124" t="s">
        <v>13</v>
      </c>
      <c r="P383" s="212" t="s">
        <v>478</v>
      </c>
      <c r="Q383" s="124"/>
      <c r="R383" s="212">
        <v>2039</v>
      </c>
      <c r="S383" s="124"/>
      <c r="T383" s="212" t="s">
        <v>286</v>
      </c>
      <c r="U383" s="124" t="s">
        <v>278</v>
      </c>
      <c r="V383" s="212">
        <v>1374</v>
      </c>
      <c r="W383" s="214">
        <v>43602.608368055553</v>
      </c>
      <c r="X383" s="215">
        <v>43201</v>
      </c>
      <c r="Y383" s="216">
        <v>50</v>
      </c>
    </row>
    <row r="384" spans="1:25">
      <c r="A384" s="217" t="s">
        <v>63</v>
      </c>
      <c r="B384" s="218" t="s">
        <v>207</v>
      </c>
      <c r="C384" s="219" t="s">
        <v>523</v>
      </c>
      <c r="D384" s="212" t="s">
        <v>524</v>
      </c>
      <c r="E384" s="124" t="s">
        <v>2890</v>
      </c>
      <c r="F384" s="212" t="s">
        <v>8</v>
      </c>
      <c r="G384" s="124" t="s">
        <v>476</v>
      </c>
      <c r="H384" s="212">
        <v>20</v>
      </c>
      <c r="I384" s="124"/>
      <c r="J384" s="212"/>
      <c r="K384" s="213"/>
      <c r="L384" s="212"/>
      <c r="M384" s="124" t="s">
        <v>476</v>
      </c>
      <c r="N384" s="212"/>
      <c r="O384" s="124" t="s">
        <v>477</v>
      </c>
      <c r="P384" s="212" t="s">
        <v>475</v>
      </c>
      <c r="Q384" s="124"/>
      <c r="R384" s="212">
        <v>2050</v>
      </c>
      <c r="S384" s="124"/>
      <c r="T384" s="212" t="s">
        <v>287</v>
      </c>
      <c r="U384" s="124" t="s">
        <v>8</v>
      </c>
      <c r="V384" s="212">
        <v>1521</v>
      </c>
      <c r="W384" s="214">
        <v>43629.057986111111</v>
      </c>
      <c r="X384" s="215">
        <v>43243.304803240739</v>
      </c>
      <c r="Y384" s="216">
        <v>50</v>
      </c>
    </row>
    <row r="385" spans="1:25">
      <c r="A385" s="217" t="s">
        <v>66</v>
      </c>
      <c r="B385" s="218" t="s">
        <v>1366</v>
      </c>
      <c r="C385" s="219" t="s">
        <v>1220</v>
      </c>
      <c r="D385" s="212" t="s">
        <v>878</v>
      </c>
      <c r="E385" s="124" t="s">
        <v>2850</v>
      </c>
      <c r="F385" s="212" t="s">
        <v>8</v>
      </c>
      <c r="G385" s="124" t="s">
        <v>476</v>
      </c>
      <c r="H385" s="212">
        <v>1</v>
      </c>
      <c r="I385" s="124"/>
      <c r="J385" s="212">
        <v>0.36499999999999999</v>
      </c>
      <c r="K385" s="213"/>
      <c r="L385" s="212">
        <v>0.36499999999999999</v>
      </c>
      <c r="M385" s="124" t="s">
        <v>2188</v>
      </c>
      <c r="N385" s="212"/>
      <c r="O385" s="124" t="s">
        <v>1143</v>
      </c>
      <c r="P385" s="212" t="s">
        <v>484</v>
      </c>
      <c r="Q385" s="124"/>
      <c r="R385" s="212"/>
      <c r="S385" s="124"/>
      <c r="T385" s="212" t="s">
        <v>286</v>
      </c>
      <c r="U385" s="124" t="s">
        <v>8</v>
      </c>
      <c r="V385" s="212">
        <v>53</v>
      </c>
      <c r="W385" s="214">
        <v>43312</v>
      </c>
      <c r="X385" s="215">
        <v>43312</v>
      </c>
      <c r="Y385" s="216">
        <v>-1</v>
      </c>
    </row>
    <row r="386" spans="1:25">
      <c r="A386" s="217" t="s">
        <v>63</v>
      </c>
      <c r="B386" s="218" t="s">
        <v>1366</v>
      </c>
      <c r="C386" s="219" t="s">
        <v>336</v>
      </c>
      <c r="D386" s="212" t="s">
        <v>11</v>
      </c>
      <c r="E386" s="124" t="s">
        <v>2848</v>
      </c>
      <c r="F386" s="212" t="s">
        <v>7</v>
      </c>
      <c r="G386" s="124" t="s">
        <v>2642</v>
      </c>
      <c r="H386" s="212">
        <v>1</v>
      </c>
      <c r="I386" s="124"/>
      <c r="J386" s="212">
        <v>1.1000000000000001</v>
      </c>
      <c r="K386" s="213"/>
      <c r="L386" s="212">
        <v>1.1000000000000001</v>
      </c>
      <c r="M386" s="124" t="s">
        <v>2189</v>
      </c>
      <c r="N386" s="212"/>
      <c r="O386" s="124" t="s">
        <v>13</v>
      </c>
      <c r="P386" s="212" t="s">
        <v>484</v>
      </c>
      <c r="Q386" s="124"/>
      <c r="R386" s="212">
        <v>2070</v>
      </c>
      <c r="S386" s="124"/>
      <c r="T386" s="212" t="s">
        <v>286</v>
      </c>
      <c r="U386" s="124" t="s">
        <v>7</v>
      </c>
      <c r="V386" s="212">
        <v>1096</v>
      </c>
      <c r="W386" s="214">
        <v>43594.559016203704</v>
      </c>
      <c r="X386" s="215">
        <v>43150</v>
      </c>
      <c r="Y386" s="216">
        <v>50</v>
      </c>
    </row>
    <row r="387" spans="1:25">
      <c r="A387" s="217" t="s">
        <v>66</v>
      </c>
      <c r="B387" s="218" t="s">
        <v>1366</v>
      </c>
      <c r="C387" s="219" t="s">
        <v>1221</v>
      </c>
      <c r="D387" s="212" t="s">
        <v>878</v>
      </c>
      <c r="E387" s="124" t="s">
        <v>2850</v>
      </c>
      <c r="F387" s="212" t="s">
        <v>8</v>
      </c>
      <c r="G387" s="124" t="s">
        <v>476</v>
      </c>
      <c r="H387" s="212">
        <v>1</v>
      </c>
      <c r="I387" s="124"/>
      <c r="J387" s="212">
        <v>0.15</v>
      </c>
      <c r="K387" s="213"/>
      <c r="L387" s="212">
        <v>0.15</v>
      </c>
      <c r="M387" s="124" t="s">
        <v>2190</v>
      </c>
      <c r="N387" s="212"/>
      <c r="O387" s="124" t="s">
        <v>1143</v>
      </c>
      <c r="P387" s="212" t="s">
        <v>484</v>
      </c>
      <c r="Q387" s="124"/>
      <c r="R387" s="212"/>
      <c r="S387" s="124"/>
      <c r="T387" s="212" t="s">
        <v>286</v>
      </c>
      <c r="U387" s="124" t="s">
        <v>8</v>
      </c>
      <c r="V387" s="212">
        <v>54</v>
      </c>
      <c r="W387" s="214">
        <v>43312</v>
      </c>
      <c r="X387" s="215">
        <v>43312</v>
      </c>
      <c r="Y387" s="216">
        <v>-1</v>
      </c>
    </row>
    <row r="388" spans="1:25">
      <c r="A388" s="217" t="s">
        <v>77</v>
      </c>
      <c r="B388" s="218" t="s">
        <v>1366</v>
      </c>
      <c r="C388" s="219" t="s">
        <v>126</v>
      </c>
      <c r="D388" s="212" t="s">
        <v>76</v>
      </c>
      <c r="E388" s="124" t="s">
        <v>2848</v>
      </c>
      <c r="F388" s="212" t="s">
        <v>7</v>
      </c>
      <c r="G388" s="124" t="s">
        <v>2643</v>
      </c>
      <c r="H388" s="212">
        <v>1</v>
      </c>
      <c r="I388" s="124"/>
      <c r="J388" s="212">
        <v>144</v>
      </c>
      <c r="K388" s="213"/>
      <c r="L388" s="212">
        <v>144</v>
      </c>
      <c r="M388" s="124" t="s">
        <v>992</v>
      </c>
      <c r="N388" s="212"/>
      <c r="O388" s="124" t="s">
        <v>13</v>
      </c>
      <c r="P388" s="212" t="s">
        <v>478</v>
      </c>
      <c r="Q388" s="124"/>
      <c r="R388" s="212">
        <v>2100</v>
      </c>
      <c r="S388" s="124"/>
      <c r="T388" s="212" t="s">
        <v>286</v>
      </c>
      <c r="U388" s="124" t="s">
        <v>7</v>
      </c>
      <c r="V388" s="212">
        <v>1097</v>
      </c>
      <c r="W388" s="214">
        <v>43611.736354166664</v>
      </c>
      <c r="X388" s="215">
        <v>43609</v>
      </c>
      <c r="Y388" s="216">
        <v>50</v>
      </c>
    </row>
    <row r="389" spans="1:25">
      <c r="A389" s="217" t="s">
        <v>63</v>
      </c>
      <c r="B389" s="218" t="s">
        <v>1366</v>
      </c>
      <c r="C389" s="219" t="s">
        <v>337</v>
      </c>
      <c r="D389" s="212" t="s">
        <v>11</v>
      </c>
      <c r="E389" s="124" t="s">
        <v>2848</v>
      </c>
      <c r="F389" s="212" t="s">
        <v>7</v>
      </c>
      <c r="G389" s="124" t="s">
        <v>2644</v>
      </c>
      <c r="H389" s="212">
        <v>1</v>
      </c>
      <c r="I389" s="124"/>
      <c r="J389" s="212">
        <v>14.4</v>
      </c>
      <c r="K389" s="213"/>
      <c r="L389" s="212">
        <v>14.4</v>
      </c>
      <c r="M389" s="124" t="s">
        <v>2094</v>
      </c>
      <c r="N389" s="212"/>
      <c r="O389" s="124" t="s">
        <v>13</v>
      </c>
      <c r="P389" s="212" t="s">
        <v>484</v>
      </c>
      <c r="Q389" s="124"/>
      <c r="R389" s="212">
        <v>2070</v>
      </c>
      <c r="S389" s="124"/>
      <c r="T389" s="212" t="s">
        <v>286</v>
      </c>
      <c r="U389" s="124" t="s">
        <v>7</v>
      </c>
      <c r="V389" s="212">
        <v>1098</v>
      </c>
      <c r="W389" s="214">
        <v>43594.559120370373</v>
      </c>
      <c r="X389" s="215">
        <v>43150</v>
      </c>
      <c r="Y389" s="216">
        <v>50</v>
      </c>
    </row>
    <row r="390" spans="1:25">
      <c r="A390" s="217" t="s">
        <v>63</v>
      </c>
      <c r="B390" s="218" t="s">
        <v>207</v>
      </c>
      <c r="C390" s="219" t="s">
        <v>1518</v>
      </c>
      <c r="D390" s="212" t="s">
        <v>1519</v>
      </c>
      <c r="E390" s="124" t="s">
        <v>2845</v>
      </c>
      <c r="F390" s="212" t="s">
        <v>8</v>
      </c>
      <c r="G390" s="124" t="s">
        <v>476</v>
      </c>
      <c r="H390" s="212">
        <v>6</v>
      </c>
      <c r="I390" s="124"/>
      <c r="J390" s="212"/>
      <c r="K390" s="213"/>
      <c r="L390" s="212"/>
      <c r="M390" s="124" t="s">
        <v>476</v>
      </c>
      <c r="N390" s="212"/>
      <c r="O390" s="124" t="s">
        <v>477</v>
      </c>
      <c r="P390" s="212" t="s">
        <v>475</v>
      </c>
      <c r="Q390" s="124"/>
      <c r="R390" s="212"/>
      <c r="S390" s="124"/>
      <c r="T390" s="212" t="s">
        <v>287</v>
      </c>
      <c r="U390" s="124" t="s">
        <v>8</v>
      </c>
      <c r="V390" s="212">
        <v>1526</v>
      </c>
      <c r="W390" s="214">
        <v>43629.057986111111</v>
      </c>
      <c r="X390" s="215">
        <v>43593</v>
      </c>
      <c r="Y390" s="216">
        <v>50</v>
      </c>
    </row>
    <row r="391" spans="1:25">
      <c r="A391" s="217" t="s">
        <v>63</v>
      </c>
      <c r="B391" s="218" t="s">
        <v>207</v>
      </c>
      <c r="C391" s="219" t="s">
        <v>1518</v>
      </c>
      <c r="D391" s="212" t="s">
        <v>1519</v>
      </c>
      <c r="E391" s="124" t="s">
        <v>2845</v>
      </c>
      <c r="F391" s="212" t="s">
        <v>8</v>
      </c>
      <c r="G391" s="124" t="s">
        <v>476</v>
      </c>
      <c r="H391" s="212">
        <v>2</v>
      </c>
      <c r="I391" s="124"/>
      <c r="J391" s="212"/>
      <c r="K391" s="213"/>
      <c r="L391" s="212"/>
      <c r="M391" s="124" t="s">
        <v>476</v>
      </c>
      <c r="N391" s="212"/>
      <c r="O391" s="124" t="s">
        <v>477</v>
      </c>
      <c r="P391" s="212" t="s">
        <v>475</v>
      </c>
      <c r="Q391" s="124"/>
      <c r="R391" s="212"/>
      <c r="S391" s="124"/>
      <c r="T391" s="212" t="s">
        <v>287</v>
      </c>
      <c r="U391" s="124" t="s">
        <v>8</v>
      </c>
      <c r="V391" s="212">
        <v>1526</v>
      </c>
      <c r="W391" s="214">
        <v>43629.057986111111</v>
      </c>
      <c r="X391" s="215">
        <v>43593</v>
      </c>
      <c r="Y391" s="216">
        <v>50</v>
      </c>
    </row>
    <row r="392" spans="1:25">
      <c r="A392" s="217" t="s">
        <v>73</v>
      </c>
      <c r="B392" s="218" t="s">
        <v>207</v>
      </c>
      <c r="C392" s="219" t="s">
        <v>1310</v>
      </c>
      <c r="D392" s="212" t="s">
        <v>509</v>
      </c>
      <c r="E392" s="124" t="s">
        <v>2854</v>
      </c>
      <c r="F392" s="212" t="s">
        <v>7</v>
      </c>
      <c r="G392" s="124" t="s">
        <v>476</v>
      </c>
      <c r="H392" s="212">
        <v>1</v>
      </c>
      <c r="I392" s="124"/>
      <c r="J392" s="212">
        <v>100</v>
      </c>
      <c r="K392" s="213"/>
      <c r="L392" s="212">
        <v>100</v>
      </c>
      <c r="M392" s="124" t="s">
        <v>990</v>
      </c>
      <c r="N392" s="212"/>
      <c r="O392" s="124" t="s">
        <v>477</v>
      </c>
      <c r="P392" s="212" t="s">
        <v>478</v>
      </c>
      <c r="Q392" s="124"/>
      <c r="R392" s="212"/>
      <c r="S392" s="124"/>
      <c r="T392" s="212" t="s">
        <v>287</v>
      </c>
      <c r="U392" s="124" t="s">
        <v>7</v>
      </c>
      <c r="V392" s="212">
        <v>1525</v>
      </c>
      <c r="W392" s="214">
        <v>43629.057986111111</v>
      </c>
      <c r="X392" s="215">
        <v>43255.010405092595</v>
      </c>
      <c r="Y392" s="216">
        <v>50</v>
      </c>
    </row>
    <row r="393" spans="1:25">
      <c r="A393" s="217" t="s">
        <v>73</v>
      </c>
      <c r="B393" s="218" t="s">
        <v>207</v>
      </c>
      <c r="C393" s="219" t="s">
        <v>1311</v>
      </c>
      <c r="D393" s="212" t="s">
        <v>509</v>
      </c>
      <c r="E393" s="124" t="s">
        <v>2844</v>
      </c>
      <c r="F393" s="212" t="s">
        <v>9</v>
      </c>
      <c r="G393" s="124" t="s">
        <v>476</v>
      </c>
      <c r="H393" s="212">
        <v>29</v>
      </c>
      <c r="I393" s="124"/>
      <c r="J393" s="212"/>
      <c r="K393" s="213"/>
      <c r="L393" s="212"/>
      <c r="M393" s="124" t="s">
        <v>476</v>
      </c>
      <c r="N393" s="212"/>
      <c r="O393" s="124" t="s">
        <v>477</v>
      </c>
      <c r="P393" s="212" t="s">
        <v>475</v>
      </c>
      <c r="Q393" s="124" t="s">
        <v>617</v>
      </c>
      <c r="R393" s="212"/>
      <c r="S393" s="124"/>
      <c r="T393" s="212" t="s">
        <v>287</v>
      </c>
      <c r="U393" s="124" t="s">
        <v>9</v>
      </c>
      <c r="V393" s="212">
        <v>1524</v>
      </c>
      <c r="W393" s="214">
        <v>43629.057986111111</v>
      </c>
      <c r="X393" s="215">
        <v>43255.008703703701</v>
      </c>
      <c r="Y393" s="216">
        <v>50</v>
      </c>
    </row>
    <row r="394" spans="1:25">
      <c r="A394" s="217" t="s">
        <v>73</v>
      </c>
      <c r="B394" s="218" t="s">
        <v>1366</v>
      </c>
      <c r="C394" s="219" t="s">
        <v>377</v>
      </c>
      <c r="D394" s="212" t="s">
        <v>374</v>
      </c>
      <c r="E394" s="124" t="s">
        <v>2849</v>
      </c>
      <c r="F394" s="212" t="s">
        <v>1371</v>
      </c>
      <c r="G394" s="124" t="s">
        <v>476</v>
      </c>
      <c r="H394" s="212">
        <v>1</v>
      </c>
      <c r="I394" s="124"/>
      <c r="J394" s="212">
        <v>9</v>
      </c>
      <c r="K394" s="213"/>
      <c r="L394" s="212">
        <v>9</v>
      </c>
      <c r="M394" s="124" t="s">
        <v>1119</v>
      </c>
      <c r="N394" s="212"/>
      <c r="O394" s="124" t="s">
        <v>13</v>
      </c>
      <c r="P394" s="212" t="s">
        <v>484</v>
      </c>
      <c r="Q394" s="124"/>
      <c r="R394" s="212"/>
      <c r="S394" s="124"/>
      <c r="T394" s="212" t="s">
        <v>286</v>
      </c>
      <c r="U394" s="124" t="s">
        <v>281</v>
      </c>
      <c r="V394" s="212">
        <v>1099</v>
      </c>
      <c r="W394" s="214">
        <v>43614.543854166666</v>
      </c>
      <c r="X394" s="215">
        <v>43588</v>
      </c>
      <c r="Y394" s="216">
        <v>50</v>
      </c>
    </row>
    <row r="395" spans="1:25">
      <c r="A395" s="217" t="s">
        <v>14</v>
      </c>
      <c r="B395" s="218" t="s">
        <v>207</v>
      </c>
      <c r="C395" s="219" t="s">
        <v>669</v>
      </c>
      <c r="D395" s="212" t="s">
        <v>59</v>
      </c>
      <c r="E395" s="124" t="s">
        <v>1141</v>
      </c>
      <c r="F395" s="212" t="s">
        <v>7</v>
      </c>
      <c r="G395" s="124" t="s">
        <v>476</v>
      </c>
      <c r="H395" s="212">
        <v>1</v>
      </c>
      <c r="I395" s="124"/>
      <c r="J395" s="212">
        <v>250</v>
      </c>
      <c r="K395" s="213"/>
      <c r="L395" s="212">
        <v>250</v>
      </c>
      <c r="M395" s="124" t="s">
        <v>1012</v>
      </c>
      <c r="N395" s="212"/>
      <c r="O395" s="124" t="s">
        <v>477</v>
      </c>
      <c r="P395" s="212" t="s">
        <v>478</v>
      </c>
      <c r="Q395" s="124"/>
      <c r="R395" s="212"/>
      <c r="S395" s="124"/>
      <c r="T395" s="212" t="s">
        <v>287</v>
      </c>
      <c r="U395" s="124" t="s">
        <v>7</v>
      </c>
      <c r="V395" s="212">
        <v>1727</v>
      </c>
      <c r="W395" s="214">
        <v>43573.502893518518</v>
      </c>
      <c r="X395" s="215">
        <v>43573</v>
      </c>
      <c r="Y395" s="216">
        <v>50</v>
      </c>
    </row>
    <row r="396" spans="1:25">
      <c r="A396" s="217" t="s">
        <v>63</v>
      </c>
      <c r="B396" s="218" t="s">
        <v>207</v>
      </c>
      <c r="C396" s="219" t="s">
        <v>525</v>
      </c>
      <c r="D396" s="212" t="s">
        <v>526</v>
      </c>
      <c r="E396" s="124" t="s">
        <v>2890</v>
      </c>
      <c r="F396" s="212" t="s">
        <v>2891</v>
      </c>
      <c r="G396" s="124" t="s">
        <v>476</v>
      </c>
      <c r="H396" s="212">
        <v>2</v>
      </c>
      <c r="I396" s="124"/>
      <c r="J396" s="212"/>
      <c r="K396" s="213"/>
      <c r="L396" s="212"/>
      <c r="M396" s="124" t="s">
        <v>476</v>
      </c>
      <c r="N396" s="212"/>
      <c r="O396" s="124" t="s">
        <v>477</v>
      </c>
      <c r="P396" s="212" t="s">
        <v>484</v>
      </c>
      <c r="Q396" s="124" t="s">
        <v>527</v>
      </c>
      <c r="R396" s="212"/>
      <c r="S396" s="124"/>
      <c r="T396" s="212" t="s">
        <v>287</v>
      </c>
      <c r="U396" s="124" t="s">
        <v>8</v>
      </c>
      <c r="V396" s="212">
        <v>1723</v>
      </c>
      <c r="W396" s="214">
        <v>43629.100451388891</v>
      </c>
      <c r="X396" s="215">
        <v>43560</v>
      </c>
      <c r="Y396" s="216">
        <v>50</v>
      </c>
    </row>
    <row r="397" spans="1:25">
      <c r="A397" s="217" t="s">
        <v>66</v>
      </c>
      <c r="B397" s="218" t="s">
        <v>1366</v>
      </c>
      <c r="C397" s="219" t="s">
        <v>221</v>
      </c>
      <c r="D397" s="212" t="s">
        <v>290</v>
      </c>
      <c r="E397" s="124" t="s">
        <v>2845</v>
      </c>
      <c r="F397" s="212" t="s">
        <v>8</v>
      </c>
      <c r="G397" s="124" t="s">
        <v>2645</v>
      </c>
      <c r="H397" s="212">
        <v>38</v>
      </c>
      <c r="I397" s="124"/>
      <c r="J397" s="212">
        <v>2.3679999999999999</v>
      </c>
      <c r="K397" s="213"/>
      <c r="L397" s="212">
        <v>89.983999999999995</v>
      </c>
      <c r="M397" s="124" t="s">
        <v>2191</v>
      </c>
      <c r="N397" s="212"/>
      <c r="O397" s="124" t="s">
        <v>13</v>
      </c>
      <c r="P397" s="212" t="s">
        <v>475</v>
      </c>
      <c r="Q397" s="124"/>
      <c r="R397" s="212">
        <v>2048</v>
      </c>
      <c r="S397" s="124"/>
      <c r="T397" s="212" t="s">
        <v>286</v>
      </c>
      <c r="U397" s="124" t="s">
        <v>8</v>
      </c>
      <c r="V397" s="212">
        <v>1424</v>
      </c>
      <c r="W397" s="214">
        <v>43635.289282407408</v>
      </c>
      <c r="X397" s="215">
        <v>43593</v>
      </c>
      <c r="Y397" s="216">
        <v>50</v>
      </c>
    </row>
    <row r="398" spans="1:25">
      <c r="A398" s="217" t="s">
        <v>73</v>
      </c>
      <c r="B398" s="218" t="s">
        <v>1366</v>
      </c>
      <c r="C398" s="219" t="s">
        <v>1101</v>
      </c>
      <c r="D398" s="212" t="s">
        <v>74</v>
      </c>
      <c r="E398" s="124" t="s">
        <v>2866</v>
      </c>
      <c r="F398" s="212" t="s">
        <v>7</v>
      </c>
      <c r="G398" s="124" t="s">
        <v>2646</v>
      </c>
      <c r="H398" s="212">
        <v>1</v>
      </c>
      <c r="I398" s="124"/>
      <c r="J398" s="212">
        <v>21.6</v>
      </c>
      <c r="K398" s="213"/>
      <c r="L398" s="212">
        <v>21.6</v>
      </c>
      <c r="M398" s="124" t="s">
        <v>2192</v>
      </c>
      <c r="N398" s="212"/>
      <c r="O398" s="124" t="s">
        <v>13</v>
      </c>
      <c r="P398" s="212" t="s">
        <v>478</v>
      </c>
      <c r="Q398" s="124"/>
      <c r="R398" s="212">
        <v>2037</v>
      </c>
      <c r="S398" s="124"/>
      <c r="T398" s="212" t="s">
        <v>286</v>
      </c>
      <c r="U398" s="124" t="s">
        <v>7</v>
      </c>
      <c r="V398" s="212">
        <v>1100</v>
      </c>
      <c r="W398" s="214">
        <v>43629.058425925927</v>
      </c>
      <c r="X398" s="215">
        <v>43150.157465277778</v>
      </c>
      <c r="Y398" s="216">
        <v>50</v>
      </c>
    </row>
    <row r="399" spans="1:25">
      <c r="A399" s="217" t="s">
        <v>73</v>
      </c>
      <c r="B399" s="218" t="s">
        <v>1366</v>
      </c>
      <c r="C399" s="219" t="s">
        <v>1101</v>
      </c>
      <c r="D399" s="212" t="s">
        <v>74</v>
      </c>
      <c r="E399" s="124" t="s">
        <v>2866</v>
      </c>
      <c r="F399" s="212" t="s">
        <v>7</v>
      </c>
      <c r="G399" s="124" t="s">
        <v>2647</v>
      </c>
      <c r="H399" s="212">
        <v>1</v>
      </c>
      <c r="I399" s="124"/>
      <c r="J399" s="212">
        <v>21.6</v>
      </c>
      <c r="K399" s="213"/>
      <c r="L399" s="212">
        <v>21.6</v>
      </c>
      <c r="M399" s="124" t="s">
        <v>2192</v>
      </c>
      <c r="N399" s="212"/>
      <c r="O399" s="124" t="s">
        <v>13</v>
      </c>
      <c r="P399" s="212" t="s">
        <v>478</v>
      </c>
      <c r="Q399" s="124"/>
      <c r="R399" s="212">
        <v>2037</v>
      </c>
      <c r="S399" s="124"/>
      <c r="T399" s="212" t="s">
        <v>286</v>
      </c>
      <c r="U399" s="124" t="s">
        <v>7</v>
      </c>
      <c r="V399" s="212">
        <v>1100</v>
      </c>
      <c r="W399" s="214">
        <v>43629.058425925927</v>
      </c>
      <c r="X399" s="215">
        <v>43150.157465277778</v>
      </c>
      <c r="Y399" s="216">
        <v>50</v>
      </c>
    </row>
    <row r="400" spans="1:25">
      <c r="A400" s="217" t="s">
        <v>73</v>
      </c>
      <c r="B400" s="218" t="s">
        <v>1366</v>
      </c>
      <c r="C400" s="219" t="s">
        <v>1101</v>
      </c>
      <c r="D400" s="212" t="s">
        <v>74</v>
      </c>
      <c r="E400" s="124" t="s">
        <v>2866</v>
      </c>
      <c r="F400" s="212" t="s">
        <v>7</v>
      </c>
      <c r="G400" s="124" t="s">
        <v>2648</v>
      </c>
      <c r="H400" s="212">
        <v>1</v>
      </c>
      <c r="I400" s="124"/>
      <c r="J400" s="212">
        <v>21.6</v>
      </c>
      <c r="K400" s="213"/>
      <c r="L400" s="212">
        <v>21.6</v>
      </c>
      <c r="M400" s="124" t="s">
        <v>2192</v>
      </c>
      <c r="N400" s="212"/>
      <c r="O400" s="124" t="s">
        <v>13</v>
      </c>
      <c r="P400" s="212" t="s">
        <v>478</v>
      </c>
      <c r="Q400" s="124"/>
      <c r="R400" s="212">
        <v>2037</v>
      </c>
      <c r="S400" s="124"/>
      <c r="T400" s="212" t="s">
        <v>286</v>
      </c>
      <c r="U400" s="124" t="s">
        <v>7</v>
      </c>
      <c r="V400" s="212">
        <v>1100</v>
      </c>
      <c r="W400" s="214">
        <v>43629.058425925927</v>
      </c>
      <c r="X400" s="215">
        <v>43150.157465277778</v>
      </c>
      <c r="Y400" s="216">
        <v>50</v>
      </c>
    </row>
    <row r="401" spans="1:25">
      <c r="A401" s="217" t="s">
        <v>73</v>
      </c>
      <c r="B401" s="218" t="s">
        <v>1366</v>
      </c>
      <c r="C401" s="219" t="s">
        <v>1101</v>
      </c>
      <c r="D401" s="212" t="s">
        <v>74</v>
      </c>
      <c r="E401" s="124" t="s">
        <v>2866</v>
      </c>
      <c r="F401" s="212" t="s">
        <v>7</v>
      </c>
      <c r="G401" s="124" t="s">
        <v>2649</v>
      </c>
      <c r="H401" s="212">
        <v>1</v>
      </c>
      <c r="I401" s="124"/>
      <c r="J401" s="212">
        <v>21.6</v>
      </c>
      <c r="K401" s="213"/>
      <c r="L401" s="212">
        <v>21.6</v>
      </c>
      <c r="M401" s="124" t="s">
        <v>2192</v>
      </c>
      <c r="N401" s="212"/>
      <c r="O401" s="124" t="s">
        <v>13</v>
      </c>
      <c r="P401" s="212" t="s">
        <v>478</v>
      </c>
      <c r="Q401" s="124"/>
      <c r="R401" s="212">
        <v>2037</v>
      </c>
      <c r="S401" s="124"/>
      <c r="T401" s="212" t="s">
        <v>286</v>
      </c>
      <c r="U401" s="124" t="s">
        <v>7</v>
      </c>
      <c r="V401" s="212">
        <v>1100</v>
      </c>
      <c r="W401" s="214">
        <v>43629.058425925927</v>
      </c>
      <c r="X401" s="215">
        <v>43150.157465277778</v>
      </c>
      <c r="Y401" s="216">
        <v>50</v>
      </c>
    </row>
    <row r="402" spans="1:25">
      <c r="A402" s="217" t="s">
        <v>73</v>
      </c>
      <c r="B402" s="218" t="s">
        <v>1366</v>
      </c>
      <c r="C402" s="219" t="s">
        <v>378</v>
      </c>
      <c r="D402" s="212" t="s">
        <v>74</v>
      </c>
      <c r="E402" s="124" t="s">
        <v>2848</v>
      </c>
      <c r="F402" s="212" t="s">
        <v>7</v>
      </c>
      <c r="G402" s="124" t="s">
        <v>2650</v>
      </c>
      <c r="H402" s="212">
        <v>1</v>
      </c>
      <c r="I402" s="124"/>
      <c r="J402" s="212">
        <v>7</v>
      </c>
      <c r="K402" s="213"/>
      <c r="L402" s="212">
        <v>7</v>
      </c>
      <c r="M402" s="124" t="s">
        <v>2193</v>
      </c>
      <c r="N402" s="212"/>
      <c r="O402" s="124" t="s">
        <v>13</v>
      </c>
      <c r="P402" s="212" t="s">
        <v>484</v>
      </c>
      <c r="Q402" s="124"/>
      <c r="R402" s="212"/>
      <c r="S402" s="124"/>
      <c r="T402" s="212" t="s">
        <v>286</v>
      </c>
      <c r="U402" s="124" t="s">
        <v>7</v>
      </c>
      <c r="V402" s="212">
        <v>1101</v>
      </c>
      <c r="W402" s="214">
        <v>43629.058425925927</v>
      </c>
      <c r="X402" s="215">
        <v>43150.157581018517</v>
      </c>
      <c r="Y402" s="216">
        <v>50</v>
      </c>
    </row>
    <row r="403" spans="1:25">
      <c r="A403" s="217" t="s">
        <v>63</v>
      </c>
      <c r="B403" s="218" t="s">
        <v>1366</v>
      </c>
      <c r="C403" s="219" t="s">
        <v>338</v>
      </c>
      <c r="D403" s="212" t="s">
        <v>121</v>
      </c>
      <c r="E403" s="124" t="s">
        <v>2848</v>
      </c>
      <c r="F403" s="212" t="s">
        <v>7</v>
      </c>
      <c r="G403" s="124" t="s">
        <v>2651</v>
      </c>
      <c r="H403" s="212">
        <v>1</v>
      </c>
      <c r="I403" s="124"/>
      <c r="J403" s="212">
        <v>7.2</v>
      </c>
      <c r="K403" s="213"/>
      <c r="L403" s="212">
        <v>7.2</v>
      </c>
      <c r="M403" s="124" t="s">
        <v>1125</v>
      </c>
      <c r="N403" s="212"/>
      <c r="O403" s="124" t="s">
        <v>13</v>
      </c>
      <c r="P403" s="212" t="s">
        <v>484</v>
      </c>
      <c r="Q403" s="124"/>
      <c r="R403" s="212"/>
      <c r="S403" s="124"/>
      <c r="T403" s="212" t="s">
        <v>286</v>
      </c>
      <c r="U403" s="124" t="s">
        <v>7</v>
      </c>
      <c r="V403" s="212">
        <v>1102</v>
      </c>
      <c r="W403" s="214">
        <v>43629.058425925927</v>
      </c>
      <c r="X403" s="215">
        <v>43593</v>
      </c>
      <c r="Y403" s="216">
        <v>50</v>
      </c>
    </row>
    <row r="404" spans="1:25">
      <c r="A404" s="217" t="s">
        <v>73</v>
      </c>
      <c r="B404" s="218" t="s">
        <v>207</v>
      </c>
      <c r="C404" s="219" t="s">
        <v>915</v>
      </c>
      <c r="D404" s="212" t="s">
        <v>740</v>
      </c>
      <c r="E404" s="124" t="s">
        <v>2850</v>
      </c>
      <c r="F404" s="212" t="s">
        <v>8</v>
      </c>
      <c r="G404" s="124" t="s">
        <v>476</v>
      </c>
      <c r="H404" s="212">
        <v>1</v>
      </c>
      <c r="I404" s="124"/>
      <c r="J404" s="212">
        <v>50</v>
      </c>
      <c r="K404" s="213"/>
      <c r="L404" s="212">
        <v>50</v>
      </c>
      <c r="M404" s="124" t="s">
        <v>1052</v>
      </c>
      <c r="N404" s="212"/>
      <c r="O404" s="124" t="s">
        <v>477</v>
      </c>
      <c r="P404" s="212" t="s">
        <v>475</v>
      </c>
      <c r="Q404" s="124"/>
      <c r="R404" s="212"/>
      <c r="S404" s="124"/>
      <c r="T404" s="212" t="s">
        <v>287</v>
      </c>
      <c r="U404" s="124" t="s">
        <v>8</v>
      </c>
      <c r="V404" s="212">
        <v>1635</v>
      </c>
      <c r="W404" s="214">
        <v>43283.18240740741</v>
      </c>
      <c r="X404" s="215">
        <v>43283.18240740741</v>
      </c>
      <c r="Y404" s="216">
        <v>50</v>
      </c>
    </row>
    <row r="405" spans="1:25">
      <c r="A405" s="217" t="s">
        <v>73</v>
      </c>
      <c r="B405" s="218" t="s">
        <v>207</v>
      </c>
      <c r="C405" s="219" t="s">
        <v>618</v>
      </c>
      <c r="D405" s="212" t="s">
        <v>619</v>
      </c>
      <c r="E405" s="124" t="s">
        <v>2845</v>
      </c>
      <c r="F405" s="212" t="s">
        <v>8</v>
      </c>
      <c r="G405" s="124" t="s">
        <v>476</v>
      </c>
      <c r="H405" s="212">
        <v>6</v>
      </c>
      <c r="I405" s="124"/>
      <c r="J405" s="212">
        <v>2.5</v>
      </c>
      <c r="K405" s="213"/>
      <c r="L405" s="212">
        <v>15</v>
      </c>
      <c r="M405" s="124" t="s">
        <v>1005</v>
      </c>
      <c r="N405" s="212"/>
      <c r="O405" s="124" t="s">
        <v>600</v>
      </c>
      <c r="P405" s="212" t="s">
        <v>475</v>
      </c>
      <c r="Q405" s="124" t="s">
        <v>527</v>
      </c>
      <c r="R405" s="212"/>
      <c r="S405" s="124"/>
      <c r="T405" s="212" t="s">
        <v>212</v>
      </c>
      <c r="U405" s="124" t="s">
        <v>8</v>
      </c>
      <c r="V405" s="212">
        <v>1465</v>
      </c>
      <c r="W405" s="214">
        <v>43641.23746527778</v>
      </c>
      <c r="X405" s="215">
        <v>43209.356122685182</v>
      </c>
      <c r="Y405" s="216">
        <v>50</v>
      </c>
    </row>
    <row r="406" spans="1:25" ht="22.5">
      <c r="A406" s="217" t="s">
        <v>73</v>
      </c>
      <c r="B406" s="218" t="s">
        <v>207</v>
      </c>
      <c r="C406" s="219" t="s">
        <v>620</v>
      </c>
      <c r="D406" s="212" t="s">
        <v>621</v>
      </c>
      <c r="E406" s="124" t="s">
        <v>2847</v>
      </c>
      <c r="F406" s="212" t="s">
        <v>9</v>
      </c>
      <c r="G406" s="124" t="s">
        <v>476</v>
      </c>
      <c r="H406" s="212">
        <v>1</v>
      </c>
      <c r="I406" s="124"/>
      <c r="J406" s="212">
        <v>2</v>
      </c>
      <c r="K406" s="213"/>
      <c r="L406" s="212">
        <v>2</v>
      </c>
      <c r="M406" s="124" t="s">
        <v>1032</v>
      </c>
      <c r="N406" s="212">
        <v>4</v>
      </c>
      <c r="O406" s="124" t="s">
        <v>600</v>
      </c>
      <c r="P406" s="212" t="s">
        <v>484</v>
      </c>
      <c r="Q406" s="124" t="s">
        <v>527</v>
      </c>
      <c r="R406" s="212">
        <v>2044</v>
      </c>
      <c r="S406" s="124"/>
      <c r="T406" s="212" t="s">
        <v>212</v>
      </c>
      <c r="U406" s="124" t="s">
        <v>282</v>
      </c>
      <c r="V406" s="212">
        <v>1604</v>
      </c>
      <c r="W406" s="214">
        <v>43637.153587962966</v>
      </c>
      <c r="X406" s="215">
        <v>43616</v>
      </c>
      <c r="Y406" s="216">
        <v>50</v>
      </c>
    </row>
    <row r="407" spans="1:25">
      <c r="A407" s="217" t="s">
        <v>73</v>
      </c>
      <c r="B407" s="218" t="s">
        <v>207</v>
      </c>
      <c r="C407" s="219" t="s">
        <v>622</v>
      </c>
      <c r="D407" s="212" t="s">
        <v>619</v>
      </c>
      <c r="E407" s="124" t="s">
        <v>2844</v>
      </c>
      <c r="F407" s="212" t="s">
        <v>9</v>
      </c>
      <c r="G407" s="124" t="s">
        <v>476</v>
      </c>
      <c r="H407" s="212">
        <v>12</v>
      </c>
      <c r="I407" s="124"/>
      <c r="J407" s="212">
        <v>3.6</v>
      </c>
      <c r="K407" s="213"/>
      <c r="L407" s="212">
        <v>43.2</v>
      </c>
      <c r="M407" s="124" t="s">
        <v>1033</v>
      </c>
      <c r="N407" s="212"/>
      <c r="O407" s="124" t="s">
        <v>600</v>
      </c>
      <c r="P407" s="212" t="s">
        <v>475</v>
      </c>
      <c r="Q407" s="124" t="s">
        <v>527</v>
      </c>
      <c r="R407" s="212"/>
      <c r="S407" s="124"/>
      <c r="T407" s="212" t="s">
        <v>212</v>
      </c>
      <c r="U407" s="124" t="s">
        <v>9</v>
      </c>
      <c r="V407" s="212">
        <v>1464</v>
      </c>
      <c r="W407" s="214">
        <v>43629.079328703701</v>
      </c>
      <c r="X407" s="215">
        <v>43616</v>
      </c>
      <c r="Y407" s="216">
        <v>50</v>
      </c>
    </row>
    <row r="408" spans="1:25">
      <c r="A408" s="217" t="s">
        <v>73</v>
      </c>
      <c r="B408" s="218" t="s">
        <v>207</v>
      </c>
      <c r="C408" s="219" t="s">
        <v>623</v>
      </c>
      <c r="D408" s="212" t="s">
        <v>624</v>
      </c>
      <c r="E408" s="124" t="s">
        <v>2844</v>
      </c>
      <c r="F408" s="212" t="s">
        <v>9</v>
      </c>
      <c r="G408" s="124" t="s">
        <v>476</v>
      </c>
      <c r="H408" s="212">
        <v>1</v>
      </c>
      <c r="I408" s="124"/>
      <c r="J408" s="212">
        <v>650</v>
      </c>
      <c r="K408" s="213"/>
      <c r="L408" s="212">
        <v>650</v>
      </c>
      <c r="M408" s="124" t="s">
        <v>1024</v>
      </c>
      <c r="N408" s="212"/>
      <c r="O408" s="124" t="s">
        <v>477</v>
      </c>
      <c r="P408" s="212" t="s">
        <v>475</v>
      </c>
      <c r="Q408" s="124"/>
      <c r="R408" s="212"/>
      <c r="S408" s="124"/>
      <c r="T408" s="212" t="s">
        <v>287</v>
      </c>
      <c r="U408" s="124" t="s">
        <v>9</v>
      </c>
      <c r="V408" s="212">
        <v>1606</v>
      </c>
      <c r="W408" s="214">
        <v>43629.100428240738</v>
      </c>
      <c r="X408" s="215">
        <v>43619</v>
      </c>
      <c r="Y408" s="216">
        <v>50</v>
      </c>
    </row>
    <row r="409" spans="1:25">
      <c r="A409" s="217" t="s">
        <v>73</v>
      </c>
      <c r="B409" s="218" t="s">
        <v>207</v>
      </c>
      <c r="C409" s="219" t="s">
        <v>2016</v>
      </c>
      <c r="D409" s="212" t="s">
        <v>916</v>
      </c>
      <c r="E409" s="124" t="s">
        <v>2845</v>
      </c>
      <c r="F409" s="212" t="s">
        <v>8</v>
      </c>
      <c r="G409" s="124" t="s">
        <v>476</v>
      </c>
      <c r="H409" s="212">
        <v>1</v>
      </c>
      <c r="I409" s="124"/>
      <c r="J409" s="212">
        <v>42</v>
      </c>
      <c r="K409" s="213"/>
      <c r="L409" s="212">
        <v>42</v>
      </c>
      <c r="M409" s="124" t="s">
        <v>1046</v>
      </c>
      <c r="N409" s="212"/>
      <c r="O409" s="124" t="s">
        <v>477</v>
      </c>
      <c r="P409" s="212" t="s">
        <v>878</v>
      </c>
      <c r="Q409" s="124"/>
      <c r="R409" s="212"/>
      <c r="S409" s="124"/>
      <c r="T409" s="212" t="s">
        <v>287</v>
      </c>
      <c r="U409" s="124" t="s">
        <v>8</v>
      </c>
      <c r="V409" s="212">
        <v>1709</v>
      </c>
      <c r="W409" s="214">
        <v>43559.553587962961</v>
      </c>
      <c r="X409" s="215">
        <v>43559</v>
      </c>
      <c r="Y409" s="216">
        <v>50</v>
      </c>
    </row>
    <row r="410" spans="1:25">
      <c r="A410" s="217" t="s">
        <v>66</v>
      </c>
      <c r="B410" s="218" t="s">
        <v>207</v>
      </c>
      <c r="C410" s="219" t="s">
        <v>725</v>
      </c>
      <c r="D410" s="212" t="s">
        <v>1280</v>
      </c>
      <c r="E410" s="124" t="s">
        <v>2850</v>
      </c>
      <c r="F410" s="212" t="s">
        <v>8</v>
      </c>
      <c r="G410" s="124" t="s">
        <v>476</v>
      </c>
      <c r="H410" s="212">
        <v>1</v>
      </c>
      <c r="I410" s="124"/>
      <c r="J410" s="212">
        <v>37.1</v>
      </c>
      <c r="K410" s="213"/>
      <c r="L410" s="212">
        <v>37.1</v>
      </c>
      <c r="M410" s="124" t="s">
        <v>1034</v>
      </c>
      <c r="N410" s="212"/>
      <c r="O410" s="124" t="s">
        <v>477</v>
      </c>
      <c r="P410" s="212" t="s">
        <v>475</v>
      </c>
      <c r="Q410" s="124"/>
      <c r="R410" s="212"/>
      <c r="S410" s="124"/>
      <c r="T410" s="212" t="s">
        <v>287</v>
      </c>
      <c r="U410" s="124" t="s">
        <v>8</v>
      </c>
      <c r="V410" s="212">
        <v>1507</v>
      </c>
      <c r="W410" s="214">
        <v>43629.057974537034</v>
      </c>
      <c r="X410" s="215">
        <v>43591</v>
      </c>
      <c r="Y410" s="216">
        <v>50</v>
      </c>
    </row>
    <row r="411" spans="1:25">
      <c r="A411" s="217" t="s">
        <v>14</v>
      </c>
      <c r="B411" s="218" t="s">
        <v>207</v>
      </c>
      <c r="C411" s="219" t="s">
        <v>670</v>
      </c>
      <c r="D411" s="212" t="s">
        <v>1312</v>
      </c>
      <c r="E411" s="124" t="s">
        <v>2844</v>
      </c>
      <c r="F411" s="212" t="s">
        <v>9</v>
      </c>
      <c r="G411" s="124" t="s">
        <v>476</v>
      </c>
      <c r="H411" s="212">
        <v>42</v>
      </c>
      <c r="I411" s="124">
        <v>2.5</v>
      </c>
      <c r="J411" s="212">
        <v>4.1900000000000004</v>
      </c>
      <c r="K411" s="213">
        <v>105</v>
      </c>
      <c r="L411" s="212">
        <v>175.98</v>
      </c>
      <c r="M411" s="124" t="s">
        <v>1035</v>
      </c>
      <c r="N411" s="212"/>
      <c r="O411" s="124" t="s">
        <v>477</v>
      </c>
      <c r="P411" s="212" t="s">
        <v>475</v>
      </c>
      <c r="Q411" s="124"/>
      <c r="R411" s="212"/>
      <c r="S411" s="124"/>
      <c r="T411" s="212" t="s">
        <v>287</v>
      </c>
      <c r="U411" s="124" t="s">
        <v>9</v>
      </c>
      <c r="V411" s="212">
        <v>1103</v>
      </c>
      <c r="W411" s="214">
        <v>43629.058425925927</v>
      </c>
      <c r="X411" s="215">
        <v>43150.157812500001</v>
      </c>
      <c r="Y411" s="216">
        <v>50</v>
      </c>
    </row>
    <row r="412" spans="1:25">
      <c r="A412" s="217" t="s">
        <v>66</v>
      </c>
      <c r="B412" s="218" t="s">
        <v>207</v>
      </c>
      <c r="C412" s="219" t="s">
        <v>1252</v>
      </c>
      <c r="D412" s="212" t="s">
        <v>726</v>
      </c>
      <c r="E412" s="124" t="s">
        <v>2845</v>
      </c>
      <c r="F412" s="212" t="s">
        <v>8</v>
      </c>
      <c r="G412" s="124" t="s">
        <v>476</v>
      </c>
      <c r="H412" s="212">
        <v>150</v>
      </c>
      <c r="I412" s="124"/>
      <c r="J412" s="212">
        <v>1.333</v>
      </c>
      <c r="K412" s="213"/>
      <c r="L412" s="212">
        <v>199.95</v>
      </c>
      <c r="M412" s="124" t="s">
        <v>1037</v>
      </c>
      <c r="N412" s="212"/>
      <c r="O412" s="124" t="s">
        <v>600</v>
      </c>
      <c r="P412" s="212" t="s">
        <v>475</v>
      </c>
      <c r="Q412" s="124" t="s">
        <v>561</v>
      </c>
      <c r="R412" s="212">
        <v>2049</v>
      </c>
      <c r="S412" s="124"/>
      <c r="T412" s="212" t="s">
        <v>212</v>
      </c>
      <c r="U412" s="124" t="s">
        <v>8</v>
      </c>
      <c r="V412" s="212">
        <v>1602</v>
      </c>
      <c r="W412" s="214">
        <v>43635.225787037038</v>
      </c>
      <c r="X412" s="215">
        <v>43612</v>
      </c>
      <c r="Y412" s="216">
        <v>50</v>
      </c>
    </row>
    <row r="413" spans="1:25">
      <c r="A413" s="217" t="s">
        <v>66</v>
      </c>
      <c r="B413" s="218" t="s">
        <v>207</v>
      </c>
      <c r="C413" s="219" t="s">
        <v>1313</v>
      </c>
      <c r="D413" s="212" t="s">
        <v>726</v>
      </c>
      <c r="E413" s="124" t="s">
        <v>2845</v>
      </c>
      <c r="F413" s="212" t="s">
        <v>8</v>
      </c>
      <c r="G413" s="124" t="s">
        <v>476</v>
      </c>
      <c r="H413" s="212">
        <v>115</v>
      </c>
      <c r="I413" s="124"/>
      <c r="J413" s="212">
        <v>1.304</v>
      </c>
      <c r="K413" s="213"/>
      <c r="L413" s="212">
        <v>149.96</v>
      </c>
      <c r="M413" s="124" t="s">
        <v>1036</v>
      </c>
      <c r="N413" s="212"/>
      <c r="O413" s="124" t="s">
        <v>474</v>
      </c>
      <c r="P413" s="212" t="s">
        <v>475</v>
      </c>
      <c r="Q413" s="124"/>
      <c r="R413" s="212">
        <v>2049</v>
      </c>
      <c r="S413" s="124"/>
      <c r="T413" s="212" t="s">
        <v>287</v>
      </c>
      <c r="U413" s="124" t="s">
        <v>8</v>
      </c>
      <c r="V413" s="212">
        <v>1670</v>
      </c>
      <c r="W413" s="214">
        <v>43629.100439814814</v>
      </c>
      <c r="X413" s="215">
        <v>43612</v>
      </c>
      <c r="Y413" s="216">
        <v>50</v>
      </c>
    </row>
    <row r="414" spans="1:25">
      <c r="A414" s="217" t="s">
        <v>66</v>
      </c>
      <c r="B414" s="218" t="s">
        <v>1366</v>
      </c>
      <c r="C414" s="219" t="s">
        <v>127</v>
      </c>
      <c r="D414" s="212" t="s">
        <v>128</v>
      </c>
      <c r="E414" s="124" t="s">
        <v>2844</v>
      </c>
      <c r="F414" s="212" t="s">
        <v>9</v>
      </c>
      <c r="G414" s="124" t="s">
        <v>2652</v>
      </c>
      <c r="H414" s="212">
        <v>9</v>
      </c>
      <c r="I414" s="124"/>
      <c r="J414" s="212">
        <v>3.45</v>
      </c>
      <c r="K414" s="213"/>
      <c r="L414" s="212">
        <v>31.05</v>
      </c>
      <c r="M414" s="124" t="s">
        <v>2194</v>
      </c>
      <c r="N414" s="212"/>
      <c r="O414" s="124" t="s">
        <v>13</v>
      </c>
      <c r="P414" s="212" t="s">
        <v>475</v>
      </c>
      <c r="Q414" s="124"/>
      <c r="R414" s="212">
        <v>2042</v>
      </c>
      <c r="S414" s="124"/>
      <c r="T414" s="212" t="s">
        <v>286</v>
      </c>
      <c r="U414" s="124" t="s">
        <v>9</v>
      </c>
      <c r="V414" s="212">
        <v>1382</v>
      </c>
      <c r="W414" s="214">
        <v>43627.380358796298</v>
      </c>
      <c r="X414" s="215">
        <v>43247</v>
      </c>
      <c r="Y414" s="216">
        <v>50</v>
      </c>
    </row>
    <row r="415" spans="1:25" ht="22.5">
      <c r="A415" s="217" t="s">
        <v>73</v>
      </c>
      <c r="B415" s="218" t="s">
        <v>207</v>
      </c>
      <c r="C415" s="219" t="s">
        <v>625</v>
      </c>
      <c r="D415" s="212" t="s">
        <v>626</v>
      </c>
      <c r="E415" s="124" t="s">
        <v>2854</v>
      </c>
      <c r="F415" s="212" t="s">
        <v>7</v>
      </c>
      <c r="G415" s="124" t="s">
        <v>476</v>
      </c>
      <c r="H415" s="212">
        <v>2</v>
      </c>
      <c r="I415" s="124"/>
      <c r="J415" s="212">
        <v>125</v>
      </c>
      <c r="K415" s="213"/>
      <c r="L415" s="212">
        <v>250</v>
      </c>
      <c r="M415" s="124" t="s">
        <v>1012</v>
      </c>
      <c r="N415" s="212">
        <v>1870</v>
      </c>
      <c r="O415" s="124" t="s">
        <v>477</v>
      </c>
      <c r="P415" s="212" t="s">
        <v>478</v>
      </c>
      <c r="Q415" s="124"/>
      <c r="R415" s="212">
        <v>2103</v>
      </c>
      <c r="S415" s="124"/>
      <c r="T415" s="212" t="s">
        <v>287</v>
      </c>
      <c r="U415" s="124" t="s">
        <v>7</v>
      </c>
      <c r="V415" s="212">
        <v>1352</v>
      </c>
      <c r="W415" s="214">
        <v>43641.269849537035</v>
      </c>
      <c r="X415" s="215">
        <v>43204.31349537037</v>
      </c>
      <c r="Y415" s="216">
        <v>50</v>
      </c>
    </row>
    <row r="416" spans="1:25">
      <c r="A416" s="217" t="s">
        <v>73</v>
      </c>
      <c r="B416" s="218" t="s">
        <v>1366</v>
      </c>
      <c r="C416" s="219" t="s">
        <v>129</v>
      </c>
      <c r="D416" s="212" t="s">
        <v>130</v>
      </c>
      <c r="E416" s="124" t="s">
        <v>2850</v>
      </c>
      <c r="F416" s="212" t="s">
        <v>8</v>
      </c>
      <c r="G416" s="124" t="s">
        <v>2653</v>
      </c>
      <c r="H416" s="212">
        <v>20</v>
      </c>
      <c r="I416" s="124"/>
      <c r="J416" s="212">
        <v>2.5</v>
      </c>
      <c r="K416" s="213"/>
      <c r="L416" s="212">
        <v>50</v>
      </c>
      <c r="M416" s="124" t="s">
        <v>1052</v>
      </c>
      <c r="N416" s="212"/>
      <c r="O416" s="124" t="s">
        <v>13</v>
      </c>
      <c r="P416" s="212" t="s">
        <v>475</v>
      </c>
      <c r="Q416" s="124"/>
      <c r="R416" s="212">
        <v>2037</v>
      </c>
      <c r="S416" s="124"/>
      <c r="T416" s="212" t="s">
        <v>286</v>
      </c>
      <c r="U416" s="124" t="s">
        <v>8</v>
      </c>
      <c r="V416" s="212">
        <v>1378</v>
      </c>
      <c r="W416" s="214">
        <v>43629.058449074073</v>
      </c>
      <c r="X416" s="215">
        <v>43204.319363425922</v>
      </c>
      <c r="Y416" s="216">
        <v>50</v>
      </c>
    </row>
    <row r="417" spans="1:25" ht="22.5">
      <c r="A417" s="217" t="s">
        <v>73</v>
      </c>
      <c r="B417" s="218" t="s">
        <v>207</v>
      </c>
      <c r="C417" s="219" t="s">
        <v>627</v>
      </c>
      <c r="D417" s="212" t="s">
        <v>130</v>
      </c>
      <c r="E417" s="124" t="s">
        <v>2850</v>
      </c>
      <c r="F417" s="212" t="s">
        <v>8</v>
      </c>
      <c r="G417" s="124" t="s">
        <v>476</v>
      </c>
      <c r="H417" s="212">
        <v>1</v>
      </c>
      <c r="I417" s="124"/>
      <c r="J417" s="212">
        <v>270</v>
      </c>
      <c r="K417" s="213"/>
      <c r="L417" s="212">
        <v>270</v>
      </c>
      <c r="M417" s="124" t="s">
        <v>1023</v>
      </c>
      <c r="N417" s="212"/>
      <c r="O417" s="124" t="s">
        <v>477</v>
      </c>
      <c r="P417" s="212" t="s">
        <v>475</v>
      </c>
      <c r="Q417" s="124"/>
      <c r="R417" s="212"/>
      <c r="S417" s="124"/>
      <c r="T417" s="212" t="s">
        <v>287</v>
      </c>
      <c r="U417" s="124" t="s">
        <v>8</v>
      </c>
      <c r="V417" s="212">
        <v>1406</v>
      </c>
      <c r="W417" s="214">
        <v>43629.058449074073</v>
      </c>
      <c r="X417" s="215">
        <v>43204.327314814815</v>
      </c>
      <c r="Y417" s="216">
        <v>50</v>
      </c>
    </row>
    <row r="418" spans="1:25">
      <c r="A418" s="217" t="s">
        <v>73</v>
      </c>
      <c r="B418" s="218" t="s">
        <v>207</v>
      </c>
      <c r="C418" s="219" t="s">
        <v>628</v>
      </c>
      <c r="D418" s="212" t="s">
        <v>130</v>
      </c>
      <c r="E418" s="124" t="s">
        <v>2844</v>
      </c>
      <c r="F418" s="212" t="s">
        <v>9</v>
      </c>
      <c r="G418" s="124" t="s">
        <v>476</v>
      </c>
      <c r="H418" s="212">
        <v>1</v>
      </c>
      <c r="I418" s="124"/>
      <c r="J418" s="212"/>
      <c r="K418" s="213"/>
      <c r="L418" s="212"/>
      <c r="M418" s="124" t="s">
        <v>476</v>
      </c>
      <c r="N418" s="212"/>
      <c r="O418" s="124" t="s">
        <v>477</v>
      </c>
      <c r="P418" s="212" t="s">
        <v>475</v>
      </c>
      <c r="Q418" s="124"/>
      <c r="R418" s="212"/>
      <c r="S418" s="124"/>
      <c r="T418" s="212" t="s">
        <v>287</v>
      </c>
      <c r="U418" s="124" t="s">
        <v>9</v>
      </c>
      <c r="V418" s="212">
        <v>1513</v>
      </c>
      <c r="W418" s="214">
        <v>43629.057974537034</v>
      </c>
      <c r="X418" s="215">
        <v>43242.147685185184</v>
      </c>
      <c r="Y418" s="216">
        <v>50</v>
      </c>
    </row>
    <row r="419" spans="1:25">
      <c r="A419" s="217" t="s">
        <v>73</v>
      </c>
      <c r="B419" s="218" t="s">
        <v>207</v>
      </c>
      <c r="C419" s="219" t="s">
        <v>1520</v>
      </c>
      <c r="D419" s="212" t="s">
        <v>1521</v>
      </c>
      <c r="E419" s="124" t="s">
        <v>2845</v>
      </c>
      <c r="F419" s="212" t="s">
        <v>8</v>
      </c>
      <c r="G419" s="124" t="s">
        <v>476</v>
      </c>
      <c r="H419" s="212">
        <v>9</v>
      </c>
      <c r="I419" s="124"/>
      <c r="J419" s="212"/>
      <c r="K419" s="213"/>
      <c r="L419" s="212"/>
      <c r="M419" s="124" t="s">
        <v>476</v>
      </c>
      <c r="N419" s="212"/>
      <c r="O419" s="124" t="s">
        <v>477</v>
      </c>
      <c r="P419" s="212" t="s">
        <v>475</v>
      </c>
      <c r="Q419" s="124"/>
      <c r="R419" s="212"/>
      <c r="S419" s="124"/>
      <c r="T419" s="212" t="s">
        <v>287</v>
      </c>
      <c r="U419" s="124" t="s">
        <v>8</v>
      </c>
      <c r="V419" s="212">
        <v>1528</v>
      </c>
      <c r="W419" s="214">
        <v>43629.057986111111</v>
      </c>
      <c r="X419" s="215">
        <v>43593</v>
      </c>
      <c r="Y419" s="216">
        <v>50</v>
      </c>
    </row>
    <row r="420" spans="1:25">
      <c r="A420" s="217" t="s">
        <v>73</v>
      </c>
      <c r="B420" s="218" t="s">
        <v>207</v>
      </c>
      <c r="C420" s="219" t="s">
        <v>1520</v>
      </c>
      <c r="D420" s="212" t="s">
        <v>1521</v>
      </c>
      <c r="E420" s="124" t="s">
        <v>2845</v>
      </c>
      <c r="F420" s="212" t="s">
        <v>8</v>
      </c>
      <c r="G420" s="124" t="s">
        <v>476</v>
      </c>
      <c r="H420" s="212">
        <v>1</v>
      </c>
      <c r="I420" s="124"/>
      <c r="J420" s="212"/>
      <c r="K420" s="213"/>
      <c r="L420" s="212"/>
      <c r="M420" s="124" t="s">
        <v>476</v>
      </c>
      <c r="N420" s="212"/>
      <c r="O420" s="124" t="s">
        <v>477</v>
      </c>
      <c r="P420" s="212" t="s">
        <v>475</v>
      </c>
      <c r="Q420" s="124"/>
      <c r="R420" s="212"/>
      <c r="S420" s="124"/>
      <c r="T420" s="212" t="s">
        <v>287</v>
      </c>
      <c r="U420" s="124" t="s">
        <v>8</v>
      </c>
      <c r="V420" s="212">
        <v>1528</v>
      </c>
      <c r="W420" s="214">
        <v>43629.057986111111</v>
      </c>
      <c r="X420" s="215">
        <v>43593</v>
      </c>
      <c r="Y420" s="216">
        <v>50</v>
      </c>
    </row>
    <row r="421" spans="1:25">
      <c r="A421" s="217" t="s">
        <v>14</v>
      </c>
      <c r="B421" s="218" t="s">
        <v>207</v>
      </c>
      <c r="C421" s="219" t="s">
        <v>925</v>
      </c>
      <c r="D421" s="212" t="s">
        <v>589</v>
      </c>
      <c r="E421" s="124" t="s">
        <v>2845</v>
      </c>
      <c r="F421" s="212" t="s">
        <v>8</v>
      </c>
      <c r="G421" s="124" t="s">
        <v>476</v>
      </c>
      <c r="H421" s="212">
        <v>1</v>
      </c>
      <c r="I421" s="124"/>
      <c r="J421" s="212">
        <v>120</v>
      </c>
      <c r="K421" s="213"/>
      <c r="L421" s="212">
        <v>120</v>
      </c>
      <c r="M421" s="124" t="s">
        <v>999</v>
      </c>
      <c r="N421" s="212"/>
      <c r="O421" s="124" t="s">
        <v>477</v>
      </c>
      <c r="P421" s="212" t="s">
        <v>475</v>
      </c>
      <c r="Q421" s="124"/>
      <c r="R421" s="212"/>
      <c r="S421" s="124"/>
      <c r="T421" s="212" t="s">
        <v>287</v>
      </c>
      <c r="U421" s="124" t="s">
        <v>8</v>
      </c>
      <c r="V421" s="212">
        <v>1395</v>
      </c>
      <c r="W421" s="214">
        <v>43312.059259259258</v>
      </c>
      <c r="X421" s="215">
        <v>43204.324097222219</v>
      </c>
      <c r="Y421" s="216">
        <v>50</v>
      </c>
    </row>
    <row r="422" spans="1:25">
      <c r="A422" s="217" t="s">
        <v>14</v>
      </c>
      <c r="B422" s="218" t="s">
        <v>207</v>
      </c>
      <c r="C422" s="219" t="s">
        <v>1478</v>
      </c>
      <c r="D422" s="212" t="s">
        <v>589</v>
      </c>
      <c r="E422" s="124" t="s">
        <v>2847</v>
      </c>
      <c r="F422" s="212" t="s">
        <v>693</v>
      </c>
      <c r="G422" s="124" t="s">
        <v>476</v>
      </c>
      <c r="H422" s="212">
        <v>1</v>
      </c>
      <c r="I422" s="124"/>
      <c r="J422" s="212">
        <v>100</v>
      </c>
      <c r="K422" s="213"/>
      <c r="L422" s="212">
        <v>100</v>
      </c>
      <c r="M422" s="124" t="s">
        <v>990</v>
      </c>
      <c r="N422" s="212"/>
      <c r="O422" s="124" t="s">
        <v>477</v>
      </c>
      <c r="P422" s="212" t="s">
        <v>478</v>
      </c>
      <c r="Q422" s="124"/>
      <c r="R422" s="212"/>
      <c r="S422" s="124"/>
      <c r="T422" s="212" t="s">
        <v>287</v>
      </c>
      <c r="U422" s="124" t="s">
        <v>282</v>
      </c>
      <c r="V422" s="212">
        <v>112</v>
      </c>
      <c r="W422" s="214">
        <v>43312</v>
      </c>
      <c r="X422" s="215">
        <v>43312</v>
      </c>
      <c r="Y422" s="216">
        <v>-1</v>
      </c>
    </row>
    <row r="423" spans="1:25">
      <c r="A423" s="217" t="s">
        <v>14</v>
      </c>
      <c r="B423" s="218" t="s">
        <v>1366</v>
      </c>
      <c r="C423" s="219" t="s">
        <v>1265</v>
      </c>
      <c r="D423" s="212" t="s">
        <v>408</v>
      </c>
      <c r="E423" s="124" t="s">
        <v>2843</v>
      </c>
      <c r="F423" s="212" t="s">
        <v>12</v>
      </c>
      <c r="G423" s="124" t="s">
        <v>476</v>
      </c>
      <c r="H423" s="212">
        <v>5</v>
      </c>
      <c r="I423" s="124"/>
      <c r="J423" s="212">
        <v>2</v>
      </c>
      <c r="K423" s="213"/>
      <c r="L423" s="212">
        <v>10</v>
      </c>
      <c r="M423" s="124" t="s">
        <v>1060</v>
      </c>
      <c r="N423" s="212"/>
      <c r="O423" s="124" t="s">
        <v>13</v>
      </c>
      <c r="P423" s="212" t="s">
        <v>484</v>
      </c>
      <c r="Q423" s="124"/>
      <c r="R423" s="212"/>
      <c r="S423" s="124"/>
      <c r="T423" s="212" t="s">
        <v>286</v>
      </c>
      <c r="U423" s="124" t="s">
        <v>153</v>
      </c>
      <c r="V423" s="212">
        <v>1519</v>
      </c>
      <c r="W423" s="214">
        <v>43629.057986111111</v>
      </c>
      <c r="X423" s="215">
        <v>43599</v>
      </c>
      <c r="Y423" s="216">
        <v>50</v>
      </c>
    </row>
    <row r="424" spans="1:25">
      <c r="A424" s="217" t="s">
        <v>73</v>
      </c>
      <c r="B424" s="218" t="s">
        <v>207</v>
      </c>
      <c r="C424" s="219" t="s">
        <v>1522</v>
      </c>
      <c r="D424" s="212" t="s">
        <v>638</v>
      </c>
      <c r="E424" s="124" t="s">
        <v>2850</v>
      </c>
      <c r="F424" s="212" t="s">
        <v>8</v>
      </c>
      <c r="G424" s="124" t="s">
        <v>476</v>
      </c>
      <c r="H424" s="212">
        <v>1</v>
      </c>
      <c r="I424" s="124"/>
      <c r="J424" s="212"/>
      <c r="K424" s="213"/>
      <c r="L424" s="212"/>
      <c r="M424" s="124" t="s">
        <v>476</v>
      </c>
      <c r="N424" s="212"/>
      <c r="O424" s="124" t="s">
        <v>477</v>
      </c>
      <c r="P424" s="212" t="s">
        <v>475</v>
      </c>
      <c r="Q424" s="124"/>
      <c r="R424" s="212"/>
      <c r="S424" s="124"/>
      <c r="T424" s="212" t="s">
        <v>287</v>
      </c>
      <c r="U424" s="124" t="s">
        <v>8</v>
      </c>
      <c r="V424" s="212">
        <v>1446</v>
      </c>
      <c r="W424" s="214">
        <v>43629.057974537034</v>
      </c>
      <c r="X424" s="215">
        <v>43209.352662037039</v>
      </c>
      <c r="Y424" s="216">
        <v>50</v>
      </c>
    </row>
    <row r="425" spans="1:25">
      <c r="A425" s="217" t="s">
        <v>73</v>
      </c>
      <c r="B425" s="218" t="s">
        <v>1366</v>
      </c>
      <c r="C425" s="219" t="s">
        <v>131</v>
      </c>
      <c r="D425" s="212" t="s">
        <v>94</v>
      </c>
      <c r="E425" s="124" t="s">
        <v>2851</v>
      </c>
      <c r="F425" s="212" t="s">
        <v>80</v>
      </c>
      <c r="G425" s="124" t="s">
        <v>2654</v>
      </c>
      <c r="H425" s="212">
        <v>1</v>
      </c>
      <c r="I425" s="124"/>
      <c r="J425" s="212">
        <v>744</v>
      </c>
      <c r="K425" s="213"/>
      <c r="L425" s="212">
        <v>744</v>
      </c>
      <c r="M425" s="124" t="s">
        <v>2195</v>
      </c>
      <c r="N425" s="212"/>
      <c r="O425" s="124" t="s">
        <v>13</v>
      </c>
      <c r="P425" s="212" t="s">
        <v>478</v>
      </c>
      <c r="Q425" s="124"/>
      <c r="R425" s="212"/>
      <c r="S425" s="124"/>
      <c r="T425" s="212" t="s">
        <v>286</v>
      </c>
      <c r="U425" s="124" t="s">
        <v>276</v>
      </c>
      <c r="V425" s="212">
        <v>1104</v>
      </c>
      <c r="W425" s="214">
        <v>43620.394768518519</v>
      </c>
      <c r="X425" s="215">
        <v>43606</v>
      </c>
      <c r="Y425" s="216">
        <v>50</v>
      </c>
    </row>
    <row r="426" spans="1:25">
      <c r="A426" s="217" t="s">
        <v>14</v>
      </c>
      <c r="B426" s="218" t="s">
        <v>1366</v>
      </c>
      <c r="C426" s="219" t="s">
        <v>39</v>
      </c>
      <c r="D426" s="212" t="s">
        <v>19</v>
      </c>
      <c r="E426" s="124" t="s">
        <v>2846</v>
      </c>
      <c r="F426" s="212" t="s">
        <v>15</v>
      </c>
      <c r="G426" s="124" t="s">
        <v>2655</v>
      </c>
      <c r="H426" s="212">
        <v>1</v>
      </c>
      <c r="I426" s="124"/>
      <c r="J426" s="212">
        <v>40</v>
      </c>
      <c r="K426" s="213"/>
      <c r="L426" s="212">
        <v>40</v>
      </c>
      <c r="M426" s="124" t="s">
        <v>2086</v>
      </c>
      <c r="N426" s="212"/>
      <c r="O426" s="124" t="s">
        <v>13</v>
      </c>
      <c r="P426" s="212" t="s">
        <v>478</v>
      </c>
      <c r="Q426" s="124"/>
      <c r="R426" s="212">
        <v>2034</v>
      </c>
      <c r="S426" s="124"/>
      <c r="T426" s="212" t="s">
        <v>286</v>
      </c>
      <c r="U426" s="124" t="s">
        <v>278</v>
      </c>
      <c r="V426" s="212">
        <v>1107</v>
      </c>
      <c r="W426" s="214">
        <v>43602.618761574071</v>
      </c>
      <c r="X426" s="215">
        <v>43150</v>
      </c>
      <c r="Y426" s="216">
        <v>50</v>
      </c>
    </row>
    <row r="427" spans="1:25">
      <c r="A427" s="217" t="s">
        <v>14</v>
      </c>
      <c r="B427" s="218" t="s">
        <v>1366</v>
      </c>
      <c r="C427" s="219" t="s">
        <v>39</v>
      </c>
      <c r="D427" s="212" t="s">
        <v>19</v>
      </c>
      <c r="E427" s="124" t="s">
        <v>2846</v>
      </c>
      <c r="F427" s="212" t="s">
        <v>15</v>
      </c>
      <c r="G427" s="124" t="s">
        <v>2656</v>
      </c>
      <c r="H427" s="212">
        <v>1</v>
      </c>
      <c r="I427" s="124"/>
      <c r="J427" s="212">
        <v>40</v>
      </c>
      <c r="K427" s="213"/>
      <c r="L427" s="212">
        <v>40</v>
      </c>
      <c r="M427" s="124" t="s">
        <v>2086</v>
      </c>
      <c r="N427" s="212"/>
      <c r="O427" s="124" t="s">
        <v>13</v>
      </c>
      <c r="P427" s="212" t="s">
        <v>478</v>
      </c>
      <c r="Q427" s="124"/>
      <c r="R427" s="212">
        <v>2034</v>
      </c>
      <c r="S427" s="124"/>
      <c r="T427" s="212" t="s">
        <v>286</v>
      </c>
      <c r="U427" s="124" t="s">
        <v>278</v>
      </c>
      <c r="V427" s="212">
        <v>1107</v>
      </c>
      <c r="W427" s="214">
        <v>43602.618761574071</v>
      </c>
      <c r="X427" s="215">
        <v>43150</v>
      </c>
      <c r="Y427" s="216">
        <v>50</v>
      </c>
    </row>
    <row r="428" spans="1:25">
      <c r="A428" s="217" t="s">
        <v>14</v>
      </c>
      <c r="B428" s="218" t="s">
        <v>1366</v>
      </c>
      <c r="C428" s="219" t="s">
        <v>409</v>
      </c>
      <c r="D428" s="212" t="s">
        <v>41</v>
      </c>
      <c r="E428" s="124" t="s">
        <v>2844</v>
      </c>
      <c r="F428" s="212" t="s">
        <v>9</v>
      </c>
      <c r="G428" s="124" t="s">
        <v>2657</v>
      </c>
      <c r="H428" s="212">
        <v>46</v>
      </c>
      <c r="I428" s="124"/>
      <c r="J428" s="212">
        <v>1.75</v>
      </c>
      <c r="K428" s="213"/>
      <c r="L428" s="212">
        <v>80.5</v>
      </c>
      <c r="M428" s="124" t="s">
        <v>2196</v>
      </c>
      <c r="N428" s="212"/>
      <c r="O428" s="124" t="s">
        <v>13</v>
      </c>
      <c r="P428" s="212" t="s">
        <v>484</v>
      </c>
      <c r="Q428" s="124"/>
      <c r="R428" s="212">
        <v>2035</v>
      </c>
      <c r="S428" s="124"/>
      <c r="T428" s="212" t="s">
        <v>286</v>
      </c>
      <c r="U428" s="124" t="s">
        <v>9</v>
      </c>
      <c r="V428" s="212">
        <v>1108</v>
      </c>
      <c r="W428" s="214">
        <v>43607.759780092594</v>
      </c>
      <c r="X428" s="215">
        <v>43602</v>
      </c>
      <c r="Y428" s="216">
        <v>50</v>
      </c>
    </row>
    <row r="429" spans="1:25">
      <c r="A429" s="217" t="s">
        <v>14</v>
      </c>
      <c r="B429" s="218" t="s">
        <v>1366</v>
      </c>
      <c r="C429" s="219" t="s">
        <v>40</v>
      </c>
      <c r="D429" s="212" t="s">
        <v>41</v>
      </c>
      <c r="E429" s="124" t="s">
        <v>2844</v>
      </c>
      <c r="F429" s="212" t="s">
        <v>9</v>
      </c>
      <c r="G429" s="124" t="s">
        <v>2658</v>
      </c>
      <c r="H429" s="212">
        <v>53</v>
      </c>
      <c r="I429" s="124"/>
      <c r="J429" s="212">
        <v>3</v>
      </c>
      <c r="K429" s="213"/>
      <c r="L429" s="212">
        <v>159</v>
      </c>
      <c r="M429" s="124" t="s">
        <v>2197</v>
      </c>
      <c r="N429" s="212"/>
      <c r="O429" s="124" t="s">
        <v>13</v>
      </c>
      <c r="P429" s="212" t="s">
        <v>475</v>
      </c>
      <c r="Q429" s="124"/>
      <c r="R429" s="212">
        <v>2038</v>
      </c>
      <c r="S429" s="124"/>
      <c r="T429" s="212" t="s">
        <v>286</v>
      </c>
      <c r="U429" s="124" t="s">
        <v>9</v>
      </c>
      <c r="V429" s="212">
        <v>1109</v>
      </c>
      <c r="W429" s="214">
        <v>43607.75986111111</v>
      </c>
      <c r="X429" s="215">
        <v>43602</v>
      </c>
      <c r="Y429" s="216">
        <v>50</v>
      </c>
    </row>
    <row r="430" spans="1:25">
      <c r="A430" s="217" t="s">
        <v>14</v>
      </c>
      <c r="B430" s="218" t="s">
        <v>1366</v>
      </c>
      <c r="C430" s="219" t="s">
        <v>42</v>
      </c>
      <c r="D430" s="212" t="s">
        <v>41</v>
      </c>
      <c r="E430" s="124" t="s">
        <v>2844</v>
      </c>
      <c r="F430" s="212" t="s">
        <v>9</v>
      </c>
      <c r="G430" s="124" t="s">
        <v>2659</v>
      </c>
      <c r="H430" s="212">
        <v>13</v>
      </c>
      <c r="I430" s="124"/>
      <c r="J430" s="212">
        <v>3</v>
      </c>
      <c r="K430" s="213"/>
      <c r="L430" s="212">
        <v>39</v>
      </c>
      <c r="M430" s="124" t="s">
        <v>2198</v>
      </c>
      <c r="N430" s="212"/>
      <c r="O430" s="124" t="s">
        <v>13</v>
      </c>
      <c r="P430" s="212" t="s">
        <v>475</v>
      </c>
      <c r="Q430" s="124"/>
      <c r="R430" s="212">
        <v>2040</v>
      </c>
      <c r="S430" s="124"/>
      <c r="T430" s="212" t="s">
        <v>286</v>
      </c>
      <c r="U430" s="124" t="s">
        <v>9</v>
      </c>
      <c r="V430" s="212">
        <v>1110</v>
      </c>
      <c r="W430" s="214">
        <v>43607.759942129633</v>
      </c>
      <c r="X430" s="215">
        <v>43602</v>
      </c>
      <c r="Y430" s="216">
        <v>50</v>
      </c>
    </row>
    <row r="431" spans="1:25">
      <c r="A431" s="217" t="s">
        <v>14</v>
      </c>
      <c r="B431" s="218" t="s">
        <v>207</v>
      </c>
      <c r="C431" s="219" t="s">
        <v>671</v>
      </c>
      <c r="D431" s="212" t="s">
        <v>672</v>
      </c>
      <c r="E431" s="124" t="s">
        <v>2847</v>
      </c>
      <c r="F431" s="212" t="s">
        <v>153</v>
      </c>
      <c r="G431" s="124" t="s">
        <v>476</v>
      </c>
      <c r="H431" s="212">
        <v>48</v>
      </c>
      <c r="I431" s="124"/>
      <c r="J431" s="212">
        <v>0.52100000000000002</v>
      </c>
      <c r="K431" s="213"/>
      <c r="L431" s="212">
        <v>25.007999999999999</v>
      </c>
      <c r="M431" s="124" t="s">
        <v>1038</v>
      </c>
      <c r="N431" s="212">
        <v>52</v>
      </c>
      <c r="O431" s="124" t="s">
        <v>474</v>
      </c>
      <c r="P431" s="212" t="s">
        <v>478</v>
      </c>
      <c r="Q431" s="124" t="s">
        <v>542</v>
      </c>
      <c r="R431" s="212">
        <v>2034</v>
      </c>
      <c r="S431" s="124"/>
      <c r="T431" s="212" t="s">
        <v>287</v>
      </c>
      <c r="U431" s="124" t="s">
        <v>282</v>
      </c>
      <c r="V431" s="212">
        <v>1568</v>
      </c>
      <c r="W431" s="214">
        <v>43641.268993055557</v>
      </c>
      <c r="X431" s="215">
        <v>43602</v>
      </c>
      <c r="Y431" s="216">
        <v>50</v>
      </c>
    </row>
    <row r="432" spans="1:25">
      <c r="A432" s="217" t="s">
        <v>77</v>
      </c>
      <c r="B432" s="218" t="s">
        <v>1366</v>
      </c>
      <c r="C432" s="219" t="s">
        <v>132</v>
      </c>
      <c r="D432" s="212" t="s">
        <v>76</v>
      </c>
      <c r="E432" s="124" t="s">
        <v>2848</v>
      </c>
      <c r="F432" s="212" t="s">
        <v>7</v>
      </c>
      <c r="G432" s="124" t="s">
        <v>2660</v>
      </c>
      <c r="H432" s="212">
        <v>1</v>
      </c>
      <c r="I432" s="124"/>
      <c r="J432" s="212">
        <v>32.4</v>
      </c>
      <c r="K432" s="213"/>
      <c r="L432" s="212">
        <v>32.4</v>
      </c>
      <c r="M432" s="124" t="s">
        <v>2199</v>
      </c>
      <c r="N432" s="212"/>
      <c r="O432" s="124" t="s">
        <v>13</v>
      </c>
      <c r="P432" s="212" t="s">
        <v>478</v>
      </c>
      <c r="Q432" s="124"/>
      <c r="R432" s="212">
        <v>2100</v>
      </c>
      <c r="S432" s="124"/>
      <c r="T432" s="212" t="s">
        <v>286</v>
      </c>
      <c r="U432" s="124" t="s">
        <v>7</v>
      </c>
      <c r="V432" s="212">
        <v>1111</v>
      </c>
      <c r="W432" s="214">
        <v>43609.950428240743</v>
      </c>
      <c r="X432" s="215">
        <v>43609</v>
      </c>
      <c r="Y432" s="216">
        <v>50</v>
      </c>
    </row>
    <row r="433" spans="1:25">
      <c r="A433" s="217" t="s">
        <v>77</v>
      </c>
      <c r="B433" s="218" t="s">
        <v>1366</v>
      </c>
      <c r="C433" s="219" t="s">
        <v>425</v>
      </c>
      <c r="D433" s="212" t="s">
        <v>76</v>
      </c>
      <c r="E433" s="124" t="s">
        <v>2848</v>
      </c>
      <c r="F433" s="212" t="s">
        <v>7</v>
      </c>
      <c r="G433" s="124" t="s">
        <v>476</v>
      </c>
      <c r="H433" s="212">
        <v>7</v>
      </c>
      <c r="I433" s="124"/>
      <c r="J433" s="212">
        <v>1.2</v>
      </c>
      <c r="K433" s="213"/>
      <c r="L433" s="212">
        <v>8.4</v>
      </c>
      <c r="M433" s="124" t="s">
        <v>2200</v>
      </c>
      <c r="N433" s="212"/>
      <c r="O433" s="124" t="s">
        <v>13</v>
      </c>
      <c r="P433" s="212" t="s">
        <v>484</v>
      </c>
      <c r="Q433" s="124"/>
      <c r="R433" s="212">
        <v>2100</v>
      </c>
      <c r="S433" s="124"/>
      <c r="T433" s="212" t="s">
        <v>286</v>
      </c>
      <c r="U433" s="124" t="s">
        <v>7</v>
      </c>
      <c r="V433" s="212">
        <v>1112</v>
      </c>
      <c r="W433" s="214">
        <v>43609.459965277776</v>
      </c>
      <c r="X433" s="215">
        <v>43609</v>
      </c>
      <c r="Y433" s="216">
        <v>50</v>
      </c>
    </row>
    <row r="434" spans="1:25">
      <c r="A434" s="217" t="s">
        <v>73</v>
      </c>
      <c r="B434" s="218" t="s">
        <v>1366</v>
      </c>
      <c r="C434" s="219" t="s">
        <v>823</v>
      </c>
      <c r="D434" s="212" t="s">
        <v>824</v>
      </c>
      <c r="E434" s="124" t="s">
        <v>2848</v>
      </c>
      <c r="F434" s="212" t="s">
        <v>7</v>
      </c>
      <c r="G434" s="124" t="s">
        <v>476</v>
      </c>
      <c r="H434" s="212">
        <v>1</v>
      </c>
      <c r="I434" s="124"/>
      <c r="J434" s="212">
        <v>4.3</v>
      </c>
      <c r="K434" s="213"/>
      <c r="L434" s="212">
        <v>4.3</v>
      </c>
      <c r="M434" s="124" t="s">
        <v>2201</v>
      </c>
      <c r="N434" s="212"/>
      <c r="O434" s="124" t="s">
        <v>13</v>
      </c>
      <c r="P434" s="212" t="s">
        <v>484</v>
      </c>
      <c r="Q434" s="124"/>
      <c r="R434" s="212"/>
      <c r="S434" s="124"/>
      <c r="T434" s="212" t="s">
        <v>286</v>
      </c>
      <c r="U434" s="124" t="s">
        <v>7</v>
      </c>
      <c r="V434" s="212">
        <v>1669</v>
      </c>
      <c r="W434" s="214">
        <v>43298.07980324074</v>
      </c>
      <c r="X434" s="215">
        <v>43298.07980324074</v>
      </c>
      <c r="Y434" s="216">
        <v>50</v>
      </c>
    </row>
    <row r="435" spans="1:25">
      <c r="A435" s="217" t="s">
        <v>73</v>
      </c>
      <c r="B435" s="218" t="s">
        <v>207</v>
      </c>
      <c r="C435" s="219" t="s">
        <v>629</v>
      </c>
      <c r="D435" s="212" t="s">
        <v>1314</v>
      </c>
      <c r="E435" s="124" t="s">
        <v>2850</v>
      </c>
      <c r="F435" s="212" t="s">
        <v>8</v>
      </c>
      <c r="G435" s="124" t="s">
        <v>476</v>
      </c>
      <c r="H435" s="212">
        <v>1</v>
      </c>
      <c r="I435" s="124"/>
      <c r="J435" s="212">
        <v>20</v>
      </c>
      <c r="K435" s="213"/>
      <c r="L435" s="212">
        <v>20</v>
      </c>
      <c r="M435" s="124" t="s">
        <v>982</v>
      </c>
      <c r="N435" s="212"/>
      <c r="O435" s="124" t="s">
        <v>477</v>
      </c>
      <c r="P435" s="212" t="s">
        <v>484</v>
      </c>
      <c r="Q435" s="124"/>
      <c r="R435" s="212"/>
      <c r="S435" s="124"/>
      <c r="T435" s="212" t="s">
        <v>287</v>
      </c>
      <c r="U435" s="124" t="s">
        <v>8</v>
      </c>
      <c r="V435" s="212">
        <v>1657</v>
      </c>
      <c r="W435" s="214">
        <v>43629.100439814814</v>
      </c>
      <c r="X435" s="215">
        <v>43598</v>
      </c>
      <c r="Y435" s="216">
        <v>50</v>
      </c>
    </row>
    <row r="436" spans="1:25">
      <c r="A436" s="217" t="s">
        <v>73</v>
      </c>
      <c r="B436" s="218" t="s">
        <v>1366</v>
      </c>
      <c r="C436" s="219" t="s">
        <v>825</v>
      </c>
      <c r="D436" s="212" t="s">
        <v>826</v>
      </c>
      <c r="E436" s="124" t="s">
        <v>2850</v>
      </c>
      <c r="F436" s="212" t="s">
        <v>8</v>
      </c>
      <c r="G436" s="124" t="s">
        <v>476</v>
      </c>
      <c r="H436" s="212">
        <v>12</v>
      </c>
      <c r="I436" s="124"/>
      <c r="J436" s="212">
        <v>1.042</v>
      </c>
      <c r="K436" s="213"/>
      <c r="L436" s="212">
        <v>12.504</v>
      </c>
      <c r="M436" s="124" t="s">
        <v>2202</v>
      </c>
      <c r="N436" s="212"/>
      <c r="O436" s="124" t="s">
        <v>13</v>
      </c>
      <c r="P436" s="212" t="s">
        <v>484</v>
      </c>
      <c r="Q436" s="124"/>
      <c r="R436" s="212"/>
      <c r="S436" s="124"/>
      <c r="T436" s="212" t="s">
        <v>286</v>
      </c>
      <c r="U436" s="124" t="s">
        <v>8</v>
      </c>
      <c r="V436" s="212">
        <v>1668</v>
      </c>
      <c r="W436" s="214">
        <v>43298.070289351854</v>
      </c>
      <c r="X436" s="215">
        <v>43298.070289351854</v>
      </c>
      <c r="Y436" s="216">
        <v>50</v>
      </c>
    </row>
    <row r="437" spans="1:25">
      <c r="A437" s="217" t="s">
        <v>73</v>
      </c>
      <c r="B437" s="218" t="s">
        <v>207</v>
      </c>
      <c r="C437" s="219" t="s">
        <v>630</v>
      </c>
      <c r="D437" s="212" t="s">
        <v>631</v>
      </c>
      <c r="E437" s="124" t="s">
        <v>2844</v>
      </c>
      <c r="F437" s="212" t="s">
        <v>9</v>
      </c>
      <c r="G437" s="124" t="s">
        <v>476</v>
      </c>
      <c r="H437" s="212">
        <v>1</v>
      </c>
      <c r="I437" s="124"/>
      <c r="J437" s="212">
        <v>104.4</v>
      </c>
      <c r="K437" s="213"/>
      <c r="L437" s="212">
        <v>104.4</v>
      </c>
      <c r="M437" s="124" t="s">
        <v>1039</v>
      </c>
      <c r="N437" s="212"/>
      <c r="O437" s="124" t="s">
        <v>477</v>
      </c>
      <c r="P437" s="212" t="s">
        <v>475</v>
      </c>
      <c r="Q437" s="124" t="s">
        <v>1419</v>
      </c>
      <c r="R437" s="212"/>
      <c r="S437" s="124"/>
      <c r="T437" s="212" t="s">
        <v>287</v>
      </c>
      <c r="U437" s="124" t="s">
        <v>9</v>
      </c>
      <c r="V437" s="212">
        <v>1626</v>
      </c>
      <c r="W437" s="214">
        <v>43629.100428240738</v>
      </c>
      <c r="X437" s="215">
        <v>43283.098946759259</v>
      </c>
      <c r="Y437" s="216">
        <v>50</v>
      </c>
    </row>
    <row r="438" spans="1:25" ht="33.75">
      <c r="A438" s="217" t="s">
        <v>66</v>
      </c>
      <c r="B438" s="218" t="s">
        <v>207</v>
      </c>
      <c r="C438" s="219" t="s">
        <v>1134</v>
      </c>
      <c r="D438" s="212" t="s">
        <v>1315</v>
      </c>
      <c r="E438" s="124" t="s">
        <v>2844</v>
      </c>
      <c r="F438" s="212" t="s">
        <v>9</v>
      </c>
      <c r="G438" s="124" t="s">
        <v>476</v>
      </c>
      <c r="H438" s="212">
        <v>22</v>
      </c>
      <c r="I438" s="124"/>
      <c r="J438" s="212">
        <v>3.8</v>
      </c>
      <c r="K438" s="213"/>
      <c r="L438" s="212">
        <v>83.6</v>
      </c>
      <c r="M438" s="124" t="s">
        <v>1040</v>
      </c>
      <c r="N438" s="212"/>
      <c r="O438" s="124" t="s">
        <v>212</v>
      </c>
      <c r="P438" s="212" t="s">
        <v>475</v>
      </c>
      <c r="Q438" s="124" t="s">
        <v>542</v>
      </c>
      <c r="R438" s="212">
        <v>2049</v>
      </c>
      <c r="S438" s="124"/>
      <c r="T438" s="212" t="s">
        <v>212</v>
      </c>
      <c r="U438" s="124" t="s">
        <v>9</v>
      </c>
      <c r="V438" s="212">
        <v>1113</v>
      </c>
      <c r="W438" s="214">
        <v>43635.326979166668</v>
      </c>
      <c r="X438" s="215">
        <v>43150.158993055556</v>
      </c>
      <c r="Y438" s="216">
        <v>50</v>
      </c>
    </row>
    <row r="439" spans="1:25" ht="22.5">
      <c r="A439" s="217" t="s">
        <v>66</v>
      </c>
      <c r="B439" s="218" t="s">
        <v>207</v>
      </c>
      <c r="C439" s="219" t="s">
        <v>943</v>
      </c>
      <c r="D439" s="212" t="s">
        <v>1315</v>
      </c>
      <c r="E439" s="124" t="s">
        <v>2844</v>
      </c>
      <c r="F439" s="212" t="s">
        <v>9</v>
      </c>
      <c r="G439" s="124" t="s">
        <v>2042</v>
      </c>
      <c r="H439" s="212">
        <v>38</v>
      </c>
      <c r="I439" s="124"/>
      <c r="J439" s="212">
        <v>3.8</v>
      </c>
      <c r="K439" s="213"/>
      <c r="L439" s="212">
        <v>144.4</v>
      </c>
      <c r="M439" s="124" t="s">
        <v>1041</v>
      </c>
      <c r="N439" s="212"/>
      <c r="O439" s="124" t="s">
        <v>212</v>
      </c>
      <c r="P439" s="212" t="s">
        <v>475</v>
      </c>
      <c r="Q439" s="124" t="s">
        <v>542</v>
      </c>
      <c r="R439" s="212"/>
      <c r="S439" s="124"/>
      <c r="T439" s="212" t="s">
        <v>212</v>
      </c>
      <c r="U439" s="124" t="s">
        <v>9</v>
      </c>
      <c r="V439" s="212">
        <v>1114</v>
      </c>
      <c r="W439" s="214">
        <v>43635.329918981479</v>
      </c>
      <c r="X439" s="215">
        <v>43150.159108796295</v>
      </c>
      <c r="Y439" s="216">
        <v>50</v>
      </c>
    </row>
    <row r="440" spans="1:25">
      <c r="A440" s="217" t="s">
        <v>66</v>
      </c>
      <c r="B440" s="218" t="s">
        <v>1366</v>
      </c>
      <c r="C440" s="219" t="s">
        <v>133</v>
      </c>
      <c r="D440" s="212" t="s">
        <v>11</v>
      </c>
      <c r="E440" s="124" t="s">
        <v>2846</v>
      </c>
      <c r="F440" s="212" t="s">
        <v>15</v>
      </c>
      <c r="G440" s="124" t="s">
        <v>2661</v>
      </c>
      <c r="H440" s="212">
        <v>1</v>
      </c>
      <c r="I440" s="124"/>
      <c r="J440" s="212">
        <v>156</v>
      </c>
      <c r="K440" s="213"/>
      <c r="L440" s="212">
        <v>156</v>
      </c>
      <c r="M440" s="124" t="s">
        <v>2203</v>
      </c>
      <c r="N440" s="212"/>
      <c r="O440" s="124" t="s">
        <v>13</v>
      </c>
      <c r="P440" s="212" t="s">
        <v>478</v>
      </c>
      <c r="Q440" s="124"/>
      <c r="R440" s="212">
        <v>2070</v>
      </c>
      <c r="S440" s="124"/>
      <c r="T440" s="212" t="s">
        <v>286</v>
      </c>
      <c r="U440" s="124" t="s">
        <v>278</v>
      </c>
      <c r="V440" s="212">
        <v>1115</v>
      </c>
      <c r="W440" s="214">
        <v>43600.555104166669</v>
      </c>
      <c r="X440" s="215">
        <v>43150</v>
      </c>
      <c r="Y440" s="216">
        <v>50</v>
      </c>
    </row>
    <row r="441" spans="1:25">
      <c r="A441" s="217" t="s">
        <v>66</v>
      </c>
      <c r="B441" s="218" t="s">
        <v>1366</v>
      </c>
      <c r="C441" s="219" t="s">
        <v>133</v>
      </c>
      <c r="D441" s="212" t="s">
        <v>11</v>
      </c>
      <c r="E441" s="124" t="s">
        <v>2846</v>
      </c>
      <c r="F441" s="212" t="s">
        <v>15</v>
      </c>
      <c r="G441" s="124" t="s">
        <v>2662</v>
      </c>
      <c r="H441" s="212">
        <v>1</v>
      </c>
      <c r="I441" s="124"/>
      <c r="J441" s="212">
        <v>156</v>
      </c>
      <c r="K441" s="213"/>
      <c r="L441" s="212">
        <v>156</v>
      </c>
      <c r="M441" s="124" t="s">
        <v>2203</v>
      </c>
      <c r="N441" s="212"/>
      <c r="O441" s="124" t="s">
        <v>13</v>
      </c>
      <c r="P441" s="212" t="s">
        <v>478</v>
      </c>
      <c r="Q441" s="124"/>
      <c r="R441" s="212">
        <v>2070</v>
      </c>
      <c r="S441" s="124"/>
      <c r="T441" s="212" t="s">
        <v>286</v>
      </c>
      <c r="U441" s="124" t="s">
        <v>278</v>
      </c>
      <c r="V441" s="212">
        <v>1115</v>
      </c>
      <c r="W441" s="214">
        <v>43600.555104166669</v>
      </c>
      <c r="X441" s="215">
        <v>43150</v>
      </c>
      <c r="Y441" s="216">
        <v>50</v>
      </c>
    </row>
    <row r="442" spans="1:25">
      <c r="A442" s="217" t="s">
        <v>14</v>
      </c>
      <c r="B442" s="218" t="s">
        <v>207</v>
      </c>
      <c r="C442" s="219" t="s">
        <v>926</v>
      </c>
      <c r="D442" s="212" t="s">
        <v>927</v>
      </c>
      <c r="E442" s="124" t="s">
        <v>2849</v>
      </c>
      <c r="F442" s="212" t="s">
        <v>1455</v>
      </c>
      <c r="G442" s="124" t="s">
        <v>476</v>
      </c>
      <c r="H442" s="212">
        <v>1</v>
      </c>
      <c r="I442" s="124"/>
      <c r="J442" s="212">
        <v>45</v>
      </c>
      <c r="K442" s="213"/>
      <c r="L442" s="212">
        <v>45</v>
      </c>
      <c r="M442" s="124" t="s">
        <v>1019</v>
      </c>
      <c r="N442" s="212"/>
      <c r="O442" s="124" t="s">
        <v>477</v>
      </c>
      <c r="P442" s="212" t="s">
        <v>484</v>
      </c>
      <c r="Q442" s="124"/>
      <c r="R442" s="212"/>
      <c r="S442" s="124"/>
      <c r="T442" s="212" t="s">
        <v>287</v>
      </c>
      <c r="U442" s="124" t="s">
        <v>277</v>
      </c>
      <c r="V442" s="212">
        <v>1534</v>
      </c>
      <c r="W442" s="214">
        <v>43244.267638888887</v>
      </c>
      <c r="X442" s="215">
        <v>43244.267638888887</v>
      </c>
      <c r="Y442" s="216">
        <v>50</v>
      </c>
    </row>
    <row r="443" spans="1:25">
      <c r="A443" s="217" t="s">
        <v>77</v>
      </c>
      <c r="B443" s="218" t="s">
        <v>1366</v>
      </c>
      <c r="C443" s="219" t="s">
        <v>134</v>
      </c>
      <c r="D443" s="212" t="s">
        <v>76</v>
      </c>
      <c r="E443" s="124" t="s">
        <v>2848</v>
      </c>
      <c r="F443" s="212" t="s">
        <v>7</v>
      </c>
      <c r="G443" s="124" t="s">
        <v>2663</v>
      </c>
      <c r="H443" s="212">
        <v>1</v>
      </c>
      <c r="I443" s="124"/>
      <c r="J443" s="212">
        <v>51</v>
      </c>
      <c r="K443" s="213"/>
      <c r="L443" s="212">
        <v>51</v>
      </c>
      <c r="M443" s="124" t="s">
        <v>2205</v>
      </c>
      <c r="N443" s="212"/>
      <c r="O443" s="124" t="s">
        <v>13</v>
      </c>
      <c r="P443" s="212" t="s">
        <v>478</v>
      </c>
      <c r="Q443" s="124"/>
      <c r="R443" s="212">
        <v>2100</v>
      </c>
      <c r="S443" s="124"/>
      <c r="T443" s="212" t="s">
        <v>286</v>
      </c>
      <c r="U443" s="124" t="s">
        <v>7</v>
      </c>
      <c r="V443" s="212">
        <v>1116</v>
      </c>
      <c r="W443" s="214">
        <v>43609.656574074077</v>
      </c>
      <c r="X443" s="215">
        <v>43609</v>
      </c>
      <c r="Y443" s="216">
        <v>50</v>
      </c>
    </row>
    <row r="444" spans="1:25">
      <c r="A444" s="217" t="s">
        <v>77</v>
      </c>
      <c r="B444" s="218" t="s">
        <v>1366</v>
      </c>
      <c r="C444" s="219" t="s">
        <v>134</v>
      </c>
      <c r="D444" s="212" t="s">
        <v>76</v>
      </c>
      <c r="E444" s="124" t="s">
        <v>2848</v>
      </c>
      <c r="F444" s="212" t="s">
        <v>7</v>
      </c>
      <c r="G444" s="124" t="s">
        <v>2663</v>
      </c>
      <c r="H444" s="212">
        <v>1</v>
      </c>
      <c r="I444" s="124"/>
      <c r="J444" s="212">
        <v>30.6</v>
      </c>
      <c r="K444" s="213"/>
      <c r="L444" s="212">
        <v>30.6</v>
      </c>
      <c r="M444" s="124" t="s">
        <v>2204</v>
      </c>
      <c r="N444" s="212"/>
      <c r="O444" s="124" t="s">
        <v>13</v>
      </c>
      <c r="P444" s="212" t="s">
        <v>478</v>
      </c>
      <c r="Q444" s="124"/>
      <c r="R444" s="212">
        <v>2100</v>
      </c>
      <c r="S444" s="124"/>
      <c r="T444" s="212" t="s">
        <v>286</v>
      </c>
      <c r="U444" s="124" t="s">
        <v>7</v>
      </c>
      <c r="V444" s="212">
        <v>1116</v>
      </c>
      <c r="W444" s="214">
        <v>43609.656574074077</v>
      </c>
      <c r="X444" s="215">
        <v>43609</v>
      </c>
      <c r="Y444" s="216">
        <v>50</v>
      </c>
    </row>
    <row r="445" spans="1:25">
      <c r="A445" s="217" t="s">
        <v>66</v>
      </c>
      <c r="B445" s="218" t="s">
        <v>1366</v>
      </c>
      <c r="C445" s="219" t="s">
        <v>856</v>
      </c>
      <c r="D445" s="212" t="s">
        <v>857</v>
      </c>
      <c r="E445" s="124" t="s">
        <v>2844</v>
      </c>
      <c r="F445" s="212" t="s">
        <v>9</v>
      </c>
      <c r="G445" s="124" t="s">
        <v>2017</v>
      </c>
      <c r="H445" s="212">
        <v>2</v>
      </c>
      <c r="I445" s="124"/>
      <c r="J445" s="212">
        <v>2.0499999999999998</v>
      </c>
      <c r="K445" s="213"/>
      <c r="L445" s="212">
        <v>4.0999999999999996</v>
      </c>
      <c r="M445" s="124" t="s">
        <v>2206</v>
      </c>
      <c r="N445" s="212"/>
      <c r="O445" s="124" t="s">
        <v>13</v>
      </c>
      <c r="P445" s="212" t="s">
        <v>484</v>
      </c>
      <c r="Q445" s="124"/>
      <c r="R445" s="212"/>
      <c r="S445" s="124"/>
      <c r="T445" s="212" t="s">
        <v>286</v>
      </c>
      <c r="U445" s="124" t="s">
        <v>9</v>
      </c>
      <c r="V445" s="212">
        <v>1117</v>
      </c>
      <c r="W445" s="214">
        <v>43150.159525462965</v>
      </c>
      <c r="X445" s="215">
        <v>43150.159467592595</v>
      </c>
      <c r="Y445" s="216">
        <v>50</v>
      </c>
    </row>
    <row r="446" spans="1:25">
      <c r="A446" s="217" t="s">
        <v>63</v>
      </c>
      <c r="B446" s="218" t="s">
        <v>1366</v>
      </c>
      <c r="C446" s="219" t="s">
        <v>135</v>
      </c>
      <c r="D446" s="212" t="s">
        <v>79</v>
      </c>
      <c r="E446" s="124" t="s">
        <v>2849</v>
      </c>
      <c r="F446" s="212" t="s">
        <v>80</v>
      </c>
      <c r="G446" s="124" t="s">
        <v>2664</v>
      </c>
      <c r="H446" s="212">
        <v>1</v>
      </c>
      <c r="I446" s="124"/>
      <c r="J446" s="212">
        <v>500</v>
      </c>
      <c r="K446" s="213"/>
      <c r="L446" s="212">
        <v>500</v>
      </c>
      <c r="M446" s="124" t="s">
        <v>1058</v>
      </c>
      <c r="N446" s="212"/>
      <c r="O446" s="124" t="s">
        <v>43</v>
      </c>
      <c r="P446" s="212" t="s">
        <v>478</v>
      </c>
      <c r="Q446" s="124"/>
      <c r="R446" s="212">
        <v>2023</v>
      </c>
      <c r="S446" s="124"/>
      <c r="T446" s="212" t="s">
        <v>285</v>
      </c>
      <c r="U446" s="124" t="s">
        <v>276</v>
      </c>
      <c r="V446" s="212">
        <v>1118</v>
      </c>
      <c r="W446" s="214">
        <v>43679</v>
      </c>
      <c r="X446" s="215">
        <v>43679</v>
      </c>
      <c r="Y446" s="216">
        <v>50</v>
      </c>
    </row>
    <row r="447" spans="1:25">
      <c r="A447" s="217" t="s">
        <v>63</v>
      </c>
      <c r="B447" s="218" t="s">
        <v>1366</v>
      </c>
      <c r="C447" s="219" t="s">
        <v>135</v>
      </c>
      <c r="D447" s="212" t="s">
        <v>79</v>
      </c>
      <c r="E447" s="124" t="s">
        <v>2849</v>
      </c>
      <c r="F447" s="212" t="s">
        <v>80</v>
      </c>
      <c r="G447" s="124" t="s">
        <v>2665</v>
      </c>
      <c r="H447" s="212">
        <v>1</v>
      </c>
      <c r="I447" s="124"/>
      <c r="J447" s="212">
        <v>500</v>
      </c>
      <c r="K447" s="213"/>
      <c r="L447" s="212">
        <v>500</v>
      </c>
      <c r="M447" s="124" t="s">
        <v>1058</v>
      </c>
      <c r="N447" s="212"/>
      <c r="O447" s="124" t="s">
        <v>43</v>
      </c>
      <c r="P447" s="212" t="s">
        <v>478</v>
      </c>
      <c r="Q447" s="124"/>
      <c r="R447" s="212">
        <v>2023</v>
      </c>
      <c r="S447" s="124"/>
      <c r="T447" s="212" t="s">
        <v>285</v>
      </c>
      <c r="U447" s="124" t="s">
        <v>276</v>
      </c>
      <c r="V447" s="212">
        <v>1118</v>
      </c>
      <c r="W447" s="214">
        <v>43679</v>
      </c>
      <c r="X447" s="215">
        <v>43679</v>
      </c>
      <c r="Y447" s="216">
        <v>50</v>
      </c>
    </row>
    <row r="448" spans="1:25">
      <c r="A448" s="217" t="s">
        <v>63</v>
      </c>
      <c r="B448" s="218" t="s">
        <v>1366</v>
      </c>
      <c r="C448" s="219" t="s">
        <v>135</v>
      </c>
      <c r="D448" s="212" t="s">
        <v>79</v>
      </c>
      <c r="E448" s="124" t="s">
        <v>2849</v>
      </c>
      <c r="F448" s="212" t="s">
        <v>80</v>
      </c>
      <c r="G448" s="124" t="s">
        <v>2666</v>
      </c>
      <c r="H448" s="212">
        <v>1</v>
      </c>
      <c r="I448" s="124"/>
      <c r="J448" s="212">
        <v>500</v>
      </c>
      <c r="K448" s="213"/>
      <c r="L448" s="212">
        <v>500</v>
      </c>
      <c r="M448" s="124" t="s">
        <v>1058</v>
      </c>
      <c r="N448" s="212"/>
      <c r="O448" s="124" t="s">
        <v>43</v>
      </c>
      <c r="P448" s="212" t="s">
        <v>478</v>
      </c>
      <c r="Q448" s="124"/>
      <c r="R448" s="212">
        <v>2023</v>
      </c>
      <c r="S448" s="124"/>
      <c r="T448" s="212" t="s">
        <v>285</v>
      </c>
      <c r="U448" s="124" t="s">
        <v>276</v>
      </c>
      <c r="V448" s="212">
        <v>1118</v>
      </c>
      <c r="W448" s="214">
        <v>43679</v>
      </c>
      <c r="X448" s="215">
        <v>43679</v>
      </c>
      <c r="Y448" s="216">
        <v>50</v>
      </c>
    </row>
    <row r="449" spans="1:25">
      <c r="A449" s="217" t="s">
        <v>63</v>
      </c>
      <c r="B449" s="218" t="s">
        <v>1366</v>
      </c>
      <c r="C449" s="219" t="s">
        <v>135</v>
      </c>
      <c r="D449" s="212" t="s">
        <v>79</v>
      </c>
      <c r="E449" s="124" t="s">
        <v>2849</v>
      </c>
      <c r="F449" s="212" t="s">
        <v>80</v>
      </c>
      <c r="G449" s="124" t="s">
        <v>2667</v>
      </c>
      <c r="H449" s="212">
        <v>1</v>
      </c>
      <c r="I449" s="124"/>
      <c r="J449" s="212">
        <v>500</v>
      </c>
      <c r="K449" s="213"/>
      <c r="L449" s="212">
        <v>500</v>
      </c>
      <c r="M449" s="124" t="s">
        <v>1058</v>
      </c>
      <c r="N449" s="212"/>
      <c r="O449" s="124" t="s">
        <v>43</v>
      </c>
      <c r="P449" s="212" t="s">
        <v>478</v>
      </c>
      <c r="Q449" s="124"/>
      <c r="R449" s="212">
        <v>2022</v>
      </c>
      <c r="S449" s="215">
        <v>44652</v>
      </c>
      <c r="T449" s="212" t="s">
        <v>285</v>
      </c>
      <c r="U449" s="124" t="s">
        <v>276</v>
      </c>
      <c r="V449" s="212">
        <v>1118</v>
      </c>
      <c r="W449" s="214">
        <v>43679</v>
      </c>
      <c r="X449" s="215">
        <v>43679</v>
      </c>
      <c r="Y449" s="216">
        <v>50</v>
      </c>
    </row>
    <row r="450" spans="1:25">
      <c r="A450" s="217" t="s">
        <v>73</v>
      </c>
      <c r="B450" s="218" t="s">
        <v>207</v>
      </c>
      <c r="C450" s="219" t="s">
        <v>797</v>
      </c>
      <c r="D450" s="212" t="s">
        <v>1353</v>
      </c>
      <c r="E450" s="124" t="s">
        <v>2845</v>
      </c>
      <c r="F450" s="212" t="s">
        <v>8</v>
      </c>
      <c r="G450" s="124" t="s">
        <v>2018</v>
      </c>
      <c r="H450" s="212">
        <v>69</v>
      </c>
      <c r="I450" s="124"/>
      <c r="J450" s="212">
        <v>1.45</v>
      </c>
      <c r="K450" s="213"/>
      <c r="L450" s="212">
        <v>100.05</v>
      </c>
      <c r="M450" s="124" t="s">
        <v>1390</v>
      </c>
      <c r="N450" s="212"/>
      <c r="O450" s="124" t="s">
        <v>212</v>
      </c>
      <c r="P450" s="212" t="s">
        <v>475</v>
      </c>
      <c r="Q450" s="124" t="s">
        <v>613</v>
      </c>
      <c r="R450" s="212"/>
      <c r="S450" s="124"/>
      <c r="T450" s="212" t="s">
        <v>212</v>
      </c>
      <c r="U450" s="124" t="s">
        <v>8</v>
      </c>
      <c r="V450" s="212">
        <v>1384</v>
      </c>
      <c r="W450" s="214">
        <v>43635.153749999998</v>
      </c>
      <c r="X450" s="215">
        <v>43204.321006944447</v>
      </c>
      <c r="Y450" s="216">
        <v>50</v>
      </c>
    </row>
    <row r="451" spans="1:25">
      <c r="A451" s="217" t="s">
        <v>63</v>
      </c>
      <c r="B451" s="218" t="s">
        <v>207</v>
      </c>
      <c r="C451" s="219" t="s">
        <v>528</v>
      </c>
      <c r="D451" s="212" t="s">
        <v>529</v>
      </c>
      <c r="E451" s="124" t="s">
        <v>2845</v>
      </c>
      <c r="F451" s="212" t="s">
        <v>8</v>
      </c>
      <c r="G451" s="124" t="s">
        <v>476</v>
      </c>
      <c r="H451" s="212">
        <v>100</v>
      </c>
      <c r="I451" s="124"/>
      <c r="J451" s="212">
        <v>2.2000000000000002</v>
      </c>
      <c r="K451" s="213"/>
      <c r="L451" s="212">
        <v>220</v>
      </c>
      <c r="M451" s="124" t="s">
        <v>1042</v>
      </c>
      <c r="N451" s="212"/>
      <c r="O451" s="124" t="s">
        <v>212</v>
      </c>
      <c r="P451" s="212" t="s">
        <v>475</v>
      </c>
      <c r="Q451" s="124" t="s">
        <v>595</v>
      </c>
      <c r="R451" s="212">
        <v>2050</v>
      </c>
      <c r="S451" s="124"/>
      <c r="T451" s="212" t="s">
        <v>212</v>
      </c>
      <c r="U451" s="124" t="s">
        <v>8</v>
      </c>
      <c r="V451" s="212">
        <v>1453</v>
      </c>
      <c r="W451" s="214">
        <v>43639.418449074074</v>
      </c>
      <c r="X451" s="215">
        <v>43616</v>
      </c>
      <c r="Y451" s="216">
        <v>50</v>
      </c>
    </row>
    <row r="452" spans="1:25">
      <c r="A452" s="217" t="s">
        <v>63</v>
      </c>
      <c r="B452" s="218" t="s">
        <v>207</v>
      </c>
      <c r="C452" s="219" t="s">
        <v>531</v>
      </c>
      <c r="D452" s="212" t="s">
        <v>529</v>
      </c>
      <c r="E452" s="124" t="s">
        <v>2845</v>
      </c>
      <c r="F452" s="212" t="s">
        <v>8</v>
      </c>
      <c r="G452" s="124" t="s">
        <v>476</v>
      </c>
      <c r="H452" s="212">
        <v>14</v>
      </c>
      <c r="I452" s="124"/>
      <c r="J452" s="212">
        <v>2.0699999999999998</v>
      </c>
      <c r="K452" s="213"/>
      <c r="L452" s="212">
        <v>28.98</v>
      </c>
      <c r="M452" s="124" t="s">
        <v>1043</v>
      </c>
      <c r="N452" s="212"/>
      <c r="O452" s="124" t="s">
        <v>212</v>
      </c>
      <c r="P452" s="212" t="s">
        <v>475</v>
      </c>
      <c r="Q452" s="124" t="s">
        <v>501</v>
      </c>
      <c r="R452" s="212">
        <v>2050</v>
      </c>
      <c r="S452" s="124"/>
      <c r="T452" s="212" t="s">
        <v>212</v>
      </c>
      <c r="U452" s="124" t="s">
        <v>8</v>
      </c>
      <c r="V452" s="212">
        <v>1675</v>
      </c>
      <c r="W452" s="214">
        <v>43635.27039351852</v>
      </c>
      <c r="X452" s="215">
        <v>43616</v>
      </c>
      <c r="Y452" s="216">
        <v>50</v>
      </c>
    </row>
    <row r="453" spans="1:25">
      <c r="A453" s="217" t="s">
        <v>14</v>
      </c>
      <c r="B453" s="218" t="s">
        <v>207</v>
      </c>
      <c r="C453" s="219" t="s">
        <v>673</v>
      </c>
      <c r="D453" s="212" t="s">
        <v>222</v>
      </c>
      <c r="E453" s="124" t="s">
        <v>2847</v>
      </c>
      <c r="F453" s="212" t="s">
        <v>153</v>
      </c>
      <c r="G453" s="124" t="s">
        <v>952</v>
      </c>
      <c r="H453" s="212">
        <v>1</v>
      </c>
      <c r="I453" s="124"/>
      <c r="J453" s="212">
        <v>10</v>
      </c>
      <c r="K453" s="213"/>
      <c r="L453" s="212">
        <v>10</v>
      </c>
      <c r="M453" s="124" t="s">
        <v>1060</v>
      </c>
      <c r="N453" s="212">
        <v>10</v>
      </c>
      <c r="O453" s="124" t="s">
        <v>212</v>
      </c>
      <c r="P453" s="212" t="s">
        <v>478</v>
      </c>
      <c r="Q453" s="124"/>
      <c r="R453" s="212">
        <v>2045</v>
      </c>
      <c r="S453" s="124"/>
      <c r="T453" s="212" t="s">
        <v>212</v>
      </c>
      <c r="U453" s="124" t="s">
        <v>282</v>
      </c>
      <c r="V453" s="212">
        <v>1603</v>
      </c>
      <c r="W453" s="214">
        <v>43629.100428240738</v>
      </c>
      <c r="X453" s="215">
        <v>43585</v>
      </c>
      <c r="Y453" s="216">
        <v>50</v>
      </c>
    </row>
    <row r="454" spans="1:25">
      <c r="A454" s="217" t="s">
        <v>14</v>
      </c>
      <c r="B454" s="218" t="s">
        <v>1366</v>
      </c>
      <c r="C454" s="219" t="s">
        <v>798</v>
      </c>
      <c r="D454" s="212" t="s">
        <v>222</v>
      </c>
      <c r="E454" s="124" t="s">
        <v>2844</v>
      </c>
      <c r="F454" s="212" t="s">
        <v>9</v>
      </c>
      <c r="G454" s="124" t="s">
        <v>952</v>
      </c>
      <c r="H454" s="212">
        <v>35</v>
      </c>
      <c r="I454" s="124"/>
      <c r="J454" s="212">
        <v>3.6</v>
      </c>
      <c r="K454" s="213"/>
      <c r="L454" s="212">
        <v>126</v>
      </c>
      <c r="M454" s="124" t="s">
        <v>2207</v>
      </c>
      <c r="N454" s="212"/>
      <c r="O454" s="124" t="s">
        <v>1537</v>
      </c>
      <c r="P454" s="212" t="s">
        <v>475</v>
      </c>
      <c r="Q454" s="124"/>
      <c r="R454" s="212">
        <v>2045</v>
      </c>
      <c r="S454" s="124"/>
      <c r="T454" s="212" t="s">
        <v>286</v>
      </c>
      <c r="U454" s="124" t="s">
        <v>9</v>
      </c>
      <c r="V454" s="212">
        <v>1119</v>
      </c>
      <c r="W454" s="214">
        <v>43298.218564814815</v>
      </c>
      <c r="X454" s="215">
        <v>43150.159699074073</v>
      </c>
      <c r="Y454" s="216">
        <v>50</v>
      </c>
    </row>
    <row r="455" spans="1:25">
      <c r="A455" s="217" t="s">
        <v>14</v>
      </c>
      <c r="B455" s="218" t="s">
        <v>207</v>
      </c>
      <c r="C455" s="219" t="s">
        <v>763</v>
      </c>
      <c r="D455" s="212" t="s">
        <v>222</v>
      </c>
      <c r="E455" s="124" t="s">
        <v>2844</v>
      </c>
      <c r="F455" s="212" t="s">
        <v>9</v>
      </c>
      <c r="G455" s="124" t="s">
        <v>952</v>
      </c>
      <c r="H455" s="212">
        <v>24</v>
      </c>
      <c r="I455" s="124"/>
      <c r="J455" s="212">
        <v>3.6</v>
      </c>
      <c r="K455" s="213"/>
      <c r="L455" s="212">
        <v>86.4</v>
      </c>
      <c r="M455" s="124" t="s">
        <v>1549</v>
      </c>
      <c r="N455" s="212"/>
      <c r="O455" s="124" t="s">
        <v>212</v>
      </c>
      <c r="P455" s="212" t="s">
        <v>475</v>
      </c>
      <c r="Q455" s="124" t="s">
        <v>595</v>
      </c>
      <c r="R455" s="212">
        <v>2045</v>
      </c>
      <c r="S455" s="124"/>
      <c r="T455" s="212" t="s">
        <v>212</v>
      </c>
      <c r="U455" s="124" t="s">
        <v>9</v>
      </c>
      <c r="V455" s="212">
        <v>1574</v>
      </c>
      <c r="W455" s="214">
        <v>43637.072488425925</v>
      </c>
      <c r="X455" s="215">
        <v>43311.25167824074</v>
      </c>
      <c r="Y455" s="216">
        <v>50</v>
      </c>
    </row>
    <row r="456" spans="1:25">
      <c r="A456" s="217" t="s">
        <v>63</v>
      </c>
      <c r="B456" s="218" t="s">
        <v>207</v>
      </c>
      <c r="C456" s="219" t="s">
        <v>1316</v>
      </c>
      <c r="D456" s="212" t="s">
        <v>532</v>
      </c>
      <c r="E456" s="124" t="s">
        <v>2844</v>
      </c>
      <c r="F456" s="212" t="s">
        <v>9</v>
      </c>
      <c r="G456" s="124" t="s">
        <v>476</v>
      </c>
      <c r="H456" s="212">
        <v>267</v>
      </c>
      <c r="I456" s="124"/>
      <c r="J456" s="212">
        <v>3.7450000000000001</v>
      </c>
      <c r="K456" s="213"/>
      <c r="L456" s="212">
        <v>999.91499999999996</v>
      </c>
      <c r="M456" s="124" t="s">
        <v>1044</v>
      </c>
      <c r="N456" s="212"/>
      <c r="O456" s="124" t="s">
        <v>477</v>
      </c>
      <c r="P456" s="212" t="s">
        <v>475</v>
      </c>
      <c r="Q456" s="124"/>
      <c r="R456" s="212"/>
      <c r="S456" s="124"/>
      <c r="T456" s="212" t="s">
        <v>287</v>
      </c>
      <c r="U456" s="124" t="s">
        <v>9</v>
      </c>
      <c r="V456" s="212">
        <v>1120</v>
      </c>
      <c r="W456" s="214">
        <v>43629.058425925927</v>
      </c>
      <c r="X456" s="215">
        <v>43150.159814814811</v>
      </c>
      <c r="Y456" s="216">
        <v>50</v>
      </c>
    </row>
    <row r="457" spans="1:25">
      <c r="A457" s="217" t="s">
        <v>73</v>
      </c>
      <c r="B457" s="218" t="s">
        <v>1366</v>
      </c>
      <c r="C457" s="219" t="s">
        <v>379</v>
      </c>
      <c r="D457" s="212" t="s">
        <v>1260</v>
      </c>
      <c r="E457" s="124" t="s">
        <v>2850</v>
      </c>
      <c r="F457" s="212" t="s">
        <v>8</v>
      </c>
      <c r="G457" s="124" t="s">
        <v>476</v>
      </c>
      <c r="H457" s="212">
        <v>12</v>
      </c>
      <c r="I457" s="124"/>
      <c r="J457" s="212">
        <v>2.8000000000000001E-2</v>
      </c>
      <c r="K457" s="213"/>
      <c r="L457" s="212">
        <v>0.33600000000000002</v>
      </c>
      <c r="M457" s="124" t="s">
        <v>2208</v>
      </c>
      <c r="N457" s="212"/>
      <c r="O457" s="124" t="s">
        <v>13</v>
      </c>
      <c r="P457" s="212" t="s">
        <v>484</v>
      </c>
      <c r="Q457" s="124"/>
      <c r="R457" s="212"/>
      <c r="S457" s="124"/>
      <c r="T457" s="212" t="s">
        <v>286</v>
      </c>
      <c r="U457" s="124" t="s">
        <v>8</v>
      </c>
      <c r="V457" s="212">
        <v>1549</v>
      </c>
      <c r="W457" s="214">
        <v>43629.057986111111</v>
      </c>
      <c r="X457" s="215">
        <v>43270.218854166669</v>
      </c>
      <c r="Y457" s="216">
        <v>50</v>
      </c>
    </row>
    <row r="458" spans="1:25">
      <c r="A458" s="217" t="s">
        <v>63</v>
      </c>
      <c r="B458" s="218" t="s">
        <v>1366</v>
      </c>
      <c r="C458" s="219" t="s">
        <v>1152</v>
      </c>
      <c r="D458" s="212" t="s">
        <v>878</v>
      </c>
      <c r="E458" s="124" t="s">
        <v>2850</v>
      </c>
      <c r="F458" s="212" t="s">
        <v>8</v>
      </c>
      <c r="G458" s="124" t="s">
        <v>476</v>
      </c>
      <c r="H458" s="212">
        <v>1</v>
      </c>
      <c r="I458" s="124"/>
      <c r="J458" s="212">
        <v>7.9000000000000001E-2</v>
      </c>
      <c r="K458" s="213"/>
      <c r="L458" s="212">
        <v>7.8799999999999995E-2</v>
      </c>
      <c r="M458" s="124" t="s">
        <v>2209</v>
      </c>
      <c r="N458" s="212"/>
      <c r="O458" s="124" t="s">
        <v>1143</v>
      </c>
      <c r="P458" s="212" t="s">
        <v>484</v>
      </c>
      <c r="Q458" s="124"/>
      <c r="R458" s="212"/>
      <c r="S458" s="124"/>
      <c r="T458" s="212" t="s">
        <v>286</v>
      </c>
      <c r="U458" s="124" t="s">
        <v>8</v>
      </c>
      <c r="V458" s="212">
        <v>15</v>
      </c>
      <c r="W458" s="214">
        <v>43312</v>
      </c>
      <c r="X458" s="215">
        <v>43312</v>
      </c>
      <c r="Y458" s="216">
        <v>-1</v>
      </c>
    </row>
    <row r="459" spans="1:25">
      <c r="A459" s="217" t="s">
        <v>73</v>
      </c>
      <c r="B459" s="218" t="s">
        <v>207</v>
      </c>
      <c r="C459" s="219" t="s">
        <v>1317</v>
      </c>
      <c r="D459" s="212" t="s">
        <v>632</v>
      </c>
      <c r="E459" s="124" t="s">
        <v>2846</v>
      </c>
      <c r="F459" s="212" t="s">
        <v>15</v>
      </c>
      <c r="G459" s="124" t="s">
        <v>476</v>
      </c>
      <c r="H459" s="212">
        <v>1</v>
      </c>
      <c r="I459" s="124"/>
      <c r="J459" s="212">
        <v>132</v>
      </c>
      <c r="K459" s="213"/>
      <c r="L459" s="212">
        <v>132</v>
      </c>
      <c r="M459" s="124" t="s">
        <v>1045</v>
      </c>
      <c r="N459" s="212"/>
      <c r="O459" s="124" t="s">
        <v>474</v>
      </c>
      <c r="P459" s="212" t="s">
        <v>478</v>
      </c>
      <c r="Q459" s="124"/>
      <c r="R459" s="212"/>
      <c r="S459" s="124"/>
      <c r="T459" s="212" t="s">
        <v>287</v>
      </c>
      <c r="U459" s="124" t="s">
        <v>278</v>
      </c>
      <c r="V459" s="212">
        <v>1614</v>
      </c>
      <c r="W459" s="214">
        <v>43629.100428240738</v>
      </c>
      <c r="X459" s="215">
        <v>43473.972719907404</v>
      </c>
      <c r="Y459" s="216">
        <v>50</v>
      </c>
    </row>
    <row r="460" spans="1:25">
      <c r="A460" s="217" t="s">
        <v>66</v>
      </c>
      <c r="B460" s="218" t="s">
        <v>1366</v>
      </c>
      <c r="C460" s="219" t="s">
        <v>778</v>
      </c>
      <c r="D460" s="212" t="s">
        <v>779</v>
      </c>
      <c r="E460" s="124" t="s">
        <v>2846</v>
      </c>
      <c r="F460" s="212" t="s">
        <v>15</v>
      </c>
      <c r="G460" s="124" t="s">
        <v>476</v>
      </c>
      <c r="H460" s="212">
        <v>8</v>
      </c>
      <c r="I460" s="124"/>
      <c r="J460" s="212">
        <v>5.8</v>
      </c>
      <c r="K460" s="213"/>
      <c r="L460" s="212">
        <v>46.4</v>
      </c>
      <c r="M460" s="124" t="s">
        <v>2210</v>
      </c>
      <c r="N460" s="212"/>
      <c r="O460" s="124" t="s">
        <v>13</v>
      </c>
      <c r="P460" s="212" t="s">
        <v>484</v>
      </c>
      <c r="Q460" s="124"/>
      <c r="R460" s="212"/>
      <c r="S460" s="124"/>
      <c r="T460" s="212" t="s">
        <v>286</v>
      </c>
      <c r="U460" s="124" t="s">
        <v>278</v>
      </c>
      <c r="V460" s="212">
        <v>1121</v>
      </c>
      <c r="W460" s="214">
        <v>43637.179490740738</v>
      </c>
      <c r="X460" s="215">
        <v>43637</v>
      </c>
      <c r="Y460" s="216">
        <v>50</v>
      </c>
    </row>
    <row r="461" spans="1:25">
      <c r="A461" s="217" t="s">
        <v>73</v>
      </c>
      <c r="B461" s="218" t="s">
        <v>1366</v>
      </c>
      <c r="C461" s="219" t="s">
        <v>380</v>
      </c>
      <c r="D461" s="212" t="s">
        <v>381</v>
      </c>
      <c r="E461" s="124" t="s">
        <v>2850</v>
      </c>
      <c r="F461" s="212" t="s">
        <v>8</v>
      </c>
      <c r="G461" s="124" t="s">
        <v>2039</v>
      </c>
      <c r="H461" s="212">
        <v>7</v>
      </c>
      <c r="I461" s="124"/>
      <c r="J461" s="212">
        <v>2</v>
      </c>
      <c r="K461" s="213"/>
      <c r="L461" s="212">
        <v>14</v>
      </c>
      <c r="M461" s="124" t="s">
        <v>2211</v>
      </c>
      <c r="N461" s="212"/>
      <c r="O461" s="124" t="s">
        <v>13</v>
      </c>
      <c r="P461" s="212" t="s">
        <v>484</v>
      </c>
      <c r="Q461" s="124"/>
      <c r="R461" s="212">
        <v>2043</v>
      </c>
      <c r="S461" s="124"/>
      <c r="T461" s="212" t="s">
        <v>286</v>
      </c>
      <c r="U461" s="124" t="s">
        <v>8</v>
      </c>
      <c r="V461" s="212">
        <v>1667</v>
      </c>
      <c r="W461" s="214">
        <v>43629.100439814814</v>
      </c>
      <c r="X461" s="215">
        <v>43588</v>
      </c>
      <c r="Y461" s="216">
        <v>50</v>
      </c>
    </row>
    <row r="462" spans="1:25">
      <c r="A462" s="217" t="s">
        <v>14</v>
      </c>
      <c r="B462" s="218" t="s">
        <v>1366</v>
      </c>
      <c r="C462" s="219" t="s">
        <v>44</v>
      </c>
      <c r="D462" s="212" t="s">
        <v>45</v>
      </c>
      <c r="E462" s="124" t="s">
        <v>2843</v>
      </c>
      <c r="F462" s="212" t="s">
        <v>12</v>
      </c>
      <c r="G462" s="124" t="s">
        <v>2668</v>
      </c>
      <c r="H462" s="212">
        <v>18</v>
      </c>
      <c r="I462" s="124"/>
      <c r="J462" s="212">
        <v>1.1499999999999999</v>
      </c>
      <c r="K462" s="213"/>
      <c r="L462" s="212">
        <v>20.7</v>
      </c>
      <c r="M462" s="124" t="s">
        <v>2212</v>
      </c>
      <c r="N462" s="212"/>
      <c r="O462" s="124" t="s">
        <v>13</v>
      </c>
      <c r="P462" s="212" t="s">
        <v>478</v>
      </c>
      <c r="Q462" s="124"/>
      <c r="R462" s="212">
        <v>2070</v>
      </c>
      <c r="S462" s="124"/>
      <c r="T462" s="212" t="s">
        <v>286</v>
      </c>
      <c r="U462" s="124" t="s">
        <v>153</v>
      </c>
      <c r="V462" s="212">
        <v>1122</v>
      </c>
      <c r="W462" s="214">
        <v>43624.600868055553</v>
      </c>
      <c r="X462" s="215">
        <v>43150</v>
      </c>
      <c r="Y462" s="216">
        <v>50</v>
      </c>
    </row>
    <row r="463" spans="1:25">
      <c r="A463" s="217" t="s">
        <v>77</v>
      </c>
      <c r="B463" s="218" t="s">
        <v>207</v>
      </c>
      <c r="C463" s="219" t="s">
        <v>699</v>
      </c>
      <c r="D463" s="212" t="s">
        <v>1318</v>
      </c>
      <c r="E463" s="124" t="s">
        <v>2844</v>
      </c>
      <c r="F463" s="212" t="s">
        <v>9</v>
      </c>
      <c r="G463" s="124" t="s">
        <v>476</v>
      </c>
      <c r="H463" s="212">
        <v>10</v>
      </c>
      <c r="I463" s="124"/>
      <c r="J463" s="212">
        <v>4.2</v>
      </c>
      <c r="K463" s="213"/>
      <c r="L463" s="212">
        <v>42</v>
      </c>
      <c r="M463" s="124" t="s">
        <v>1046</v>
      </c>
      <c r="N463" s="212"/>
      <c r="O463" s="124" t="s">
        <v>477</v>
      </c>
      <c r="P463" s="212" t="s">
        <v>484</v>
      </c>
      <c r="Q463" s="124"/>
      <c r="R463" s="212"/>
      <c r="S463" s="124"/>
      <c r="T463" s="212" t="s">
        <v>287</v>
      </c>
      <c r="U463" s="124" t="s">
        <v>9</v>
      </c>
      <c r="V463" s="212">
        <v>1350</v>
      </c>
      <c r="W463" s="214">
        <v>43629.058449074073</v>
      </c>
      <c r="X463" s="215">
        <v>43204.313090277778</v>
      </c>
      <c r="Y463" s="216">
        <v>50</v>
      </c>
    </row>
    <row r="464" spans="1:25">
      <c r="A464" s="217" t="s">
        <v>77</v>
      </c>
      <c r="B464" s="218" t="s">
        <v>1366</v>
      </c>
      <c r="C464" s="219" t="s">
        <v>426</v>
      </c>
      <c r="D464" s="212" t="s">
        <v>76</v>
      </c>
      <c r="E464" s="124" t="s">
        <v>2848</v>
      </c>
      <c r="F464" s="212" t="s">
        <v>7</v>
      </c>
      <c r="G464" s="124" t="s">
        <v>476</v>
      </c>
      <c r="H464" s="212">
        <v>1</v>
      </c>
      <c r="I464" s="124"/>
      <c r="J464" s="212">
        <v>3.2</v>
      </c>
      <c r="K464" s="213"/>
      <c r="L464" s="212">
        <v>3.2</v>
      </c>
      <c r="M464" s="124" t="s">
        <v>2213</v>
      </c>
      <c r="N464" s="212"/>
      <c r="O464" s="124" t="s">
        <v>13</v>
      </c>
      <c r="P464" s="212" t="s">
        <v>484</v>
      </c>
      <c r="Q464" s="124"/>
      <c r="R464" s="212">
        <v>2100</v>
      </c>
      <c r="S464" s="124"/>
      <c r="T464" s="212" t="s">
        <v>286</v>
      </c>
      <c r="U464" s="124" t="s">
        <v>7</v>
      </c>
      <c r="V464" s="212">
        <v>1123</v>
      </c>
      <c r="W464" s="214">
        <v>43609.469224537039</v>
      </c>
      <c r="X464" s="215">
        <v>43609</v>
      </c>
      <c r="Y464" s="216">
        <v>50</v>
      </c>
    </row>
    <row r="465" spans="1:25">
      <c r="A465" s="217" t="s">
        <v>66</v>
      </c>
      <c r="B465" s="218" t="s">
        <v>1366</v>
      </c>
      <c r="C465" s="219" t="s">
        <v>1441</v>
      </c>
      <c r="D465" s="212" t="s">
        <v>1442</v>
      </c>
      <c r="E465" s="124" t="s">
        <v>2849</v>
      </c>
      <c r="F465" s="212" t="s">
        <v>136</v>
      </c>
      <c r="G465" s="124" t="s">
        <v>2669</v>
      </c>
      <c r="H465" s="212">
        <v>1</v>
      </c>
      <c r="I465" s="124"/>
      <c r="J465" s="212">
        <v>560</v>
      </c>
      <c r="K465" s="213"/>
      <c r="L465" s="212">
        <v>560</v>
      </c>
      <c r="M465" s="124" t="s">
        <v>2214</v>
      </c>
      <c r="N465" s="212"/>
      <c r="O465" s="124" t="s">
        <v>13</v>
      </c>
      <c r="P465" s="212" t="s">
        <v>478</v>
      </c>
      <c r="Q465" s="124"/>
      <c r="R465" s="212">
        <v>2048</v>
      </c>
      <c r="S465" s="124"/>
      <c r="T465" s="212" t="s">
        <v>286</v>
      </c>
      <c r="U465" s="124" t="s">
        <v>276</v>
      </c>
      <c r="V465" s="212">
        <v>1124</v>
      </c>
      <c r="W465" s="214">
        <v>43651.440335648149</v>
      </c>
      <c r="X465" s="215">
        <v>43525</v>
      </c>
      <c r="Y465" s="216">
        <v>50</v>
      </c>
    </row>
    <row r="466" spans="1:25">
      <c r="A466" s="217" t="s">
        <v>66</v>
      </c>
      <c r="B466" s="218" t="s">
        <v>1366</v>
      </c>
      <c r="C466" s="219" t="s">
        <v>1441</v>
      </c>
      <c r="D466" s="212" t="s">
        <v>1442</v>
      </c>
      <c r="E466" s="124" t="s">
        <v>2849</v>
      </c>
      <c r="F466" s="212" t="s">
        <v>136</v>
      </c>
      <c r="G466" s="124" t="s">
        <v>2670</v>
      </c>
      <c r="H466" s="212">
        <v>1</v>
      </c>
      <c r="I466" s="124"/>
      <c r="J466" s="212">
        <v>530</v>
      </c>
      <c r="K466" s="213"/>
      <c r="L466" s="212">
        <v>530</v>
      </c>
      <c r="M466" s="124" t="s">
        <v>2215</v>
      </c>
      <c r="N466" s="212"/>
      <c r="O466" s="124" t="s">
        <v>13</v>
      </c>
      <c r="P466" s="212" t="s">
        <v>478</v>
      </c>
      <c r="Q466" s="124"/>
      <c r="R466" s="212">
        <v>2048</v>
      </c>
      <c r="S466" s="124"/>
      <c r="T466" s="212" t="s">
        <v>286</v>
      </c>
      <c r="U466" s="124" t="s">
        <v>276</v>
      </c>
      <c r="V466" s="212">
        <v>1124</v>
      </c>
      <c r="W466" s="214">
        <v>43651.440335648149</v>
      </c>
      <c r="X466" s="215">
        <v>43525</v>
      </c>
      <c r="Y466" s="216">
        <v>50</v>
      </c>
    </row>
    <row r="467" spans="1:25">
      <c r="A467" s="217" t="s">
        <v>66</v>
      </c>
      <c r="B467" s="218" t="s">
        <v>207</v>
      </c>
      <c r="C467" s="219" t="s">
        <v>1441</v>
      </c>
      <c r="D467" s="212" t="s">
        <v>1442</v>
      </c>
      <c r="E467" s="124" t="s">
        <v>2849</v>
      </c>
      <c r="F467" s="212" t="s">
        <v>136</v>
      </c>
      <c r="G467" s="124" t="s">
        <v>2670</v>
      </c>
      <c r="H467" s="212">
        <v>1</v>
      </c>
      <c r="I467" s="124"/>
      <c r="J467" s="212">
        <v>15</v>
      </c>
      <c r="K467" s="213"/>
      <c r="L467" s="212">
        <v>15</v>
      </c>
      <c r="M467" s="124" t="s">
        <v>1005</v>
      </c>
      <c r="N467" s="212"/>
      <c r="O467" s="124" t="s">
        <v>1454</v>
      </c>
      <c r="P467" s="212" t="s">
        <v>478</v>
      </c>
      <c r="Q467" s="124"/>
      <c r="R467" s="212">
        <v>2048</v>
      </c>
      <c r="S467" s="124"/>
      <c r="T467" s="212" t="s">
        <v>1454</v>
      </c>
      <c r="U467" s="124" t="s">
        <v>276</v>
      </c>
      <c r="V467" s="212">
        <v>1124</v>
      </c>
      <c r="W467" s="214">
        <v>43651.440335648149</v>
      </c>
      <c r="X467" s="215">
        <v>43525</v>
      </c>
      <c r="Y467" s="216">
        <v>50</v>
      </c>
    </row>
    <row r="468" spans="1:25">
      <c r="A468" s="217" t="s">
        <v>66</v>
      </c>
      <c r="B468" s="218" t="s">
        <v>1366</v>
      </c>
      <c r="C468" s="219" t="s">
        <v>1441</v>
      </c>
      <c r="D468" s="212" t="s">
        <v>1442</v>
      </c>
      <c r="E468" s="124" t="s">
        <v>2849</v>
      </c>
      <c r="F468" s="212" t="s">
        <v>136</v>
      </c>
      <c r="G468" s="124" t="s">
        <v>2671</v>
      </c>
      <c r="H468" s="212">
        <v>1</v>
      </c>
      <c r="I468" s="124"/>
      <c r="J468" s="212">
        <v>560</v>
      </c>
      <c r="K468" s="213"/>
      <c r="L468" s="212">
        <v>560</v>
      </c>
      <c r="M468" s="124" t="s">
        <v>2214</v>
      </c>
      <c r="N468" s="212"/>
      <c r="O468" s="124" t="s">
        <v>13</v>
      </c>
      <c r="P468" s="212" t="s">
        <v>478</v>
      </c>
      <c r="Q468" s="124"/>
      <c r="R468" s="212">
        <v>2048</v>
      </c>
      <c r="S468" s="124"/>
      <c r="T468" s="212" t="s">
        <v>286</v>
      </c>
      <c r="U468" s="124" t="s">
        <v>276</v>
      </c>
      <c r="V468" s="212">
        <v>1124</v>
      </c>
      <c r="W468" s="214">
        <v>43651.440335648149</v>
      </c>
      <c r="X468" s="215">
        <v>43525</v>
      </c>
      <c r="Y468" s="216">
        <v>50</v>
      </c>
    </row>
    <row r="469" spans="1:25">
      <c r="A469" s="217" t="s">
        <v>66</v>
      </c>
      <c r="B469" s="218" t="s">
        <v>1366</v>
      </c>
      <c r="C469" s="219" t="s">
        <v>1441</v>
      </c>
      <c r="D469" s="212" t="s">
        <v>1442</v>
      </c>
      <c r="E469" s="124" t="s">
        <v>2849</v>
      </c>
      <c r="F469" s="212" t="s">
        <v>136</v>
      </c>
      <c r="G469" s="124" t="s">
        <v>2672</v>
      </c>
      <c r="H469" s="212">
        <v>1</v>
      </c>
      <c r="I469" s="124"/>
      <c r="J469" s="212">
        <v>560</v>
      </c>
      <c r="K469" s="213"/>
      <c r="L469" s="212">
        <v>560</v>
      </c>
      <c r="M469" s="124" t="s">
        <v>2214</v>
      </c>
      <c r="N469" s="212"/>
      <c r="O469" s="124" t="s">
        <v>13</v>
      </c>
      <c r="P469" s="212" t="s">
        <v>478</v>
      </c>
      <c r="Q469" s="124"/>
      <c r="R469" s="212">
        <v>2048</v>
      </c>
      <c r="S469" s="124"/>
      <c r="T469" s="212" t="s">
        <v>286</v>
      </c>
      <c r="U469" s="124" t="s">
        <v>276</v>
      </c>
      <c r="V469" s="212">
        <v>1124</v>
      </c>
      <c r="W469" s="214">
        <v>43651.440335648149</v>
      </c>
      <c r="X469" s="215">
        <v>43525</v>
      </c>
      <c r="Y469" s="216">
        <v>50</v>
      </c>
    </row>
    <row r="470" spans="1:25">
      <c r="A470" s="217" t="s">
        <v>66</v>
      </c>
      <c r="B470" s="218" t="s">
        <v>1366</v>
      </c>
      <c r="C470" s="219" t="s">
        <v>137</v>
      </c>
      <c r="D470" s="212" t="s">
        <v>138</v>
      </c>
      <c r="E470" s="124" t="s">
        <v>2849</v>
      </c>
      <c r="F470" s="212" t="s">
        <v>136</v>
      </c>
      <c r="G470" s="124" t="s">
        <v>2673</v>
      </c>
      <c r="H470" s="212">
        <v>1</v>
      </c>
      <c r="I470" s="124"/>
      <c r="J470" s="212">
        <v>500</v>
      </c>
      <c r="K470" s="213"/>
      <c r="L470" s="212">
        <v>500</v>
      </c>
      <c r="M470" s="124" t="s">
        <v>1058</v>
      </c>
      <c r="N470" s="212"/>
      <c r="O470" s="124" t="s">
        <v>13</v>
      </c>
      <c r="P470" s="212" t="s">
        <v>478</v>
      </c>
      <c r="Q470" s="124"/>
      <c r="R470" s="212">
        <v>2047</v>
      </c>
      <c r="S470" s="124"/>
      <c r="T470" s="212" t="s">
        <v>286</v>
      </c>
      <c r="U470" s="124" t="s">
        <v>276</v>
      </c>
      <c r="V470" s="212">
        <v>1125</v>
      </c>
      <c r="W470" s="214">
        <v>43651.717847222222</v>
      </c>
      <c r="X470" s="215">
        <v>43150</v>
      </c>
      <c r="Y470" s="216">
        <v>50</v>
      </c>
    </row>
    <row r="471" spans="1:25">
      <c r="A471" s="217" t="s">
        <v>66</v>
      </c>
      <c r="B471" s="218" t="s">
        <v>1366</v>
      </c>
      <c r="C471" s="219" t="s">
        <v>137</v>
      </c>
      <c r="D471" s="212" t="s">
        <v>138</v>
      </c>
      <c r="E471" s="124" t="s">
        <v>2849</v>
      </c>
      <c r="F471" s="212" t="s">
        <v>136</v>
      </c>
      <c r="G471" s="124" t="s">
        <v>2674</v>
      </c>
      <c r="H471" s="212">
        <v>1</v>
      </c>
      <c r="I471" s="124"/>
      <c r="J471" s="212">
        <v>500</v>
      </c>
      <c r="K471" s="213"/>
      <c r="L471" s="212">
        <v>500</v>
      </c>
      <c r="M471" s="124" t="s">
        <v>1058</v>
      </c>
      <c r="N471" s="212"/>
      <c r="O471" s="124" t="s">
        <v>13</v>
      </c>
      <c r="P471" s="212" t="s">
        <v>478</v>
      </c>
      <c r="Q471" s="124"/>
      <c r="R471" s="212">
        <v>2047</v>
      </c>
      <c r="S471" s="124"/>
      <c r="T471" s="212" t="s">
        <v>286</v>
      </c>
      <c r="U471" s="124" t="s">
        <v>276</v>
      </c>
      <c r="V471" s="212">
        <v>1125</v>
      </c>
      <c r="W471" s="214">
        <v>43651.717847222222</v>
      </c>
      <c r="X471" s="215">
        <v>43150</v>
      </c>
      <c r="Y471" s="216">
        <v>50</v>
      </c>
    </row>
    <row r="472" spans="1:25">
      <c r="A472" s="217" t="s">
        <v>66</v>
      </c>
      <c r="B472" s="218" t="s">
        <v>207</v>
      </c>
      <c r="C472" s="219" t="s">
        <v>1479</v>
      </c>
      <c r="D472" s="212" t="s">
        <v>1480</v>
      </c>
      <c r="E472" s="124" t="s">
        <v>2849</v>
      </c>
      <c r="F472" s="212" t="s">
        <v>1481</v>
      </c>
      <c r="G472" s="124" t="s">
        <v>476</v>
      </c>
      <c r="H472" s="212">
        <v>1</v>
      </c>
      <c r="I472" s="124"/>
      <c r="J472" s="212">
        <v>80</v>
      </c>
      <c r="K472" s="213"/>
      <c r="L472" s="212">
        <v>80</v>
      </c>
      <c r="M472" s="124" t="s">
        <v>1126</v>
      </c>
      <c r="N472" s="212"/>
      <c r="O472" s="124" t="s">
        <v>1454</v>
      </c>
      <c r="P472" s="212" t="s">
        <v>478</v>
      </c>
      <c r="Q472" s="124"/>
      <c r="R472" s="212"/>
      <c r="S472" s="124"/>
      <c r="T472" s="212" t="s">
        <v>1454</v>
      </c>
      <c r="U472" s="124" t="s">
        <v>276</v>
      </c>
      <c r="V472" s="212">
        <v>125</v>
      </c>
      <c r="W472" s="214">
        <v>43312</v>
      </c>
      <c r="X472" s="215">
        <v>43312</v>
      </c>
      <c r="Y472" s="216">
        <v>-1</v>
      </c>
    </row>
    <row r="473" spans="1:25">
      <c r="A473" s="217" t="s">
        <v>63</v>
      </c>
      <c r="B473" s="218" t="s">
        <v>1366</v>
      </c>
      <c r="C473" s="219" t="s">
        <v>339</v>
      </c>
      <c r="D473" s="212" t="s">
        <v>309</v>
      </c>
      <c r="E473" s="124" t="s">
        <v>2842</v>
      </c>
      <c r="F473" s="212" t="s">
        <v>1368</v>
      </c>
      <c r="G473" s="124" t="s">
        <v>2043</v>
      </c>
      <c r="H473" s="212">
        <v>4</v>
      </c>
      <c r="I473" s="124"/>
      <c r="J473" s="212">
        <v>1.1499999999999999</v>
      </c>
      <c r="K473" s="213"/>
      <c r="L473" s="212">
        <v>4.5999999999999996</v>
      </c>
      <c r="M473" s="124" t="s">
        <v>2216</v>
      </c>
      <c r="N473" s="212"/>
      <c r="O473" s="124" t="s">
        <v>13</v>
      </c>
      <c r="P473" s="212" t="s">
        <v>484</v>
      </c>
      <c r="Q473" s="124"/>
      <c r="R473" s="212">
        <v>2025</v>
      </c>
      <c r="S473" s="124"/>
      <c r="T473" s="212" t="s">
        <v>286</v>
      </c>
      <c r="U473" s="124" t="s">
        <v>281</v>
      </c>
      <c r="V473" s="212">
        <v>1127</v>
      </c>
      <c r="W473" s="214">
        <v>43609.651099537034</v>
      </c>
      <c r="X473" s="215">
        <v>43150</v>
      </c>
      <c r="Y473" s="216">
        <v>50</v>
      </c>
    </row>
    <row r="474" spans="1:25">
      <c r="A474" s="217" t="s">
        <v>63</v>
      </c>
      <c r="B474" s="218" t="s">
        <v>1366</v>
      </c>
      <c r="C474" s="219" t="s">
        <v>339</v>
      </c>
      <c r="D474" s="212" t="s">
        <v>309</v>
      </c>
      <c r="E474" s="124" t="s">
        <v>2842</v>
      </c>
      <c r="F474" s="212" t="s">
        <v>1368</v>
      </c>
      <c r="G474" s="124" t="s">
        <v>2019</v>
      </c>
      <c r="H474" s="212">
        <v>11</v>
      </c>
      <c r="I474" s="124"/>
      <c r="J474" s="212">
        <v>1.1499999999999999</v>
      </c>
      <c r="K474" s="213"/>
      <c r="L474" s="212">
        <v>12.65</v>
      </c>
      <c r="M474" s="124" t="s">
        <v>2217</v>
      </c>
      <c r="N474" s="212"/>
      <c r="O474" s="124" t="s">
        <v>13</v>
      </c>
      <c r="P474" s="212" t="s">
        <v>484</v>
      </c>
      <c r="Q474" s="124"/>
      <c r="R474" s="212">
        <v>2025</v>
      </c>
      <c r="S474" s="124"/>
      <c r="T474" s="212" t="s">
        <v>286</v>
      </c>
      <c r="U474" s="124" t="s">
        <v>281</v>
      </c>
      <c r="V474" s="212">
        <v>1127</v>
      </c>
      <c r="W474" s="214">
        <v>43609.651099537034</v>
      </c>
      <c r="X474" s="215">
        <v>43150</v>
      </c>
      <c r="Y474" s="216">
        <v>50</v>
      </c>
    </row>
    <row r="475" spans="1:25">
      <c r="A475" s="217" t="s">
        <v>63</v>
      </c>
      <c r="B475" s="218" t="s">
        <v>1366</v>
      </c>
      <c r="C475" s="219" t="s">
        <v>340</v>
      </c>
      <c r="D475" s="212" t="s">
        <v>309</v>
      </c>
      <c r="E475" s="124" t="s">
        <v>2842</v>
      </c>
      <c r="F475" s="212" t="s">
        <v>1368</v>
      </c>
      <c r="G475" s="124" t="s">
        <v>476</v>
      </c>
      <c r="H475" s="212">
        <v>3</v>
      </c>
      <c r="I475" s="124"/>
      <c r="J475" s="212">
        <v>1.03</v>
      </c>
      <c r="K475" s="213"/>
      <c r="L475" s="212">
        <v>3.09</v>
      </c>
      <c r="M475" s="124" t="s">
        <v>2218</v>
      </c>
      <c r="N475" s="212"/>
      <c r="O475" s="124" t="s">
        <v>13</v>
      </c>
      <c r="P475" s="212" t="s">
        <v>484</v>
      </c>
      <c r="Q475" s="124"/>
      <c r="R475" s="212">
        <v>2035</v>
      </c>
      <c r="S475" s="124"/>
      <c r="T475" s="212" t="s">
        <v>286</v>
      </c>
      <c r="U475" s="124" t="s">
        <v>281</v>
      </c>
      <c r="V475" s="212">
        <v>1126</v>
      </c>
      <c r="W475" s="214">
        <v>43609.649108796293</v>
      </c>
      <c r="X475" s="215">
        <v>43150</v>
      </c>
      <c r="Y475" s="216">
        <v>50</v>
      </c>
    </row>
    <row r="476" spans="1:25">
      <c r="A476" s="217" t="s">
        <v>63</v>
      </c>
      <c r="B476" s="218" t="s">
        <v>1366</v>
      </c>
      <c r="C476" s="219" t="s">
        <v>340</v>
      </c>
      <c r="D476" s="212" t="s">
        <v>309</v>
      </c>
      <c r="E476" s="124" t="s">
        <v>2842</v>
      </c>
      <c r="F476" s="212" t="s">
        <v>1368</v>
      </c>
      <c r="G476" s="124" t="s">
        <v>476</v>
      </c>
      <c r="H476" s="212">
        <v>2</v>
      </c>
      <c r="I476" s="124"/>
      <c r="J476" s="212">
        <v>1.1499999999999999</v>
      </c>
      <c r="K476" s="213"/>
      <c r="L476" s="212">
        <v>2.2999999999999998</v>
      </c>
      <c r="M476" s="124" t="s">
        <v>2186</v>
      </c>
      <c r="N476" s="212"/>
      <c r="O476" s="124" t="s">
        <v>13</v>
      </c>
      <c r="P476" s="212" t="s">
        <v>484</v>
      </c>
      <c r="Q476" s="124"/>
      <c r="R476" s="212">
        <v>2035</v>
      </c>
      <c r="S476" s="124"/>
      <c r="T476" s="212" t="s">
        <v>286</v>
      </c>
      <c r="U476" s="124" t="s">
        <v>281</v>
      </c>
      <c r="V476" s="212">
        <v>1126</v>
      </c>
      <c r="W476" s="214">
        <v>43609.649108796293</v>
      </c>
      <c r="X476" s="215">
        <v>43150</v>
      </c>
      <c r="Y476" s="216">
        <v>50</v>
      </c>
    </row>
    <row r="477" spans="1:25">
      <c r="A477" s="217" t="s">
        <v>66</v>
      </c>
      <c r="B477" s="218" t="s">
        <v>1366</v>
      </c>
      <c r="C477" s="219" t="s">
        <v>139</v>
      </c>
      <c r="D477" s="212" t="s">
        <v>140</v>
      </c>
      <c r="E477" s="124" t="s">
        <v>2844</v>
      </c>
      <c r="F477" s="212" t="s">
        <v>9</v>
      </c>
      <c r="G477" s="124" t="s">
        <v>2675</v>
      </c>
      <c r="H477" s="212">
        <v>140</v>
      </c>
      <c r="I477" s="124"/>
      <c r="J477" s="212">
        <v>3</v>
      </c>
      <c r="K477" s="213"/>
      <c r="L477" s="212">
        <v>420</v>
      </c>
      <c r="M477" s="124" t="s">
        <v>2219</v>
      </c>
      <c r="N477" s="212"/>
      <c r="O477" s="124" t="s">
        <v>13</v>
      </c>
      <c r="P477" s="212" t="s">
        <v>475</v>
      </c>
      <c r="Q477" s="124"/>
      <c r="R477" s="212">
        <v>2038</v>
      </c>
      <c r="S477" s="124"/>
      <c r="T477" s="212" t="s">
        <v>286</v>
      </c>
      <c r="U477" s="124" t="s">
        <v>9</v>
      </c>
      <c r="V477" s="212">
        <v>1128</v>
      </c>
      <c r="W477" s="214">
        <v>43623.717789351853</v>
      </c>
      <c r="X477" s="215">
        <v>43556</v>
      </c>
      <c r="Y477" s="216">
        <v>50</v>
      </c>
    </row>
    <row r="478" spans="1:25">
      <c r="A478" s="217" t="s">
        <v>73</v>
      </c>
      <c r="B478" s="218" t="s">
        <v>207</v>
      </c>
      <c r="C478" s="219" t="s">
        <v>1538</v>
      </c>
      <c r="D478" s="212" t="s">
        <v>1280</v>
      </c>
      <c r="E478" s="124" t="s">
        <v>2890</v>
      </c>
      <c r="F478" s="212" t="s">
        <v>9</v>
      </c>
      <c r="G478" s="124" t="s">
        <v>476</v>
      </c>
      <c r="H478" s="212">
        <v>100</v>
      </c>
      <c r="I478" s="124"/>
      <c r="J478" s="212"/>
      <c r="K478" s="213"/>
      <c r="L478" s="212"/>
      <c r="M478" s="124" t="s">
        <v>476</v>
      </c>
      <c r="N478" s="212"/>
      <c r="O478" s="124" t="s">
        <v>477</v>
      </c>
      <c r="P478" s="212" t="s">
        <v>475</v>
      </c>
      <c r="Q478" s="124"/>
      <c r="R478" s="212"/>
      <c r="S478" s="124"/>
      <c r="T478" s="212" t="s">
        <v>287</v>
      </c>
      <c r="U478" s="124" t="s">
        <v>9</v>
      </c>
      <c r="V478" s="212">
        <v>1332</v>
      </c>
      <c r="W478" s="214">
        <v>43629.058437500003</v>
      </c>
      <c r="X478" s="215">
        <v>43591</v>
      </c>
      <c r="Y478" s="216">
        <v>50</v>
      </c>
    </row>
    <row r="479" spans="1:25">
      <c r="A479" s="217" t="s">
        <v>73</v>
      </c>
      <c r="B479" s="218" t="s">
        <v>1366</v>
      </c>
      <c r="C479" s="219" t="s">
        <v>1102</v>
      </c>
      <c r="D479" s="212" t="s">
        <v>74</v>
      </c>
      <c r="E479" s="124" t="s">
        <v>2846</v>
      </c>
      <c r="F479" s="212" t="s">
        <v>12</v>
      </c>
      <c r="G479" s="124" t="s">
        <v>2676</v>
      </c>
      <c r="H479" s="212">
        <v>1</v>
      </c>
      <c r="I479" s="124"/>
      <c r="J479" s="212">
        <v>34</v>
      </c>
      <c r="K479" s="213"/>
      <c r="L479" s="212">
        <v>34</v>
      </c>
      <c r="M479" s="124" t="s">
        <v>1067</v>
      </c>
      <c r="N479" s="212"/>
      <c r="O479" s="124" t="s">
        <v>13</v>
      </c>
      <c r="P479" s="212" t="s">
        <v>478</v>
      </c>
      <c r="Q479" s="124"/>
      <c r="R479" s="212">
        <v>2021</v>
      </c>
      <c r="S479" s="124"/>
      <c r="T479" s="212" t="s">
        <v>286</v>
      </c>
      <c r="U479" s="124" t="s">
        <v>278</v>
      </c>
      <c r="V479" s="212">
        <v>1129</v>
      </c>
      <c r="W479" s="214">
        <v>43629.058425925927</v>
      </c>
      <c r="X479" s="215">
        <v>43150.160868055558</v>
      </c>
      <c r="Y479" s="216">
        <v>50</v>
      </c>
    </row>
    <row r="480" spans="1:25">
      <c r="A480" s="217" t="s">
        <v>77</v>
      </c>
      <c r="B480" s="218" t="s">
        <v>1366</v>
      </c>
      <c r="C480" s="219" t="s">
        <v>141</v>
      </c>
      <c r="D480" s="212" t="s">
        <v>76</v>
      </c>
      <c r="E480" s="124" t="s">
        <v>2848</v>
      </c>
      <c r="F480" s="212" t="s">
        <v>7</v>
      </c>
      <c r="G480" s="124" t="s">
        <v>2677</v>
      </c>
      <c r="H480" s="212">
        <v>1</v>
      </c>
      <c r="I480" s="124"/>
      <c r="J480" s="212">
        <v>79.900000000000006</v>
      </c>
      <c r="K480" s="213"/>
      <c r="L480" s="212">
        <v>79.900000000000006</v>
      </c>
      <c r="M480" s="124" t="s">
        <v>2081</v>
      </c>
      <c r="N480" s="212"/>
      <c r="O480" s="124" t="s">
        <v>13</v>
      </c>
      <c r="P480" s="212" t="s">
        <v>478</v>
      </c>
      <c r="Q480" s="124"/>
      <c r="R480" s="212">
        <v>2100</v>
      </c>
      <c r="S480" s="124"/>
      <c r="T480" s="212" t="s">
        <v>286</v>
      </c>
      <c r="U480" s="124" t="s">
        <v>7</v>
      </c>
      <c r="V480" s="212">
        <v>1130</v>
      </c>
      <c r="W480" s="214">
        <v>43612.402569444443</v>
      </c>
      <c r="X480" s="215">
        <v>43244</v>
      </c>
      <c r="Y480" s="216">
        <v>50</v>
      </c>
    </row>
    <row r="481" spans="1:25">
      <c r="A481" s="217" t="s">
        <v>73</v>
      </c>
      <c r="B481" s="218" t="s">
        <v>1366</v>
      </c>
      <c r="C481" s="219" t="s">
        <v>382</v>
      </c>
      <c r="D481" s="212" t="s">
        <v>383</v>
      </c>
      <c r="E481" s="124" t="s">
        <v>2849</v>
      </c>
      <c r="F481" s="212" t="s">
        <v>1371</v>
      </c>
      <c r="G481" s="124" t="s">
        <v>476</v>
      </c>
      <c r="H481" s="212">
        <v>1</v>
      </c>
      <c r="I481" s="124"/>
      <c r="J481" s="212">
        <v>5</v>
      </c>
      <c r="K481" s="213"/>
      <c r="L481" s="212">
        <v>5</v>
      </c>
      <c r="M481" s="124" t="s">
        <v>1013</v>
      </c>
      <c r="N481" s="212"/>
      <c r="O481" s="124" t="s">
        <v>13</v>
      </c>
      <c r="P481" s="212" t="s">
        <v>484</v>
      </c>
      <c r="Q481" s="124"/>
      <c r="R481" s="212"/>
      <c r="S481" s="124"/>
      <c r="T481" s="212" t="s">
        <v>286</v>
      </c>
      <c r="U481" s="124" t="s">
        <v>281</v>
      </c>
      <c r="V481" s="212">
        <v>1131</v>
      </c>
      <c r="W481" s="214">
        <v>43614.544432870367</v>
      </c>
      <c r="X481" s="215">
        <v>43588</v>
      </c>
      <c r="Y481" s="216">
        <v>50</v>
      </c>
    </row>
    <row r="482" spans="1:25">
      <c r="A482" s="217" t="s">
        <v>73</v>
      </c>
      <c r="B482" s="218" t="s">
        <v>1366</v>
      </c>
      <c r="C482" s="219" t="s">
        <v>382</v>
      </c>
      <c r="D482" s="212" t="s">
        <v>383</v>
      </c>
      <c r="E482" s="124" t="s">
        <v>2849</v>
      </c>
      <c r="F482" s="212" t="s">
        <v>1371</v>
      </c>
      <c r="G482" s="124" t="s">
        <v>476</v>
      </c>
      <c r="H482" s="212">
        <v>1</v>
      </c>
      <c r="I482" s="124"/>
      <c r="J482" s="212">
        <v>3</v>
      </c>
      <c r="K482" s="213"/>
      <c r="L482" s="212">
        <v>3</v>
      </c>
      <c r="M482" s="124" t="s">
        <v>2220</v>
      </c>
      <c r="N482" s="212"/>
      <c r="O482" s="124" t="s">
        <v>13</v>
      </c>
      <c r="P482" s="212" t="s">
        <v>484</v>
      </c>
      <c r="Q482" s="124"/>
      <c r="R482" s="212"/>
      <c r="S482" s="124"/>
      <c r="T482" s="212" t="s">
        <v>286</v>
      </c>
      <c r="U482" s="124" t="s">
        <v>281</v>
      </c>
      <c r="V482" s="212">
        <v>1131</v>
      </c>
      <c r="W482" s="214">
        <v>43614.544432870367</v>
      </c>
      <c r="X482" s="215">
        <v>43588</v>
      </c>
      <c r="Y482" s="216">
        <v>50</v>
      </c>
    </row>
    <row r="483" spans="1:25">
      <c r="A483" s="217" t="s">
        <v>66</v>
      </c>
      <c r="B483" s="218" t="s">
        <v>207</v>
      </c>
      <c r="C483" s="219" t="s">
        <v>727</v>
      </c>
      <c r="D483" s="212" t="s">
        <v>728</v>
      </c>
      <c r="E483" s="124" t="s">
        <v>2850</v>
      </c>
      <c r="F483" s="212" t="s">
        <v>8</v>
      </c>
      <c r="G483" s="124" t="s">
        <v>476</v>
      </c>
      <c r="H483" s="212">
        <v>1</v>
      </c>
      <c r="I483" s="124"/>
      <c r="J483" s="212">
        <v>250</v>
      </c>
      <c r="K483" s="213"/>
      <c r="L483" s="212">
        <v>250</v>
      </c>
      <c r="M483" s="124" t="s">
        <v>1012</v>
      </c>
      <c r="N483" s="212"/>
      <c r="O483" s="124" t="s">
        <v>477</v>
      </c>
      <c r="P483" s="212" t="s">
        <v>475</v>
      </c>
      <c r="Q483" s="124"/>
      <c r="R483" s="212"/>
      <c r="S483" s="124"/>
      <c r="T483" s="212" t="s">
        <v>287</v>
      </c>
      <c r="U483" s="124" t="s">
        <v>8</v>
      </c>
      <c r="V483" s="212">
        <v>1274</v>
      </c>
      <c r="W483" s="214">
        <v>43629.058437500003</v>
      </c>
      <c r="X483" s="215">
        <v>43204.296053240738</v>
      </c>
      <c r="Y483" s="216">
        <v>50</v>
      </c>
    </row>
    <row r="484" spans="1:25">
      <c r="A484" s="217" t="s">
        <v>63</v>
      </c>
      <c r="B484" s="218" t="s">
        <v>1366</v>
      </c>
      <c r="C484" s="219" t="s">
        <v>289</v>
      </c>
      <c r="D484" s="212" t="s">
        <v>1248</v>
      </c>
      <c r="E484" s="124" t="s">
        <v>2845</v>
      </c>
      <c r="F484" s="212" t="s">
        <v>8</v>
      </c>
      <c r="G484" s="124" t="s">
        <v>2678</v>
      </c>
      <c r="H484" s="212">
        <v>20</v>
      </c>
      <c r="I484" s="124"/>
      <c r="J484" s="212">
        <v>2.5</v>
      </c>
      <c r="K484" s="213"/>
      <c r="L484" s="212">
        <v>50</v>
      </c>
      <c r="M484" s="124" t="s">
        <v>1052</v>
      </c>
      <c r="N484" s="212"/>
      <c r="O484" s="124" t="s">
        <v>13</v>
      </c>
      <c r="P484" s="212" t="s">
        <v>475</v>
      </c>
      <c r="Q484" s="124"/>
      <c r="R484" s="212">
        <v>2048</v>
      </c>
      <c r="S484" s="124"/>
      <c r="T484" s="212" t="s">
        <v>286</v>
      </c>
      <c r="U484" s="124" t="s">
        <v>8</v>
      </c>
      <c r="V484" s="212">
        <v>1280</v>
      </c>
      <c r="W484" s="214">
        <v>43629.058437500003</v>
      </c>
      <c r="X484" s="215">
        <v>43621</v>
      </c>
      <c r="Y484" s="216">
        <v>50</v>
      </c>
    </row>
    <row r="485" spans="1:25">
      <c r="A485" s="217" t="s">
        <v>14</v>
      </c>
      <c r="B485" s="218" t="s">
        <v>207</v>
      </c>
      <c r="C485" s="219" t="s">
        <v>928</v>
      </c>
      <c r="D485" s="212" t="s">
        <v>872</v>
      </c>
      <c r="E485" s="124" t="s">
        <v>2845</v>
      </c>
      <c r="F485" s="212" t="s">
        <v>8</v>
      </c>
      <c r="G485" s="124" t="s">
        <v>476</v>
      </c>
      <c r="H485" s="212">
        <v>1</v>
      </c>
      <c r="I485" s="124"/>
      <c r="J485" s="212">
        <v>30</v>
      </c>
      <c r="K485" s="213"/>
      <c r="L485" s="212">
        <v>30</v>
      </c>
      <c r="M485" s="124" t="s">
        <v>996</v>
      </c>
      <c r="N485" s="212"/>
      <c r="O485" s="124" t="s">
        <v>477</v>
      </c>
      <c r="P485" s="212" t="s">
        <v>878</v>
      </c>
      <c r="Q485" s="124"/>
      <c r="R485" s="212"/>
      <c r="S485" s="124"/>
      <c r="T485" s="212" t="s">
        <v>287</v>
      </c>
      <c r="U485" s="124" t="s">
        <v>8</v>
      </c>
      <c r="V485" s="212">
        <v>1722</v>
      </c>
      <c r="W485" s="214">
        <v>43559.627013888887</v>
      </c>
      <c r="X485" s="215">
        <v>43559</v>
      </c>
      <c r="Y485" s="216">
        <v>50</v>
      </c>
    </row>
    <row r="486" spans="1:25">
      <c r="A486" s="217" t="s">
        <v>66</v>
      </c>
      <c r="B486" s="218" t="s">
        <v>1366</v>
      </c>
      <c r="C486" s="219" t="s">
        <v>455</v>
      </c>
      <c r="D486" s="212" t="s">
        <v>456</v>
      </c>
      <c r="E486" s="124" t="s">
        <v>2844</v>
      </c>
      <c r="F486" s="212" t="s">
        <v>9</v>
      </c>
      <c r="G486" s="124" t="s">
        <v>2020</v>
      </c>
      <c r="H486" s="212">
        <v>2</v>
      </c>
      <c r="I486" s="124"/>
      <c r="J486" s="212">
        <v>3.6</v>
      </c>
      <c r="K486" s="213"/>
      <c r="L486" s="212">
        <v>7.2</v>
      </c>
      <c r="M486" s="124" t="s">
        <v>1125</v>
      </c>
      <c r="N486" s="212"/>
      <c r="O486" s="124" t="s">
        <v>13</v>
      </c>
      <c r="P486" s="212" t="s">
        <v>484</v>
      </c>
      <c r="Q486" s="124"/>
      <c r="R486" s="212"/>
      <c r="S486" s="124"/>
      <c r="T486" s="212" t="s">
        <v>286</v>
      </c>
      <c r="U486" s="124" t="s">
        <v>9</v>
      </c>
      <c r="V486" s="212">
        <v>1468</v>
      </c>
      <c r="W486" s="214">
        <v>43572.713888888888</v>
      </c>
      <c r="X486" s="215">
        <v>43209</v>
      </c>
      <c r="Y486" s="216">
        <v>50</v>
      </c>
    </row>
    <row r="487" spans="1:25">
      <c r="A487" s="217" t="s">
        <v>63</v>
      </c>
      <c r="B487" s="218" t="s">
        <v>207</v>
      </c>
      <c r="C487" s="219" t="s">
        <v>533</v>
      </c>
      <c r="D487" s="212" t="s">
        <v>534</v>
      </c>
      <c r="E487" s="124" t="s">
        <v>2846</v>
      </c>
      <c r="F487" s="212" t="s">
        <v>15</v>
      </c>
      <c r="G487" s="124" t="s">
        <v>476</v>
      </c>
      <c r="H487" s="212">
        <v>1</v>
      </c>
      <c r="I487" s="124"/>
      <c r="J487" s="212"/>
      <c r="K487" s="213"/>
      <c r="L487" s="212"/>
      <c r="M487" s="124" t="s">
        <v>476</v>
      </c>
      <c r="N487" s="212"/>
      <c r="O487" s="124" t="s">
        <v>477</v>
      </c>
      <c r="P487" s="212" t="s">
        <v>478</v>
      </c>
      <c r="Q487" s="124"/>
      <c r="R487" s="212"/>
      <c r="S487" s="124"/>
      <c r="T487" s="212" t="s">
        <v>287</v>
      </c>
      <c r="U487" s="124" t="s">
        <v>278</v>
      </c>
      <c r="V487" s="212">
        <v>1132</v>
      </c>
      <c r="W487" s="214">
        <v>43630.593784722223</v>
      </c>
      <c r="X487" s="215">
        <v>43150</v>
      </c>
      <c r="Y487" s="216">
        <v>50</v>
      </c>
    </row>
    <row r="488" spans="1:25">
      <c r="A488" s="217" t="s">
        <v>73</v>
      </c>
      <c r="B488" s="218" t="s">
        <v>1366</v>
      </c>
      <c r="C488" s="219" t="s">
        <v>827</v>
      </c>
      <c r="D488" s="212" t="s">
        <v>828</v>
      </c>
      <c r="E488" s="124" t="s">
        <v>2851</v>
      </c>
      <c r="F488" s="212" t="s">
        <v>1371</v>
      </c>
      <c r="G488" s="124" t="s">
        <v>476</v>
      </c>
      <c r="H488" s="212">
        <v>2</v>
      </c>
      <c r="I488" s="124"/>
      <c r="J488" s="212">
        <v>2</v>
      </c>
      <c r="K488" s="213"/>
      <c r="L488" s="212">
        <v>4</v>
      </c>
      <c r="M488" s="124" t="s">
        <v>2221</v>
      </c>
      <c r="N488" s="212"/>
      <c r="O488" s="124" t="s">
        <v>13</v>
      </c>
      <c r="P488" s="212" t="s">
        <v>484</v>
      </c>
      <c r="Q488" s="124"/>
      <c r="R488" s="212"/>
      <c r="S488" s="124"/>
      <c r="T488" s="212" t="s">
        <v>286</v>
      </c>
      <c r="U488" s="124" t="s">
        <v>281</v>
      </c>
      <c r="V488" s="212">
        <v>1308</v>
      </c>
      <c r="W488" s="214">
        <v>43244.069201388891</v>
      </c>
      <c r="X488" s="215">
        <v>43204.303310185183</v>
      </c>
      <c r="Y488" s="216">
        <v>50</v>
      </c>
    </row>
    <row r="489" spans="1:25">
      <c r="A489" s="217" t="s">
        <v>73</v>
      </c>
      <c r="B489" s="218" t="s">
        <v>1366</v>
      </c>
      <c r="C489" s="219" t="s">
        <v>827</v>
      </c>
      <c r="D489" s="212" t="s">
        <v>828</v>
      </c>
      <c r="E489" s="124" t="s">
        <v>2851</v>
      </c>
      <c r="F489" s="212" t="s">
        <v>1371</v>
      </c>
      <c r="G489" s="124" t="s">
        <v>476</v>
      </c>
      <c r="H489" s="212">
        <v>1</v>
      </c>
      <c r="I489" s="124"/>
      <c r="J489" s="212">
        <v>3.5</v>
      </c>
      <c r="K489" s="213"/>
      <c r="L489" s="212">
        <v>3.5</v>
      </c>
      <c r="M489" s="124" t="s">
        <v>2222</v>
      </c>
      <c r="N489" s="212"/>
      <c r="O489" s="124" t="s">
        <v>13</v>
      </c>
      <c r="P489" s="212" t="s">
        <v>484</v>
      </c>
      <c r="Q489" s="124"/>
      <c r="R489" s="212"/>
      <c r="S489" s="124"/>
      <c r="T489" s="212" t="s">
        <v>286</v>
      </c>
      <c r="U489" s="124" t="s">
        <v>281</v>
      </c>
      <c r="V489" s="212">
        <v>1308</v>
      </c>
      <c r="W489" s="214">
        <v>43244.069201388891</v>
      </c>
      <c r="X489" s="215">
        <v>43204.303310185183</v>
      </c>
      <c r="Y489" s="216">
        <v>50</v>
      </c>
    </row>
    <row r="490" spans="1:25">
      <c r="A490" s="217" t="s">
        <v>73</v>
      </c>
      <c r="B490" s="218" t="s">
        <v>207</v>
      </c>
      <c r="C490" s="219" t="s">
        <v>633</v>
      </c>
      <c r="D490" s="212" t="s">
        <v>1319</v>
      </c>
      <c r="E490" s="124" t="s">
        <v>2845</v>
      </c>
      <c r="F490" s="212" t="s">
        <v>8</v>
      </c>
      <c r="G490" s="124" t="s">
        <v>476</v>
      </c>
      <c r="H490" s="212">
        <v>1</v>
      </c>
      <c r="I490" s="124"/>
      <c r="J490" s="212">
        <v>34.5</v>
      </c>
      <c r="K490" s="213"/>
      <c r="L490" s="212">
        <v>34.5</v>
      </c>
      <c r="M490" s="124" t="s">
        <v>1047</v>
      </c>
      <c r="N490" s="212"/>
      <c r="O490" s="124" t="s">
        <v>212</v>
      </c>
      <c r="P490" s="212" t="s">
        <v>475</v>
      </c>
      <c r="Q490" s="124" t="s">
        <v>634</v>
      </c>
      <c r="R490" s="212"/>
      <c r="S490" s="124"/>
      <c r="T490" s="212" t="s">
        <v>212</v>
      </c>
      <c r="U490" s="124" t="s">
        <v>8</v>
      </c>
      <c r="V490" s="212">
        <v>1689</v>
      </c>
      <c r="W490" s="214">
        <v>43675.510416666664</v>
      </c>
      <c r="X490" s="215">
        <v>43591</v>
      </c>
      <c r="Y490" s="216">
        <v>50</v>
      </c>
    </row>
    <row r="491" spans="1:25">
      <c r="A491" s="217" t="s">
        <v>63</v>
      </c>
      <c r="B491" s="218" t="s">
        <v>207</v>
      </c>
      <c r="C491" s="219" t="s">
        <v>886</v>
      </c>
      <c r="D491" s="212" t="s">
        <v>876</v>
      </c>
      <c r="E491" s="124" t="s">
        <v>2850</v>
      </c>
      <c r="F491" s="212" t="s">
        <v>8</v>
      </c>
      <c r="G491" s="124" t="s">
        <v>476</v>
      </c>
      <c r="H491" s="212">
        <v>1</v>
      </c>
      <c r="I491" s="124"/>
      <c r="J491" s="212">
        <v>100</v>
      </c>
      <c r="K491" s="213"/>
      <c r="L491" s="212">
        <v>100</v>
      </c>
      <c r="M491" s="124" t="s">
        <v>990</v>
      </c>
      <c r="N491" s="212"/>
      <c r="O491" s="124" t="s">
        <v>477</v>
      </c>
      <c r="P491" s="212" t="s">
        <v>475</v>
      </c>
      <c r="Q491" s="124"/>
      <c r="R491" s="212"/>
      <c r="S491" s="124"/>
      <c r="T491" s="212" t="s">
        <v>287</v>
      </c>
      <c r="U491" s="124" t="s">
        <v>8</v>
      </c>
      <c r="V491" s="212">
        <v>1595</v>
      </c>
      <c r="W491" s="214">
        <v>43259.337835648148</v>
      </c>
      <c r="X491" s="215">
        <v>43259.337835648148</v>
      </c>
      <c r="Y491" s="216">
        <v>50</v>
      </c>
    </row>
    <row r="492" spans="1:25">
      <c r="A492" s="217" t="s">
        <v>73</v>
      </c>
      <c r="B492" s="218" t="s">
        <v>207</v>
      </c>
      <c r="C492" s="219" t="s">
        <v>1320</v>
      </c>
      <c r="D492" s="212" t="s">
        <v>1321</v>
      </c>
      <c r="E492" s="124" t="s">
        <v>2850</v>
      </c>
      <c r="F492" s="212" t="s">
        <v>8</v>
      </c>
      <c r="G492" s="124" t="s">
        <v>476</v>
      </c>
      <c r="H492" s="212">
        <v>6</v>
      </c>
      <c r="I492" s="124"/>
      <c r="J492" s="212">
        <v>3.3000000000000002E-2</v>
      </c>
      <c r="K492" s="213"/>
      <c r="L492" s="212">
        <v>0.19800000000000001</v>
      </c>
      <c r="M492" s="124" t="s">
        <v>1048</v>
      </c>
      <c r="N492" s="212"/>
      <c r="O492" s="124" t="s">
        <v>495</v>
      </c>
      <c r="P492" s="212" t="s">
        <v>484</v>
      </c>
      <c r="Q492" s="124"/>
      <c r="R492" s="212"/>
      <c r="S492" s="124"/>
      <c r="T492" s="212" t="s">
        <v>287</v>
      </c>
      <c r="U492" s="124" t="s">
        <v>8</v>
      </c>
      <c r="V492" s="212">
        <v>1551</v>
      </c>
      <c r="W492" s="214">
        <v>43629.057986111111</v>
      </c>
      <c r="X492" s="215">
        <v>43270.218888888892</v>
      </c>
      <c r="Y492" s="216">
        <v>50</v>
      </c>
    </row>
    <row r="493" spans="1:25">
      <c r="A493" s="217" t="s">
        <v>63</v>
      </c>
      <c r="B493" s="218" t="s">
        <v>207</v>
      </c>
      <c r="C493" s="219" t="s">
        <v>887</v>
      </c>
      <c r="D493" s="212" t="s">
        <v>888</v>
      </c>
      <c r="E493" s="124" t="s">
        <v>2845</v>
      </c>
      <c r="F493" s="212" t="s">
        <v>8</v>
      </c>
      <c r="G493" s="124" t="s">
        <v>476</v>
      </c>
      <c r="H493" s="212">
        <v>1</v>
      </c>
      <c r="I493" s="124"/>
      <c r="J493" s="212">
        <v>25</v>
      </c>
      <c r="K493" s="213"/>
      <c r="L493" s="212">
        <v>25</v>
      </c>
      <c r="M493" s="124" t="s">
        <v>1121</v>
      </c>
      <c r="N493" s="212"/>
      <c r="O493" s="124" t="s">
        <v>477</v>
      </c>
      <c r="P493" s="212" t="s">
        <v>878</v>
      </c>
      <c r="Q493" s="124"/>
      <c r="R493" s="212"/>
      <c r="S493" s="124"/>
      <c r="T493" s="212" t="s">
        <v>287</v>
      </c>
      <c r="U493" s="124" t="s">
        <v>8</v>
      </c>
      <c r="V493" s="212">
        <v>1707</v>
      </c>
      <c r="W493" s="214">
        <v>43559.537824074076</v>
      </c>
      <c r="X493" s="215">
        <v>43559</v>
      </c>
      <c r="Y493" s="216">
        <v>50</v>
      </c>
    </row>
    <row r="494" spans="1:25">
      <c r="A494" s="217" t="s">
        <v>73</v>
      </c>
      <c r="B494" s="218" t="s">
        <v>1366</v>
      </c>
      <c r="C494" s="219" t="s">
        <v>384</v>
      </c>
      <c r="D494" s="212" t="s">
        <v>1261</v>
      </c>
      <c r="E494" s="124" t="s">
        <v>2850</v>
      </c>
      <c r="F494" s="212" t="s">
        <v>8</v>
      </c>
      <c r="G494" s="124" t="s">
        <v>476</v>
      </c>
      <c r="H494" s="212">
        <v>8</v>
      </c>
      <c r="I494" s="124"/>
      <c r="J494" s="212">
        <v>3.2000000000000001E-2</v>
      </c>
      <c r="K494" s="213"/>
      <c r="L494" s="212">
        <v>0.25600000000000001</v>
      </c>
      <c r="M494" s="124" t="s">
        <v>2223</v>
      </c>
      <c r="N494" s="212"/>
      <c r="O494" s="124" t="s">
        <v>13</v>
      </c>
      <c r="P494" s="212" t="s">
        <v>484</v>
      </c>
      <c r="Q494" s="124"/>
      <c r="R494" s="212"/>
      <c r="S494" s="124"/>
      <c r="T494" s="212" t="s">
        <v>286</v>
      </c>
      <c r="U494" s="124" t="s">
        <v>8</v>
      </c>
      <c r="V494" s="212">
        <v>1510</v>
      </c>
      <c r="W494" s="214">
        <v>43629.057974537034</v>
      </c>
      <c r="X494" s="215">
        <v>43270.218807870369</v>
      </c>
      <c r="Y494" s="216">
        <v>50</v>
      </c>
    </row>
    <row r="495" spans="1:25">
      <c r="A495" s="217" t="s">
        <v>77</v>
      </c>
      <c r="B495" s="218" t="s">
        <v>1366</v>
      </c>
      <c r="C495" s="219" t="s">
        <v>142</v>
      </c>
      <c r="D495" s="212" t="s">
        <v>76</v>
      </c>
      <c r="E495" s="124" t="s">
        <v>2848</v>
      </c>
      <c r="F495" s="212" t="s">
        <v>7</v>
      </c>
      <c r="G495" s="124" t="s">
        <v>2679</v>
      </c>
      <c r="H495" s="212">
        <v>1</v>
      </c>
      <c r="I495" s="124"/>
      <c r="J495" s="212">
        <v>40</v>
      </c>
      <c r="K495" s="213"/>
      <c r="L495" s="212">
        <v>40</v>
      </c>
      <c r="M495" s="124" t="s">
        <v>2086</v>
      </c>
      <c r="N495" s="212"/>
      <c r="O495" s="124" t="s">
        <v>13</v>
      </c>
      <c r="P495" s="212" t="s">
        <v>478</v>
      </c>
      <c r="Q495" s="124"/>
      <c r="R495" s="212">
        <v>2100</v>
      </c>
      <c r="S495" s="124"/>
      <c r="T495" s="212" t="s">
        <v>286</v>
      </c>
      <c r="U495" s="124" t="s">
        <v>7</v>
      </c>
      <c r="V495" s="212">
        <v>1133</v>
      </c>
      <c r="W495" s="214">
        <v>43609.598229166666</v>
      </c>
      <c r="X495" s="215">
        <v>43609</v>
      </c>
      <c r="Y495" s="216">
        <v>50</v>
      </c>
    </row>
    <row r="496" spans="1:25">
      <c r="A496" s="217" t="s">
        <v>63</v>
      </c>
      <c r="B496" s="218" t="s">
        <v>207</v>
      </c>
      <c r="C496" s="219" t="s">
        <v>889</v>
      </c>
      <c r="D496" s="212" t="s">
        <v>890</v>
      </c>
      <c r="E496" s="124" t="s">
        <v>2845</v>
      </c>
      <c r="F496" s="212" t="s">
        <v>8</v>
      </c>
      <c r="G496" s="124" t="s">
        <v>476</v>
      </c>
      <c r="H496" s="212">
        <v>1</v>
      </c>
      <c r="I496" s="124"/>
      <c r="J496" s="212">
        <v>115</v>
      </c>
      <c r="K496" s="213"/>
      <c r="L496" s="212">
        <v>115</v>
      </c>
      <c r="M496" s="124" t="s">
        <v>1122</v>
      </c>
      <c r="N496" s="212"/>
      <c r="O496" s="124" t="s">
        <v>495</v>
      </c>
      <c r="P496" s="212" t="s">
        <v>475</v>
      </c>
      <c r="Q496" s="124" t="s">
        <v>634</v>
      </c>
      <c r="R496" s="212"/>
      <c r="S496" s="124"/>
      <c r="T496" s="212" t="s">
        <v>287</v>
      </c>
      <c r="U496" s="124" t="s">
        <v>8</v>
      </c>
      <c r="V496" s="212">
        <v>1628</v>
      </c>
      <c r="W496" s="214">
        <v>43490.120682870373</v>
      </c>
      <c r="X496" s="215">
        <v>43490.120682870373</v>
      </c>
      <c r="Y496" s="216">
        <v>50</v>
      </c>
    </row>
    <row r="497" spans="1:25">
      <c r="A497" s="217" t="s">
        <v>73</v>
      </c>
      <c r="B497" s="218" t="s">
        <v>207</v>
      </c>
      <c r="C497" s="219" t="s">
        <v>1322</v>
      </c>
      <c r="D497" s="212" t="s">
        <v>635</v>
      </c>
      <c r="E497" s="124" t="s">
        <v>2845</v>
      </c>
      <c r="F497" s="212" t="s">
        <v>8</v>
      </c>
      <c r="G497" s="124" t="s">
        <v>476</v>
      </c>
      <c r="H497" s="212">
        <v>1</v>
      </c>
      <c r="I497" s="124"/>
      <c r="J497" s="212">
        <v>26</v>
      </c>
      <c r="K497" s="213"/>
      <c r="L497" s="212">
        <v>26</v>
      </c>
      <c r="M497" s="124" t="s">
        <v>1049</v>
      </c>
      <c r="N497" s="212"/>
      <c r="O497" s="124" t="s">
        <v>495</v>
      </c>
      <c r="P497" s="212" t="s">
        <v>484</v>
      </c>
      <c r="Q497" s="124"/>
      <c r="R497" s="212"/>
      <c r="S497" s="124"/>
      <c r="T497" s="212" t="s">
        <v>287</v>
      </c>
      <c r="U497" s="124" t="s">
        <v>8</v>
      </c>
      <c r="V497" s="212">
        <v>1537</v>
      </c>
      <c r="W497" s="214">
        <v>43629.057986111111</v>
      </c>
      <c r="X497" s="215">
        <v>43245.073993055557</v>
      </c>
      <c r="Y497" s="216">
        <v>50</v>
      </c>
    </row>
    <row r="498" spans="1:25">
      <c r="A498" s="217" t="s">
        <v>66</v>
      </c>
      <c r="B498" s="218" t="s">
        <v>1366</v>
      </c>
      <c r="C498" s="219" t="s">
        <v>1222</v>
      </c>
      <c r="D498" s="212" t="s">
        <v>878</v>
      </c>
      <c r="E498" s="124" t="s">
        <v>2850</v>
      </c>
      <c r="F498" s="212" t="s">
        <v>8</v>
      </c>
      <c r="G498" s="124" t="s">
        <v>476</v>
      </c>
      <c r="H498" s="212">
        <v>1</v>
      </c>
      <c r="I498" s="124"/>
      <c r="J498" s="212">
        <v>0.50900000000000001</v>
      </c>
      <c r="K498" s="213"/>
      <c r="L498" s="212">
        <v>0.50900000000000001</v>
      </c>
      <c r="M498" s="124" t="s">
        <v>2224</v>
      </c>
      <c r="N498" s="212"/>
      <c r="O498" s="124" t="s">
        <v>1143</v>
      </c>
      <c r="P498" s="212" t="s">
        <v>484</v>
      </c>
      <c r="Q498" s="124"/>
      <c r="R498" s="212"/>
      <c r="S498" s="124"/>
      <c r="T498" s="212" t="s">
        <v>286</v>
      </c>
      <c r="U498" s="124" t="s">
        <v>8</v>
      </c>
      <c r="V498" s="212">
        <v>55</v>
      </c>
      <c r="W498" s="214">
        <v>43312</v>
      </c>
      <c r="X498" s="215">
        <v>43312</v>
      </c>
      <c r="Y498" s="216">
        <v>-1</v>
      </c>
    </row>
    <row r="499" spans="1:25">
      <c r="A499" s="217" t="s">
        <v>77</v>
      </c>
      <c r="B499" s="218" t="s">
        <v>1366</v>
      </c>
      <c r="C499" s="219" t="s">
        <v>1206</v>
      </c>
      <c r="D499" s="212" t="s">
        <v>878</v>
      </c>
      <c r="E499" s="124" t="s">
        <v>2848</v>
      </c>
      <c r="F499" s="212" t="s">
        <v>7</v>
      </c>
      <c r="G499" s="124" t="s">
        <v>476</v>
      </c>
      <c r="H499" s="212">
        <v>1</v>
      </c>
      <c r="I499" s="124"/>
      <c r="J499" s="212">
        <v>6</v>
      </c>
      <c r="K499" s="213"/>
      <c r="L499" s="212">
        <v>6</v>
      </c>
      <c r="M499" s="124" t="s">
        <v>2225</v>
      </c>
      <c r="N499" s="212"/>
      <c r="O499" s="124" t="s">
        <v>1143</v>
      </c>
      <c r="P499" s="212" t="s">
        <v>484</v>
      </c>
      <c r="Q499" s="124"/>
      <c r="R499" s="212"/>
      <c r="S499" s="124"/>
      <c r="T499" s="212" t="s">
        <v>286</v>
      </c>
      <c r="U499" s="124" t="s">
        <v>7</v>
      </c>
      <c r="V499" s="212">
        <v>91</v>
      </c>
      <c r="W499" s="214">
        <v>43312</v>
      </c>
      <c r="X499" s="215">
        <v>43312</v>
      </c>
      <c r="Y499" s="216">
        <v>-1</v>
      </c>
    </row>
    <row r="500" spans="1:25">
      <c r="A500" s="217" t="s">
        <v>66</v>
      </c>
      <c r="B500" s="218" t="s">
        <v>207</v>
      </c>
      <c r="C500" s="219" t="s">
        <v>944</v>
      </c>
      <c r="D500" s="212" t="s">
        <v>945</v>
      </c>
      <c r="E500" s="124" t="s">
        <v>2845</v>
      </c>
      <c r="F500" s="212" t="s">
        <v>8</v>
      </c>
      <c r="G500" s="124" t="s">
        <v>476</v>
      </c>
      <c r="H500" s="212">
        <v>1</v>
      </c>
      <c r="I500" s="124"/>
      <c r="J500" s="212">
        <v>9.6</v>
      </c>
      <c r="K500" s="213"/>
      <c r="L500" s="212">
        <v>9.6</v>
      </c>
      <c r="M500" s="124" t="s">
        <v>1123</v>
      </c>
      <c r="N500" s="212"/>
      <c r="O500" s="124" t="s">
        <v>477</v>
      </c>
      <c r="P500" s="212" t="s">
        <v>475</v>
      </c>
      <c r="Q500" s="124"/>
      <c r="R500" s="212"/>
      <c r="S500" s="124"/>
      <c r="T500" s="212" t="s">
        <v>287</v>
      </c>
      <c r="U500" s="124" t="s">
        <v>8</v>
      </c>
      <c r="V500" s="212">
        <v>1430</v>
      </c>
      <c r="W500" s="214">
        <v>43209.349409722221</v>
      </c>
      <c r="X500" s="215">
        <v>43209.349340277775</v>
      </c>
      <c r="Y500" s="216">
        <v>50</v>
      </c>
    </row>
    <row r="501" spans="1:25">
      <c r="A501" s="217" t="s">
        <v>73</v>
      </c>
      <c r="B501" s="218" t="s">
        <v>207</v>
      </c>
      <c r="C501" s="219" t="s">
        <v>636</v>
      </c>
      <c r="D501" s="212" t="s">
        <v>505</v>
      </c>
      <c r="E501" s="124" t="s">
        <v>2850</v>
      </c>
      <c r="F501" s="212" t="s">
        <v>8</v>
      </c>
      <c r="G501" s="124" t="s">
        <v>476</v>
      </c>
      <c r="H501" s="212">
        <v>1</v>
      </c>
      <c r="I501" s="124"/>
      <c r="J501" s="212">
        <v>400</v>
      </c>
      <c r="K501" s="213"/>
      <c r="L501" s="212">
        <v>400</v>
      </c>
      <c r="M501" s="124" t="s">
        <v>1050</v>
      </c>
      <c r="N501" s="212"/>
      <c r="O501" s="124" t="s">
        <v>477</v>
      </c>
      <c r="P501" s="212" t="s">
        <v>475</v>
      </c>
      <c r="Q501" s="124"/>
      <c r="R501" s="212"/>
      <c r="S501" s="124"/>
      <c r="T501" s="212" t="s">
        <v>287</v>
      </c>
      <c r="U501" s="124" t="s">
        <v>8</v>
      </c>
      <c r="V501" s="212">
        <v>1576</v>
      </c>
      <c r="W501" s="214">
        <v>43586.443622685183</v>
      </c>
      <c r="X501" s="215">
        <v>43616</v>
      </c>
      <c r="Y501" s="216">
        <v>50</v>
      </c>
    </row>
    <row r="502" spans="1:25">
      <c r="A502" s="217" t="s">
        <v>73</v>
      </c>
      <c r="B502" s="218" t="s">
        <v>1366</v>
      </c>
      <c r="C502" s="219" t="s">
        <v>143</v>
      </c>
      <c r="D502" s="212" t="s">
        <v>144</v>
      </c>
      <c r="E502" s="124" t="s">
        <v>2851</v>
      </c>
      <c r="F502" s="212" t="s">
        <v>80</v>
      </c>
      <c r="G502" s="124" t="s">
        <v>2680</v>
      </c>
      <c r="H502" s="212">
        <v>1</v>
      </c>
      <c r="I502" s="124"/>
      <c r="J502" s="212">
        <v>426</v>
      </c>
      <c r="K502" s="213"/>
      <c r="L502" s="212">
        <v>426</v>
      </c>
      <c r="M502" s="124" t="s">
        <v>2226</v>
      </c>
      <c r="N502" s="212"/>
      <c r="O502" s="124" t="s">
        <v>13</v>
      </c>
      <c r="P502" s="212" t="s">
        <v>478</v>
      </c>
      <c r="Q502" s="124"/>
      <c r="R502" s="212">
        <v>2051</v>
      </c>
      <c r="S502" s="124"/>
      <c r="T502" s="212" t="s">
        <v>286</v>
      </c>
      <c r="U502" s="124" t="s">
        <v>276</v>
      </c>
      <c r="V502" s="212">
        <v>1134</v>
      </c>
      <c r="W502" s="214">
        <v>43614.442094907405</v>
      </c>
      <c r="X502" s="215">
        <v>43614</v>
      </c>
      <c r="Y502" s="216">
        <v>50</v>
      </c>
    </row>
    <row r="503" spans="1:25">
      <c r="A503" s="217" t="s">
        <v>73</v>
      </c>
      <c r="B503" s="218" t="s">
        <v>1366</v>
      </c>
      <c r="C503" s="219" t="s">
        <v>143</v>
      </c>
      <c r="D503" s="212" t="s">
        <v>144</v>
      </c>
      <c r="E503" s="124" t="s">
        <v>2851</v>
      </c>
      <c r="F503" s="212" t="s">
        <v>80</v>
      </c>
      <c r="G503" s="124" t="s">
        <v>2681</v>
      </c>
      <c r="H503" s="212">
        <v>1</v>
      </c>
      <c r="I503" s="124"/>
      <c r="J503" s="212">
        <v>426</v>
      </c>
      <c r="K503" s="213"/>
      <c r="L503" s="212">
        <v>426</v>
      </c>
      <c r="M503" s="124" t="s">
        <v>2226</v>
      </c>
      <c r="N503" s="212"/>
      <c r="O503" s="124" t="s">
        <v>13</v>
      </c>
      <c r="P503" s="212" t="s">
        <v>478</v>
      </c>
      <c r="Q503" s="124"/>
      <c r="R503" s="212">
        <v>2051</v>
      </c>
      <c r="S503" s="124"/>
      <c r="T503" s="212" t="s">
        <v>286</v>
      </c>
      <c r="U503" s="124" t="s">
        <v>276</v>
      </c>
      <c r="V503" s="212">
        <v>1134</v>
      </c>
      <c r="W503" s="214">
        <v>43614.442094907405</v>
      </c>
      <c r="X503" s="215">
        <v>43614</v>
      </c>
      <c r="Y503" s="216">
        <v>50</v>
      </c>
    </row>
    <row r="504" spans="1:25">
      <c r="A504" s="217" t="s">
        <v>14</v>
      </c>
      <c r="B504" s="218" t="s">
        <v>1366</v>
      </c>
      <c r="C504" s="219" t="s">
        <v>46</v>
      </c>
      <c r="D504" s="212" t="s">
        <v>21</v>
      </c>
      <c r="E504" s="124" t="s">
        <v>2846</v>
      </c>
      <c r="F504" s="212" t="s">
        <v>15</v>
      </c>
      <c r="G504" s="124" t="s">
        <v>2682</v>
      </c>
      <c r="H504" s="212">
        <v>1</v>
      </c>
      <c r="I504" s="124"/>
      <c r="J504" s="212">
        <v>90</v>
      </c>
      <c r="K504" s="213"/>
      <c r="L504" s="212">
        <v>90</v>
      </c>
      <c r="M504" s="124" t="s">
        <v>1014</v>
      </c>
      <c r="N504" s="212"/>
      <c r="O504" s="124" t="s">
        <v>13</v>
      </c>
      <c r="P504" s="212" t="s">
        <v>478</v>
      </c>
      <c r="Q504" s="124"/>
      <c r="R504" s="212">
        <v>2030</v>
      </c>
      <c r="S504" s="124"/>
      <c r="T504" s="212" t="s">
        <v>286</v>
      </c>
      <c r="U504" s="124" t="s">
        <v>278</v>
      </c>
      <c r="V504" s="212">
        <v>1135</v>
      </c>
      <c r="W504" s="214">
        <v>43616.432557870372</v>
      </c>
      <c r="X504" s="215">
        <v>43150</v>
      </c>
      <c r="Y504" s="216">
        <v>50</v>
      </c>
    </row>
    <row r="505" spans="1:25">
      <c r="A505" s="217" t="s">
        <v>73</v>
      </c>
      <c r="B505" s="218" t="s">
        <v>207</v>
      </c>
      <c r="C505" s="219" t="s">
        <v>637</v>
      </c>
      <c r="D505" s="212" t="s">
        <v>638</v>
      </c>
      <c r="E505" s="124" t="s">
        <v>2850</v>
      </c>
      <c r="F505" s="212" t="s">
        <v>8</v>
      </c>
      <c r="G505" s="124" t="s">
        <v>476</v>
      </c>
      <c r="H505" s="212">
        <v>1</v>
      </c>
      <c r="I505" s="124"/>
      <c r="J505" s="212"/>
      <c r="K505" s="213"/>
      <c r="L505" s="212"/>
      <c r="M505" s="124" t="s">
        <v>476</v>
      </c>
      <c r="N505" s="212"/>
      <c r="O505" s="124" t="s">
        <v>477</v>
      </c>
      <c r="P505" s="212" t="s">
        <v>475</v>
      </c>
      <c r="Q505" s="124"/>
      <c r="R505" s="212"/>
      <c r="S505" s="124"/>
      <c r="T505" s="212" t="s">
        <v>287</v>
      </c>
      <c r="U505" s="124" t="s">
        <v>8</v>
      </c>
      <c r="V505" s="212">
        <v>1445</v>
      </c>
      <c r="W505" s="214">
        <v>43629.057962962965</v>
      </c>
      <c r="X505" s="215">
        <v>43209.352523148147</v>
      </c>
      <c r="Y505" s="216">
        <v>50</v>
      </c>
    </row>
    <row r="506" spans="1:25">
      <c r="A506" s="217" t="s">
        <v>63</v>
      </c>
      <c r="B506" s="218" t="s">
        <v>207</v>
      </c>
      <c r="C506" s="219" t="s">
        <v>1523</v>
      </c>
      <c r="D506" s="212" t="s">
        <v>1524</v>
      </c>
      <c r="E506" s="124" t="s">
        <v>2845</v>
      </c>
      <c r="F506" s="212" t="s">
        <v>8</v>
      </c>
      <c r="G506" s="124" t="s">
        <v>476</v>
      </c>
      <c r="H506" s="212">
        <v>2</v>
      </c>
      <c r="I506" s="124"/>
      <c r="J506" s="212"/>
      <c r="K506" s="213"/>
      <c r="L506" s="212"/>
      <c r="M506" s="124" t="s">
        <v>476</v>
      </c>
      <c r="N506" s="212"/>
      <c r="O506" s="124" t="s">
        <v>477</v>
      </c>
      <c r="P506" s="212" t="s">
        <v>475</v>
      </c>
      <c r="Q506" s="124"/>
      <c r="R506" s="212"/>
      <c r="S506" s="124"/>
      <c r="T506" s="212" t="s">
        <v>287</v>
      </c>
      <c r="U506" s="124" t="s">
        <v>8</v>
      </c>
      <c r="V506" s="212">
        <v>1527</v>
      </c>
      <c r="W506" s="214">
        <v>43629.057986111111</v>
      </c>
      <c r="X506" s="215">
        <v>43593</v>
      </c>
      <c r="Y506" s="216">
        <v>50</v>
      </c>
    </row>
    <row r="507" spans="1:25">
      <c r="A507" s="217" t="s">
        <v>63</v>
      </c>
      <c r="B507" s="218" t="s">
        <v>207</v>
      </c>
      <c r="C507" s="219" t="s">
        <v>1523</v>
      </c>
      <c r="D507" s="212" t="s">
        <v>1524</v>
      </c>
      <c r="E507" s="124" t="s">
        <v>2845</v>
      </c>
      <c r="F507" s="212" t="s">
        <v>8</v>
      </c>
      <c r="G507" s="124" t="s">
        <v>476</v>
      </c>
      <c r="H507" s="212">
        <v>6</v>
      </c>
      <c r="I507" s="124"/>
      <c r="J507" s="212"/>
      <c r="K507" s="213"/>
      <c r="L507" s="212"/>
      <c r="M507" s="124" t="s">
        <v>476</v>
      </c>
      <c r="N507" s="212"/>
      <c r="O507" s="124" t="s">
        <v>477</v>
      </c>
      <c r="P507" s="212" t="s">
        <v>475</v>
      </c>
      <c r="Q507" s="124"/>
      <c r="R507" s="212"/>
      <c r="S507" s="124"/>
      <c r="T507" s="212" t="s">
        <v>287</v>
      </c>
      <c r="U507" s="124" t="s">
        <v>8</v>
      </c>
      <c r="V507" s="212">
        <v>1527</v>
      </c>
      <c r="W507" s="214">
        <v>43629.057986111111</v>
      </c>
      <c r="X507" s="215">
        <v>43593</v>
      </c>
      <c r="Y507" s="216">
        <v>50</v>
      </c>
    </row>
    <row r="508" spans="1:25">
      <c r="A508" s="217" t="s">
        <v>66</v>
      </c>
      <c r="B508" s="218" t="s">
        <v>207</v>
      </c>
      <c r="C508" s="219" t="s">
        <v>1507</v>
      </c>
      <c r="D508" s="212" t="s">
        <v>755</v>
      </c>
      <c r="E508" s="124" t="s">
        <v>2845</v>
      </c>
      <c r="F508" s="212" t="s">
        <v>8</v>
      </c>
      <c r="G508" s="124" t="s">
        <v>476</v>
      </c>
      <c r="H508" s="212">
        <v>1</v>
      </c>
      <c r="I508" s="124"/>
      <c r="J508" s="212">
        <v>80</v>
      </c>
      <c r="K508" s="213"/>
      <c r="L508" s="212">
        <v>80</v>
      </c>
      <c r="M508" s="124" t="s">
        <v>1126</v>
      </c>
      <c r="N508" s="212"/>
      <c r="O508" s="124" t="s">
        <v>477</v>
      </c>
      <c r="P508" s="212" t="s">
        <v>475</v>
      </c>
      <c r="Q508" s="124" t="s">
        <v>756</v>
      </c>
      <c r="R508" s="212"/>
      <c r="S508" s="124"/>
      <c r="T508" s="212" t="s">
        <v>287</v>
      </c>
      <c r="U508" s="124" t="s">
        <v>8</v>
      </c>
      <c r="V508" s="212">
        <v>1637</v>
      </c>
      <c r="W508" s="214">
        <v>43629.100428240738</v>
      </c>
      <c r="X508" s="215">
        <v>43283.188043981485</v>
      </c>
      <c r="Y508" s="216">
        <v>50</v>
      </c>
    </row>
    <row r="509" spans="1:25">
      <c r="A509" s="217" t="s">
        <v>73</v>
      </c>
      <c r="B509" s="218" t="s">
        <v>1366</v>
      </c>
      <c r="C509" s="219" t="s">
        <v>829</v>
      </c>
      <c r="D509" s="212" t="s">
        <v>304</v>
      </c>
      <c r="E509" s="124" t="s">
        <v>2842</v>
      </c>
      <c r="F509" s="212" t="s">
        <v>1386</v>
      </c>
      <c r="G509" s="124" t="s">
        <v>476</v>
      </c>
      <c r="H509" s="212">
        <v>1</v>
      </c>
      <c r="I509" s="124"/>
      <c r="J509" s="212">
        <v>0.48</v>
      </c>
      <c r="K509" s="213"/>
      <c r="L509" s="212">
        <v>0.48</v>
      </c>
      <c r="M509" s="124" t="s">
        <v>2227</v>
      </c>
      <c r="N509" s="212"/>
      <c r="O509" s="124" t="s">
        <v>13</v>
      </c>
      <c r="P509" s="212" t="s">
        <v>484</v>
      </c>
      <c r="Q509" s="124"/>
      <c r="R509" s="212"/>
      <c r="S509" s="124"/>
      <c r="T509" s="212" t="s">
        <v>286</v>
      </c>
      <c r="U509" s="124" t="s">
        <v>281</v>
      </c>
      <c r="V509" s="212">
        <v>1356</v>
      </c>
      <c r="W509" s="214">
        <v>43229.27516203704</v>
      </c>
      <c r="X509" s="215">
        <v>43204.314525462964</v>
      </c>
      <c r="Y509" s="216">
        <v>50</v>
      </c>
    </row>
    <row r="510" spans="1:25">
      <c r="A510" s="217" t="s">
        <v>63</v>
      </c>
      <c r="B510" s="218" t="s">
        <v>207</v>
      </c>
      <c r="C510" s="219" t="s">
        <v>535</v>
      </c>
      <c r="D510" s="212" t="s">
        <v>536</v>
      </c>
      <c r="E510" s="124" t="s">
        <v>2845</v>
      </c>
      <c r="F510" s="212" t="s">
        <v>8</v>
      </c>
      <c r="G510" s="124" t="s">
        <v>476</v>
      </c>
      <c r="H510" s="212">
        <v>22</v>
      </c>
      <c r="I510" s="124"/>
      <c r="J510" s="212">
        <v>1.363</v>
      </c>
      <c r="K510" s="213"/>
      <c r="L510" s="212">
        <v>29.986000000000001</v>
      </c>
      <c r="M510" s="124" t="s">
        <v>1354</v>
      </c>
      <c r="N510" s="212"/>
      <c r="O510" s="124" t="s">
        <v>212</v>
      </c>
      <c r="P510" s="212" t="s">
        <v>475</v>
      </c>
      <c r="Q510" s="124" t="s">
        <v>537</v>
      </c>
      <c r="R510" s="212"/>
      <c r="S510" s="124"/>
      <c r="T510" s="212" t="s">
        <v>212</v>
      </c>
      <c r="U510" s="124" t="s">
        <v>8</v>
      </c>
      <c r="V510" s="212">
        <v>1641</v>
      </c>
      <c r="W510" s="214">
        <v>43641.257337962961</v>
      </c>
      <c r="X510" s="215">
        <v>43641</v>
      </c>
      <c r="Y510" s="216">
        <v>50</v>
      </c>
    </row>
    <row r="511" spans="1:25">
      <c r="A511" s="217" t="s">
        <v>66</v>
      </c>
      <c r="B511" s="218" t="s">
        <v>207</v>
      </c>
      <c r="C511" s="219" t="s">
        <v>729</v>
      </c>
      <c r="D511" s="212" t="s">
        <v>730</v>
      </c>
      <c r="E511" s="124" t="s">
        <v>2844</v>
      </c>
      <c r="F511" s="212" t="s">
        <v>9</v>
      </c>
      <c r="G511" s="124" t="s">
        <v>476</v>
      </c>
      <c r="H511" s="212">
        <v>104</v>
      </c>
      <c r="I511" s="124"/>
      <c r="J511" s="212">
        <v>3.08</v>
      </c>
      <c r="K511" s="213"/>
      <c r="L511" s="212">
        <v>320.32</v>
      </c>
      <c r="M511" s="124" t="s">
        <v>1051</v>
      </c>
      <c r="N511" s="212"/>
      <c r="O511" s="124" t="s">
        <v>212</v>
      </c>
      <c r="P511" s="212" t="s">
        <v>475</v>
      </c>
      <c r="Q511" s="124" t="s">
        <v>537</v>
      </c>
      <c r="R511" s="212">
        <v>2044</v>
      </c>
      <c r="S511" s="124"/>
      <c r="T511" s="212" t="s">
        <v>212</v>
      </c>
      <c r="U511" s="124" t="s">
        <v>9</v>
      </c>
      <c r="V511" s="212">
        <v>1425</v>
      </c>
      <c r="W511" s="214">
        <v>43637.058032407411</v>
      </c>
      <c r="X511" s="215">
        <v>43600</v>
      </c>
      <c r="Y511" s="216">
        <v>50</v>
      </c>
    </row>
    <row r="512" spans="1:25">
      <c r="A512" s="217" t="s">
        <v>63</v>
      </c>
      <c r="B512" s="218" t="s">
        <v>207</v>
      </c>
      <c r="C512" s="219" t="s">
        <v>891</v>
      </c>
      <c r="D512" s="212" t="s">
        <v>892</v>
      </c>
      <c r="E512" s="124" t="s">
        <v>2850</v>
      </c>
      <c r="F512" s="212" t="s">
        <v>8</v>
      </c>
      <c r="G512" s="124" t="s">
        <v>476</v>
      </c>
      <c r="H512" s="212">
        <v>1</v>
      </c>
      <c r="I512" s="124"/>
      <c r="J512" s="212">
        <v>5</v>
      </c>
      <c r="K512" s="213"/>
      <c r="L512" s="212">
        <v>5</v>
      </c>
      <c r="M512" s="124" t="s">
        <v>1013</v>
      </c>
      <c r="N512" s="212"/>
      <c r="O512" s="124" t="s">
        <v>477</v>
      </c>
      <c r="P512" s="212" t="s">
        <v>484</v>
      </c>
      <c r="Q512" s="124"/>
      <c r="R512" s="212"/>
      <c r="S512" s="124"/>
      <c r="T512" s="212" t="s">
        <v>287</v>
      </c>
      <c r="U512" s="124" t="s">
        <v>8</v>
      </c>
      <c r="V512" s="212">
        <v>1650</v>
      </c>
      <c r="W512" s="214">
        <v>43283.973043981481</v>
      </c>
      <c r="X512" s="215">
        <v>43283.973043981481</v>
      </c>
      <c r="Y512" s="216">
        <v>50</v>
      </c>
    </row>
    <row r="513" spans="1:25">
      <c r="A513" s="217" t="s">
        <v>73</v>
      </c>
      <c r="B513" s="218" t="s">
        <v>1366</v>
      </c>
      <c r="C513" s="219" t="s">
        <v>385</v>
      </c>
      <c r="D513" s="212" t="s">
        <v>376</v>
      </c>
      <c r="E513" s="124" t="s">
        <v>2843</v>
      </c>
      <c r="F513" s="212" t="s">
        <v>1367</v>
      </c>
      <c r="G513" s="124" t="s">
        <v>2021</v>
      </c>
      <c r="H513" s="212">
        <v>8</v>
      </c>
      <c r="I513" s="124"/>
      <c r="J513" s="212">
        <v>1.57</v>
      </c>
      <c r="K513" s="213"/>
      <c r="L513" s="212">
        <v>12.56</v>
      </c>
      <c r="M513" s="124" t="s">
        <v>2228</v>
      </c>
      <c r="N513" s="212"/>
      <c r="O513" s="124" t="s">
        <v>13</v>
      </c>
      <c r="P513" s="212" t="s">
        <v>484</v>
      </c>
      <c r="Q513" s="124"/>
      <c r="R513" s="212"/>
      <c r="S513" s="124"/>
      <c r="T513" s="212" t="s">
        <v>286</v>
      </c>
      <c r="U513" s="124" t="s">
        <v>279</v>
      </c>
      <c r="V513" s="212">
        <v>1250</v>
      </c>
      <c r="W513" s="214">
        <v>43552.449641203704</v>
      </c>
      <c r="X513" s="215">
        <v>43556</v>
      </c>
      <c r="Y513" s="216">
        <v>50</v>
      </c>
    </row>
    <row r="514" spans="1:25">
      <c r="A514" s="217" t="s">
        <v>73</v>
      </c>
      <c r="B514" s="218" t="s">
        <v>1366</v>
      </c>
      <c r="C514" s="219" t="s">
        <v>386</v>
      </c>
      <c r="D514" s="212" t="s">
        <v>372</v>
      </c>
      <c r="E514" s="124" t="s">
        <v>2842</v>
      </c>
      <c r="F514" s="212" t="s">
        <v>1367</v>
      </c>
      <c r="G514" s="124" t="s">
        <v>2683</v>
      </c>
      <c r="H514" s="212">
        <v>21</v>
      </c>
      <c r="I514" s="124"/>
      <c r="J514" s="212">
        <v>3.04</v>
      </c>
      <c r="K514" s="213"/>
      <c r="L514" s="212">
        <v>63.84</v>
      </c>
      <c r="M514" s="124" t="s">
        <v>2229</v>
      </c>
      <c r="N514" s="212"/>
      <c r="O514" s="124" t="s">
        <v>13</v>
      </c>
      <c r="P514" s="212" t="s">
        <v>484</v>
      </c>
      <c r="Q514" s="124"/>
      <c r="R514" s="212">
        <v>2038</v>
      </c>
      <c r="S514" s="124"/>
      <c r="T514" s="212" t="s">
        <v>286</v>
      </c>
      <c r="U514" s="124" t="s">
        <v>279</v>
      </c>
      <c r="V514" s="212">
        <v>1136</v>
      </c>
      <c r="W514" s="214">
        <v>43609.672361111108</v>
      </c>
      <c r="X514" s="215">
        <v>43150</v>
      </c>
      <c r="Y514" s="216">
        <v>50</v>
      </c>
    </row>
    <row r="515" spans="1:25">
      <c r="A515" s="217" t="s">
        <v>73</v>
      </c>
      <c r="B515" s="218" t="s">
        <v>1366</v>
      </c>
      <c r="C515" s="219" t="s">
        <v>1171</v>
      </c>
      <c r="D515" s="212" t="s">
        <v>878</v>
      </c>
      <c r="E515" s="124" t="s">
        <v>2850</v>
      </c>
      <c r="F515" s="212" t="s">
        <v>8</v>
      </c>
      <c r="G515" s="124" t="s">
        <v>476</v>
      </c>
      <c r="H515" s="212">
        <v>1</v>
      </c>
      <c r="I515" s="124"/>
      <c r="J515" s="212">
        <v>0.214</v>
      </c>
      <c r="K515" s="213"/>
      <c r="L515" s="212">
        <v>0.21379999999999999</v>
      </c>
      <c r="M515" s="124" t="s">
        <v>2230</v>
      </c>
      <c r="N515" s="212"/>
      <c r="O515" s="124" t="s">
        <v>1143</v>
      </c>
      <c r="P515" s="212" t="s">
        <v>484</v>
      </c>
      <c r="Q515" s="124"/>
      <c r="R515" s="212"/>
      <c r="S515" s="124"/>
      <c r="T515" s="212" t="s">
        <v>286</v>
      </c>
      <c r="U515" s="124" t="s">
        <v>8</v>
      </c>
      <c r="V515" s="212">
        <v>73</v>
      </c>
      <c r="W515" s="214">
        <v>43312</v>
      </c>
      <c r="X515" s="215">
        <v>43312</v>
      </c>
      <c r="Y515" s="216">
        <v>-1</v>
      </c>
    </row>
    <row r="516" spans="1:25">
      <c r="A516" s="217" t="s">
        <v>63</v>
      </c>
      <c r="B516" s="218" t="s">
        <v>1366</v>
      </c>
      <c r="C516" s="219" t="s">
        <v>145</v>
      </c>
      <c r="D516" s="212" t="s">
        <v>146</v>
      </c>
      <c r="E516" s="124" t="s">
        <v>2845</v>
      </c>
      <c r="F516" s="212" t="s">
        <v>8</v>
      </c>
      <c r="G516" s="124" t="s">
        <v>2684</v>
      </c>
      <c r="H516" s="212">
        <v>56</v>
      </c>
      <c r="I516" s="124"/>
      <c r="J516" s="212">
        <v>1</v>
      </c>
      <c r="K516" s="213"/>
      <c r="L516" s="212">
        <v>56</v>
      </c>
      <c r="M516" s="124" t="s">
        <v>2134</v>
      </c>
      <c r="N516" s="212"/>
      <c r="O516" s="124" t="s">
        <v>13</v>
      </c>
      <c r="P516" s="212" t="s">
        <v>475</v>
      </c>
      <c r="Q516" s="124"/>
      <c r="R516" s="212">
        <v>2046</v>
      </c>
      <c r="S516" s="124"/>
      <c r="T516" s="212" t="s">
        <v>286</v>
      </c>
      <c r="U516" s="124" t="s">
        <v>8</v>
      </c>
      <c r="V516" s="212">
        <v>1318</v>
      </c>
      <c r="W516" s="214">
        <v>43629.765162037038</v>
      </c>
      <c r="X516" s="215">
        <v>43602</v>
      </c>
      <c r="Y516" s="216">
        <v>50</v>
      </c>
    </row>
    <row r="517" spans="1:25">
      <c r="A517" s="217" t="s">
        <v>66</v>
      </c>
      <c r="B517" s="218" t="s">
        <v>1366</v>
      </c>
      <c r="C517" s="219" t="s">
        <v>858</v>
      </c>
      <c r="D517" s="212" t="s">
        <v>304</v>
      </c>
      <c r="E517" s="124" t="s">
        <v>2842</v>
      </c>
      <c r="F517" s="212" t="s">
        <v>1386</v>
      </c>
      <c r="G517" s="124" t="s">
        <v>2685</v>
      </c>
      <c r="H517" s="212">
        <v>1</v>
      </c>
      <c r="I517" s="124"/>
      <c r="J517" s="212">
        <v>0.78900000000000003</v>
      </c>
      <c r="K517" s="213"/>
      <c r="L517" s="212">
        <v>0.78900000000000003</v>
      </c>
      <c r="M517" s="124" t="s">
        <v>2075</v>
      </c>
      <c r="N517" s="212"/>
      <c r="O517" s="124" t="s">
        <v>13</v>
      </c>
      <c r="P517" s="212" t="s">
        <v>484</v>
      </c>
      <c r="Q517" s="124"/>
      <c r="R517" s="212"/>
      <c r="S517" s="124"/>
      <c r="T517" s="212" t="s">
        <v>286</v>
      </c>
      <c r="U517" s="124" t="s">
        <v>281</v>
      </c>
      <c r="V517" s="212">
        <v>1137</v>
      </c>
      <c r="W517" s="214">
        <v>43229.248541666668</v>
      </c>
      <c r="X517" s="215">
        <v>43150.161909722221</v>
      </c>
      <c r="Y517" s="216">
        <v>50</v>
      </c>
    </row>
    <row r="518" spans="1:25">
      <c r="A518" s="217" t="s">
        <v>66</v>
      </c>
      <c r="B518" s="218" t="s">
        <v>207</v>
      </c>
      <c r="C518" s="219" t="s">
        <v>147</v>
      </c>
      <c r="D518" s="212" t="s">
        <v>19</v>
      </c>
      <c r="E518" s="124" t="s">
        <v>2846</v>
      </c>
      <c r="F518" s="212" t="s">
        <v>1375</v>
      </c>
      <c r="G518" s="124" t="s">
        <v>476</v>
      </c>
      <c r="H518" s="212">
        <v>4</v>
      </c>
      <c r="I518" s="124"/>
      <c r="J518" s="212">
        <v>50</v>
      </c>
      <c r="K518" s="213"/>
      <c r="L518" s="212">
        <v>200</v>
      </c>
      <c r="M518" s="124" t="s">
        <v>991</v>
      </c>
      <c r="N518" s="212"/>
      <c r="O518" s="124" t="s">
        <v>477</v>
      </c>
      <c r="P518" s="212" t="s">
        <v>478</v>
      </c>
      <c r="Q518" s="124"/>
      <c r="R518" s="212"/>
      <c r="S518" s="124"/>
      <c r="T518" s="212" t="s">
        <v>287</v>
      </c>
      <c r="U518" s="124" t="s">
        <v>278</v>
      </c>
      <c r="V518" s="212">
        <v>1139</v>
      </c>
      <c r="W518" s="214">
        <v>43637.748668981483</v>
      </c>
      <c r="X518" s="215">
        <v>43150</v>
      </c>
      <c r="Y518" s="216">
        <v>50</v>
      </c>
    </row>
    <row r="519" spans="1:25">
      <c r="A519" s="217" t="s">
        <v>66</v>
      </c>
      <c r="B519" s="218" t="s">
        <v>1366</v>
      </c>
      <c r="C519" s="219" t="s">
        <v>147</v>
      </c>
      <c r="D519" s="212" t="s">
        <v>19</v>
      </c>
      <c r="E519" s="124" t="s">
        <v>2846</v>
      </c>
      <c r="F519" s="212" t="s">
        <v>15</v>
      </c>
      <c r="G519" s="124" t="s">
        <v>2686</v>
      </c>
      <c r="H519" s="212">
        <v>1</v>
      </c>
      <c r="I519" s="124"/>
      <c r="J519" s="212">
        <v>283</v>
      </c>
      <c r="K519" s="213"/>
      <c r="L519" s="212">
        <v>283</v>
      </c>
      <c r="M519" s="124" t="s">
        <v>2231</v>
      </c>
      <c r="N519" s="212"/>
      <c r="O519" s="124" t="s">
        <v>13</v>
      </c>
      <c r="P519" s="212" t="s">
        <v>478</v>
      </c>
      <c r="Q519" s="124"/>
      <c r="R519" s="212">
        <v>2046</v>
      </c>
      <c r="S519" s="124"/>
      <c r="T519" s="212" t="s">
        <v>286</v>
      </c>
      <c r="U519" s="124" t="s">
        <v>278</v>
      </c>
      <c r="V519" s="212">
        <v>1139</v>
      </c>
      <c r="W519" s="214">
        <v>43637.748668981483</v>
      </c>
      <c r="X519" s="215">
        <v>43150</v>
      </c>
      <c r="Y519" s="216">
        <v>50</v>
      </c>
    </row>
    <row r="520" spans="1:25">
      <c r="A520" s="217" t="s">
        <v>66</v>
      </c>
      <c r="B520" s="218" t="s">
        <v>1366</v>
      </c>
      <c r="C520" s="219" t="s">
        <v>147</v>
      </c>
      <c r="D520" s="212" t="s">
        <v>19</v>
      </c>
      <c r="E520" s="124" t="s">
        <v>2846</v>
      </c>
      <c r="F520" s="212" t="s">
        <v>15</v>
      </c>
      <c r="G520" s="124" t="s">
        <v>2687</v>
      </c>
      <c r="H520" s="212">
        <v>1</v>
      </c>
      <c r="I520" s="124"/>
      <c r="J520" s="212">
        <v>283</v>
      </c>
      <c r="K520" s="213"/>
      <c r="L520" s="212">
        <v>283</v>
      </c>
      <c r="M520" s="124" t="s">
        <v>2231</v>
      </c>
      <c r="N520" s="212"/>
      <c r="O520" s="124" t="s">
        <v>13</v>
      </c>
      <c r="P520" s="212" t="s">
        <v>478</v>
      </c>
      <c r="Q520" s="124"/>
      <c r="R520" s="212">
        <v>2046</v>
      </c>
      <c r="S520" s="124"/>
      <c r="T520" s="212" t="s">
        <v>286</v>
      </c>
      <c r="U520" s="124" t="s">
        <v>278</v>
      </c>
      <c r="V520" s="212">
        <v>1139</v>
      </c>
      <c r="W520" s="214">
        <v>43637.748668981483</v>
      </c>
      <c r="X520" s="215">
        <v>43150</v>
      </c>
      <c r="Y520" s="216">
        <v>50</v>
      </c>
    </row>
    <row r="521" spans="1:25">
      <c r="A521" s="217" t="s">
        <v>66</v>
      </c>
      <c r="B521" s="218" t="s">
        <v>207</v>
      </c>
      <c r="C521" s="219" t="s">
        <v>731</v>
      </c>
      <c r="D521" s="212" t="s">
        <v>732</v>
      </c>
      <c r="E521" s="124" t="s">
        <v>2844</v>
      </c>
      <c r="F521" s="212" t="s">
        <v>9</v>
      </c>
      <c r="G521" s="124" t="s">
        <v>476</v>
      </c>
      <c r="H521" s="212">
        <v>35</v>
      </c>
      <c r="I521" s="124"/>
      <c r="J521" s="212">
        <v>4.5</v>
      </c>
      <c r="K521" s="213"/>
      <c r="L521" s="212">
        <v>157.5</v>
      </c>
      <c r="M521" s="124" t="s">
        <v>1053</v>
      </c>
      <c r="N521" s="212"/>
      <c r="O521" s="124" t="s">
        <v>474</v>
      </c>
      <c r="P521" s="212" t="s">
        <v>475</v>
      </c>
      <c r="Q521" s="124" t="s">
        <v>733</v>
      </c>
      <c r="R521" s="212"/>
      <c r="S521" s="124"/>
      <c r="T521" s="212" t="s">
        <v>287</v>
      </c>
      <c r="U521" s="124" t="s">
        <v>9</v>
      </c>
      <c r="V521" s="212">
        <v>1138</v>
      </c>
      <c r="W521" s="214">
        <v>43629.058425925927</v>
      </c>
      <c r="X521" s="215">
        <v>43584</v>
      </c>
      <c r="Y521" s="216">
        <v>50</v>
      </c>
    </row>
    <row r="522" spans="1:25">
      <c r="A522" s="217" t="s">
        <v>66</v>
      </c>
      <c r="B522" s="218" t="s">
        <v>1366</v>
      </c>
      <c r="C522" s="219" t="s">
        <v>859</v>
      </c>
      <c r="D522" s="212" t="s">
        <v>860</v>
      </c>
      <c r="E522" s="124" t="s">
        <v>2844</v>
      </c>
      <c r="F522" s="212" t="s">
        <v>9</v>
      </c>
      <c r="G522" s="124" t="s">
        <v>2688</v>
      </c>
      <c r="H522" s="212">
        <v>13</v>
      </c>
      <c r="I522" s="124"/>
      <c r="J522" s="212">
        <v>1.5</v>
      </c>
      <c r="K522" s="213"/>
      <c r="L522" s="212">
        <v>19.5</v>
      </c>
      <c r="M522" s="124" t="s">
        <v>2232</v>
      </c>
      <c r="N522" s="212"/>
      <c r="O522" s="124" t="s">
        <v>13</v>
      </c>
      <c r="P522" s="212" t="s">
        <v>484</v>
      </c>
      <c r="Q522" s="124"/>
      <c r="R522" s="212"/>
      <c r="S522" s="124"/>
      <c r="T522" s="212" t="s">
        <v>286</v>
      </c>
      <c r="U522" s="124" t="s">
        <v>9</v>
      </c>
      <c r="V522" s="212">
        <v>1331</v>
      </c>
      <c r="W522" s="214">
        <v>43204.308912037035</v>
      </c>
      <c r="X522" s="215">
        <v>43204.308807870373</v>
      </c>
      <c r="Y522" s="216">
        <v>50</v>
      </c>
    </row>
    <row r="523" spans="1:25">
      <c r="A523" s="217" t="s">
        <v>73</v>
      </c>
      <c r="B523" s="218" t="s">
        <v>1366</v>
      </c>
      <c r="C523" s="219" t="s">
        <v>271</v>
      </c>
      <c r="D523" s="212" t="s">
        <v>182</v>
      </c>
      <c r="E523" s="124" t="s">
        <v>2844</v>
      </c>
      <c r="F523" s="212" t="s">
        <v>9</v>
      </c>
      <c r="G523" s="124" t="s">
        <v>2689</v>
      </c>
      <c r="H523" s="212">
        <v>53</v>
      </c>
      <c r="I523" s="124"/>
      <c r="J523" s="212">
        <v>3.4060000000000001</v>
      </c>
      <c r="K523" s="213"/>
      <c r="L523" s="212">
        <v>180.518</v>
      </c>
      <c r="M523" s="124" t="s">
        <v>2233</v>
      </c>
      <c r="N523" s="212"/>
      <c r="O523" s="124" t="s">
        <v>13</v>
      </c>
      <c r="P523" s="212" t="s">
        <v>475</v>
      </c>
      <c r="Q523" s="124"/>
      <c r="R523" s="212">
        <v>2043</v>
      </c>
      <c r="S523" s="124"/>
      <c r="T523" s="212" t="s">
        <v>286</v>
      </c>
      <c r="U523" s="124" t="s">
        <v>9</v>
      </c>
      <c r="V523" s="212">
        <v>1258</v>
      </c>
      <c r="W523" s="214">
        <v>43642.544849537036</v>
      </c>
      <c r="X523" s="215">
        <v>43204</v>
      </c>
      <c r="Y523" s="216">
        <v>50</v>
      </c>
    </row>
    <row r="524" spans="1:25">
      <c r="A524" s="217" t="s">
        <v>66</v>
      </c>
      <c r="B524" s="218" t="s">
        <v>207</v>
      </c>
      <c r="C524" s="219" t="s">
        <v>734</v>
      </c>
      <c r="D524" s="212" t="s">
        <v>735</v>
      </c>
      <c r="E524" s="124" t="s">
        <v>2844</v>
      </c>
      <c r="F524" s="212" t="s">
        <v>9</v>
      </c>
      <c r="G524" s="124" t="s">
        <v>476</v>
      </c>
      <c r="H524" s="212">
        <v>85</v>
      </c>
      <c r="I524" s="124">
        <v>4</v>
      </c>
      <c r="J524" s="212">
        <v>5.4</v>
      </c>
      <c r="K524" s="213">
        <v>340</v>
      </c>
      <c r="L524" s="212">
        <v>459</v>
      </c>
      <c r="M524" s="124" t="s">
        <v>1054</v>
      </c>
      <c r="N524" s="212"/>
      <c r="O524" s="124" t="s">
        <v>477</v>
      </c>
      <c r="P524" s="212" t="s">
        <v>475</v>
      </c>
      <c r="Q524" s="124"/>
      <c r="R524" s="212"/>
      <c r="S524" s="124"/>
      <c r="T524" s="212" t="s">
        <v>287</v>
      </c>
      <c r="U524" s="124" t="s">
        <v>9</v>
      </c>
      <c r="V524" s="212">
        <v>1500</v>
      </c>
      <c r="W524" s="214">
        <v>43602.617824074077</v>
      </c>
      <c r="X524" s="215">
        <v>43241</v>
      </c>
      <c r="Y524" s="216">
        <v>50</v>
      </c>
    </row>
    <row r="525" spans="1:25">
      <c r="A525" s="217" t="s">
        <v>63</v>
      </c>
      <c r="B525" s="218" t="s">
        <v>1366</v>
      </c>
      <c r="C525" s="219" t="s">
        <v>341</v>
      </c>
      <c r="D525" s="212" t="s">
        <v>1255</v>
      </c>
      <c r="E525" s="124" t="s">
        <v>2845</v>
      </c>
      <c r="F525" s="212" t="s">
        <v>8</v>
      </c>
      <c r="G525" s="124" t="s">
        <v>476</v>
      </c>
      <c r="H525" s="212">
        <v>1</v>
      </c>
      <c r="I525" s="124"/>
      <c r="J525" s="212">
        <v>2.2999999999999998</v>
      </c>
      <c r="K525" s="213"/>
      <c r="L525" s="212">
        <v>2.2999999999999998</v>
      </c>
      <c r="M525" s="124" t="s">
        <v>2186</v>
      </c>
      <c r="N525" s="212"/>
      <c r="O525" s="124" t="s">
        <v>13</v>
      </c>
      <c r="P525" s="212" t="s">
        <v>484</v>
      </c>
      <c r="Q525" s="124"/>
      <c r="R525" s="212"/>
      <c r="S525" s="124"/>
      <c r="T525" s="212" t="s">
        <v>286</v>
      </c>
      <c r="U525" s="124" t="s">
        <v>8</v>
      </c>
      <c r="V525" s="212">
        <v>1448</v>
      </c>
      <c r="W525" s="214">
        <v>43629.057974537034</v>
      </c>
      <c r="X525" s="215">
        <v>43591</v>
      </c>
      <c r="Y525" s="216">
        <v>50</v>
      </c>
    </row>
    <row r="526" spans="1:25">
      <c r="A526" s="217" t="s">
        <v>73</v>
      </c>
      <c r="B526" s="218" t="s">
        <v>1366</v>
      </c>
      <c r="C526" s="219" t="s">
        <v>1172</v>
      </c>
      <c r="D526" s="212" t="s">
        <v>878</v>
      </c>
      <c r="E526" s="124" t="s">
        <v>2850</v>
      </c>
      <c r="F526" s="212" t="s">
        <v>8</v>
      </c>
      <c r="G526" s="124" t="s">
        <v>476</v>
      </c>
      <c r="H526" s="212">
        <v>1</v>
      </c>
      <c r="I526" s="124"/>
      <c r="J526" s="212">
        <v>0.3</v>
      </c>
      <c r="K526" s="213"/>
      <c r="L526" s="212">
        <v>0.29949999999999999</v>
      </c>
      <c r="M526" s="124" t="s">
        <v>2234</v>
      </c>
      <c r="N526" s="212"/>
      <c r="O526" s="124" t="s">
        <v>1143</v>
      </c>
      <c r="P526" s="212" t="s">
        <v>484</v>
      </c>
      <c r="Q526" s="124"/>
      <c r="R526" s="212"/>
      <c r="S526" s="124"/>
      <c r="T526" s="212" t="s">
        <v>286</v>
      </c>
      <c r="U526" s="124" t="s">
        <v>8</v>
      </c>
      <c r="V526" s="212">
        <v>74</v>
      </c>
      <c r="W526" s="214">
        <v>43312</v>
      </c>
      <c r="X526" s="215">
        <v>43312</v>
      </c>
      <c r="Y526" s="216">
        <v>-1</v>
      </c>
    </row>
    <row r="527" spans="1:25">
      <c r="A527" s="217" t="s">
        <v>66</v>
      </c>
      <c r="B527" s="218" t="s">
        <v>1366</v>
      </c>
      <c r="C527" s="219" t="s">
        <v>1223</v>
      </c>
      <c r="D527" s="212" t="s">
        <v>878</v>
      </c>
      <c r="E527" s="124" t="s">
        <v>2848</v>
      </c>
      <c r="F527" s="212" t="s">
        <v>7</v>
      </c>
      <c r="G527" s="124" t="s">
        <v>476</v>
      </c>
      <c r="H527" s="212">
        <v>1</v>
      </c>
      <c r="I527" s="124"/>
      <c r="J527" s="212">
        <v>0.35499999999999998</v>
      </c>
      <c r="K527" s="213"/>
      <c r="L527" s="212">
        <v>0.35499999999999998</v>
      </c>
      <c r="M527" s="124" t="s">
        <v>2235</v>
      </c>
      <c r="N527" s="212"/>
      <c r="O527" s="124" t="s">
        <v>1143</v>
      </c>
      <c r="P527" s="212" t="s">
        <v>484</v>
      </c>
      <c r="Q527" s="124"/>
      <c r="R527" s="212"/>
      <c r="S527" s="124"/>
      <c r="T527" s="212" t="s">
        <v>286</v>
      </c>
      <c r="U527" s="124" t="s">
        <v>7</v>
      </c>
      <c r="V527" s="212">
        <v>7</v>
      </c>
      <c r="W527" s="214">
        <v>43312</v>
      </c>
      <c r="X527" s="215">
        <v>43312</v>
      </c>
      <c r="Y527" s="216">
        <v>-1</v>
      </c>
    </row>
    <row r="528" spans="1:25" ht="22.5">
      <c r="A528" s="217" t="s">
        <v>73</v>
      </c>
      <c r="B528" s="218" t="s">
        <v>207</v>
      </c>
      <c r="C528" s="219" t="s">
        <v>917</v>
      </c>
      <c r="D528" s="212" t="s">
        <v>918</v>
      </c>
      <c r="E528" s="124" t="s">
        <v>2849</v>
      </c>
      <c r="F528" s="212" t="s">
        <v>1456</v>
      </c>
      <c r="G528" s="124" t="s">
        <v>476</v>
      </c>
      <c r="H528" s="212">
        <v>1</v>
      </c>
      <c r="I528" s="124"/>
      <c r="J528" s="212">
        <v>7.6</v>
      </c>
      <c r="K528" s="213"/>
      <c r="L528" s="212">
        <v>7.6</v>
      </c>
      <c r="M528" s="124" t="s">
        <v>1124</v>
      </c>
      <c r="N528" s="212"/>
      <c r="O528" s="124" t="s">
        <v>477</v>
      </c>
      <c r="P528" s="212" t="s">
        <v>478</v>
      </c>
      <c r="Q528" s="124"/>
      <c r="R528" s="212"/>
      <c r="S528" s="124"/>
      <c r="T528" s="212" t="s">
        <v>287</v>
      </c>
      <c r="U528" s="124" t="s">
        <v>281</v>
      </c>
      <c r="V528" s="212">
        <v>1310</v>
      </c>
      <c r="W528" s="214">
        <v>43204.304224537038</v>
      </c>
      <c r="X528" s="215">
        <v>43204.304120370369</v>
      </c>
      <c r="Y528" s="216">
        <v>50</v>
      </c>
    </row>
    <row r="529" spans="1:25">
      <c r="A529" s="217" t="s">
        <v>66</v>
      </c>
      <c r="B529" s="218" t="s">
        <v>1366</v>
      </c>
      <c r="C529" s="219" t="s">
        <v>758</v>
      </c>
      <c r="D529" s="212" t="s">
        <v>732</v>
      </c>
      <c r="E529" s="124" t="s">
        <v>2844</v>
      </c>
      <c r="F529" s="212" t="s">
        <v>9</v>
      </c>
      <c r="G529" s="124" t="s">
        <v>960</v>
      </c>
      <c r="H529" s="212">
        <v>22</v>
      </c>
      <c r="I529" s="124"/>
      <c r="J529" s="212">
        <v>3.1360000000000001</v>
      </c>
      <c r="K529" s="213"/>
      <c r="L529" s="212">
        <v>69.3</v>
      </c>
      <c r="M529" s="124" t="s">
        <v>2855</v>
      </c>
      <c r="N529" s="212"/>
      <c r="O529" s="124" t="s">
        <v>1537</v>
      </c>
      <c r="P529" s="212" t="s">
        <v>475</v>
      </c>
      <c r="Q529" s="124"/>
      <c r="R529" s="212">
        <v>2043</v>
      </c>
      <c r="S529" s="124"/>
      <c r="T529" s="212" t="s">
        <v>286</v>
      </c>
      <c r="U529" s="124" t="s">
        <v>9</v>
      </c>
      <c r="V529" s="212">
        <v>1141</v>
      </c>
      <c r="W529" s="214">
        <v>43650.615370370368</v>
      </c>
      <c r="X529" s="215">
        <v>43150</v>
      </c>
      <c r="Y529" s="216">
        <v>50</v>
      </c>
    </row>
    <row r="530" spans="1:25">
      <c r="A530" s="217" t="s">
        <v>66</v>
      </c>
      <c r="B530" s="218" t="s">
        <v>1366</v>
      </c>
      <c r="C530" s="219" t="s">
        <v>758</v>
      </c>
      <c r="D530" s="212" t="s">
        <v>732</v>
      </c>
      <c r="E530" s="124" t="s">
        <v>2844</v>
      </c>
      <c r="F530" s="212" t="s">
        <v>9</v>
      </c>
      <c r="G530" s="124" t="s">
        <v>960</v>
      </c>
      <c r="H530" s="212">
        <v>22</v>
      </c>
      <c r="I530" s="124"/>
      <c r="J530" s="212">
        <v>3.1360000000000001</v>
      </c>
      <c r="K530" s="213"/>
      <c r="L530" s="212">
        <v>69.3</v>
      </c>
      <c r="M530" s="124" t="s">
        <v>2855</v>
      </c>
      <c r="N530" s="212"/>
      <c r="O530" s="124" t="s">
        <v>1537</v>
      </c>
      <c r="P530" s="212" t="s">
        <v>475</v>
      </c>
      <c r="Q530" s="124"/>
      <c r="R530" s="212">
        <v>2043</v>
      </c>
      <c r="S530" s="124"/>
      <c r="T530" s="212" t="s">
        <v>286</v>
      </c>
      <c r="U530" s="124" t="s">
        <v>9</v>
      </c>
      <c r="V530" s="212">
        <v>1141</v>
      </c>
      <c r="W530" s="214">
        <v>43650.615370370368</v>
      </c>
      <c r="X530" s="215">
        <v>43150</v>
      </c>
      <c r="Y530" s="216">
        <v>50</v>
      </c>
    </row>
    <row r="531" spans="1:25">
      <c r="A531" s="217" t="s">
        <v>66</v>
      </c>
      <c r="B531" s="218" t="s">
        <v>1366</v>
      </c>
      <c r="C531" s="219" t="s">
        <v>148</v>
      </c>
      <c r="D531" s="212" t="s">
        <v>149</v>
      </c>
      <c r="E531" s="124" t="s">
        <v>2844</v>
      </c>
      <c r="F531" s="212" t="s">
        <v>9</v>
      </c>
      <c r="G531" s="124" t="s">
        <v>2690</v>
      </c>
      <c r="H531" s="212">
        <v>64</v>
      </c>
      <c r="I531" s="124"/>
      <c r="J531" s="212">
        <v>2.0499999999999998</v>
      </c>
      <c r="K531" s="213"/>
      <c r="L531" s="212">
        <v>131.19999999999999</v>
      </c>
      <c r="M531" s="124" t="s">
        <v>2236</v>
      </c>
      <c r="N531" s="212"/>
      <c r="O531" s="124" t="s">
        <v>13</v>
      </c>
      <c r="P531" s="212" t="s">
        <v>475</v>
      </c>
      <c r="Q531" s="124"/>
      <c r="R531" s="212">
        <v>2043</v>
      </c>
      <c r="S531" s="124"/>
      <c r="T531" s="212" t="s">
        <v>286</v>
      </c>
      <c r="U531" s="124" t="s">
        <v>9</v>
      </c>
      <c r="V531" s="212">
        <v>1142</v>
      </c>
      <c r="W531" s="214">
        <v>43633.670694444445</v>
      </c>
      <c r="X531" s="215">
        <v>43150</v>
      </c>
      <c r="Y531" s="216">
        <v>50</v>
      </c>
    </row>
    <row r="532" spans="1:25">
      <c r="A532" s="217" t="s">
        <v>14</v>
      </c>
      <c r="B532" s="218" t="s">
        <v>1366</v>
      </c>
      <c r="C532" s="219" t="s">
        <v>410</v>
      </c>
      <c r="D532" s="212" t="s">
        <v>1266</v>
      </c>
      <c r="E532" s="124" t="s">
        <v>2844</v>
      </c>
      <c r="F532" s="212" t="s">
        <v>9</v>
      </c>
      <c r="G532" s="124" t="s">
        <v>2691</v>
      </c>
      <c r="H532" s="212">
        <v>35</v>
      </c>
      <c r="I532" s="124"/>
      <c r="J532" s="212">
        <v>2</v>
      </c>
      <c r="K532" s="213"/>
      <c r="L532" s="212">
        <v>70</v>
      </c>
      <c r="M532" s="124" t="s">
        <v>2237</v>
      </c>
      <c r="N532" s="212"/>
      <c r="O532" s="124" t="s">
        <v>13</v>
      </c>
      <c r="P532" s="212" t="s">
        <v>484</v>
      </c>
      <c r="Q532" s="124"/>
      <c r="R532" s="212"/>
      <c r="S532" s="124"/>
      <c r="T532" s="212" t="s">
        <v>286</v>
      </c>
      <c r="U532" s="124" t="s">
        <v>9</v>
      </c>
      <c r="V532" s="212">
        <v>1143</v>
      </c>
      <c r="W532" s="214">
        <v>43629.058425925927</v>
      </c>
      <c r="X532" s="215">
        <v>43150.162731481483</v>
      </c>
      <c r="Y532" s="216">
        <v>50</v>
      </c>
    </row>
    <row r="533" spans="1:25">
      <c r="A533" s="217" t="s">
        <v>63</v>
      </c>
      <c r="B533" s="218" t="s">
        <v>1366</v>
      </c>
      <c r="C533" s="219" t="s">
        <v>150</v>
      </c>
      <c r="D533" s="212" t="s">
        <v>235</v>
      </c>
      <c r="E533" s="124" t="s">
        <v>2849</v>
      </c>
      <c r="F533" s="212" t="s">
        <v>80</v>
      </c>
      <c r="G533" s="124" t="s">
        <v>2692</v>
      </c>
      <c r="H533" s="212">
        <v>1</v>
      </c>
      <c r="I533" s="124"/>
      <c r="J533" s="212">
        <v>660</v>
      </c>
      <c r="K533" s="213"/>
      <c r="L533" s="212">
        <v>660</v>
      </c>
      <c r="M533" s="124" t="s">
        <v>2082</v>
      </c>
      <c r="N533" s="212"/>
      <c r="O533" s="124" t="s">
        <v>13</v>
      </c>
      <c r="P533" s="212" t="s">
        <v>478</v>
      </c>
      <c r="Q533" s="124"/>
      <c r="R533" s="212">
        <v>2042</v>
      </c>
      <c r="S533" s="124"/>
      <c r="T533" s="212" t="s">
        <v>286</v>
      </c>
      <c r="U533" s="124" t="s">
        <v>276</v>
      </c>
      <c r="V533" s="212">
        <v>1144</v>
      </c>
      <c r="W533" s="214">
        <v>43602.600289351853</v>
      </c>
      <c r="X533" s="215">
        <v>43150</v>
      </c>
      <c r="Y533" s="216">
        <v>50</v>
      </c>
    </row>
    <row r="534" spans="1:25">
      <c r="A534" s="217" t="s">
        <v>63</v>
      </c>
      <c r="B534" s="218" t="s">
        <v>1366</v>
      </c>
      <c r="C534" s="219" t="s">
        <v>150</v>
      </c>
      <c r="D534" s="212" t="s">
        <v>235</v>
      </c>
      <c r="E534" s="124" t="s">
        <v>2849</v>
      </c>
      <c r="F534" s="212" t="s">
        <v>80</v>
      </c>
      <c r="G534" s="124" t="s">
        <v>2693</v>
      </c>
      <c r="H534" s="212">
        <v>1</v>
      </c>
      <c r="I534" s="124"/>
      <c r="J534" s="212">
        <v>660</v>
      </c>
      <c r="K534" s="213"/>
      <c r="L534" s="212">
        <v>660</v>
      </c>
      <c r="M534" s="124" t="s">
        <v>2082</v>
      </c>
      <c r="N534" s="212"/>
      <c r="O534" s="124" t="s">
        <v>13</v>
      </c>
      <c r="P534" s="212" t="s">
        <v>478</v>
      </c>
      <c r="Q534" s="124"/>
      <c r="R534" s="212">
        <v>2042</v>
      </c>
      <c r="S534" s="124"/>
      <c r="T534" s="212" t="s">
        <v>286</v>
      </c>
      <c r="U534" s="124" t="s">
        <v>276</v>
      </c>
      <c r="V534" s="212">
        <v>1144</v>
      </c>
      <c r="W534" s="214">
        <v>43602.600289351853</v>
      </c>
      <c r="X534" s="215">
        <v>43150</v>
      </c>
      <c r="Y534" s="216">
        <v>50</v>
      </c>
    </row>
    <row r="535" spans="1:25">
      <c r="A535" s="217" t="s">
        <v>73</v>
      </c>
      <c r="B535" s="218" t="s">
        <v>1366</v>
      </c>
      <c r="C535" s="219" t="s">
        <v>151</v>
      </c>
      <c r="D535" s="212" t="s">
        <v>152</v>
      </c>
      <c r="E535" s="124" t="s">
        <v>2846</v>
      </c>
      <c r="F535" s="212" t="s">
        <v>266</v>
      </c>
      <c r="G535" s="124" t="s">
        <v>2694</v>
      </c>
      <c r="H535" s="212">
        <v>1</v>
      </c>
      <c r="I535" s="124"/>
      <c r="J535" s="212">
        <v>146</v>
      </c>
      <c r="K535" s="213"/>
      <c r="L535" s="212">
        <v>146</v>
      </c>
      <c r="M535" s="124" t="s">
        <v>2238</v>
      </c>
      <c r="N535" s="212"/>
      <c r="O535" s="124" t="s">
        <v>13</v>
      </c>
      <c r="P535" s="212" t="s">
        <v>478</v>
      </c>
      <c r="Q535" s="124"/>
      <c r="R535" s="212">
        <v>2033</v>
      </c>
      <c r="S535" s="124"/>
      <c r="T535" s="212" t="s">
        <v>286</v>
      </c>
      <c r="U535" s="124" t="s">
        <v>278</v>
      </c>
      <c r="V535" s="212">
        <v>1145</v>
      </c>
      <c r="W535" s="214">
        <v>43602.619606481479</v>
      </c>
      <c r="X535" s="215">
        <v>43150</v>
      </c>
      <c r="Y535" s="216">
        <v>50</v>
      </c>
    </row>
    <row r="536" spans="1:25">
      <c r="A536" s="217" t="s">
        <v>73</v>
      </c>
      <c r="B536" s="218" t="s">
        <v>1366</v>
      </c>
      <c r="C536" s="219" t="s">
        <v>151</v>
      </c>
      <c r="D536" s="212" t="s">
        <v>152</v>
      </c>
      <c r="E536" s="124" t="s">
        <v>2846</v>
      </c>
      <c r="F536" s="212" t="s">
        <v>266</v>
      </c>
      <c r="G536" s="124" t="s">
        <v>2695</v>
      </c>
      <c r="H536" s="212">
        <v>1</v>
      </c>
      <c r="I536" s="124"/>
      <c r="J536" s="212">
        <v>146</v>
      </c>
      <c r="K536" s="213"/>
      <c r="L536" s="212">
        <v>146</v>
      </c>
      <c r="M536" s="124" t="s">
        <v>2238</v>
      </c>
      <c r="N536" s="212"/>
      <c r="O536" s="124" t="s">
        <v>13</v>
      </c>
      <c r="P536" s="212" t="s">
        <v>478</v>
      </c>
      <c r="Q536" s="124"/>
      <c r="R536" s="212">
        <v>2033</v>
      </c>
      <c r="S536" s="124"/>
      <c r="T536" s="212" t="s">
        <v>286</v>
      </c>
      <c r="U536" s="124" t="s">
        <v>278</v>
      </c>
      <c r="V536" s="212">
        <v>1145</v>
      </c>
      <c r="W536" s="214">
        <v>43602.619606481479</v>
      </c>
      <c r="X536" s="215">
        <v>43150</v>
      </c>
      <c r="Y536" s="216">
        <v>50</v>
      </c>
    </row>
    <row r="537" spans="1:25">
      <c r="A537" s="217" t="s">
        <v>73</v>
      </c>
      <c r="B537" s="218" t="s">
        <v>1366</v>
      </c>
      <c r="C537" s="219" t="s">
        <v>151</v>
      </c>
      <c r="D537" s="212" t="s">
        <v>152</v>
      </c>
      <c r="E537" s="124" t="s">
        <v>2846</v>
      </c>
      <c r="F537" s="212" t="s">
        <v>266</v>
      </c>
      <c r="G537" s="124" t="s">
        <v>2696</v>
      </c>
      <c r="H537" s="212">
        <v>1</v>
      </c>
      <c r="I537" s="124"/>
      <c r="J537" s="212">
        <v>131.5</v>
      </c>
      <c r="K537" s="213"/>
      <c r="L537" s="212">
        <v>131.5</v>
      </c>
      <c r="M537" s="124" t="s">
        <v>2239</v>
      </c>
      <c r="N537" s="212"/>
      <c r="O537" s="124" t="s">
        <v>13</v>
      </c>
      <c r="P537" s="212" t="s">
        <v>478</v>
      </c>
      <c r="Q537" s="124"/>
      <c r="R537" s="212">
        <v>2044</v>
      </c>
      <c r="S537" s="124"/>
      <c r="T537" s="212" t="s">
        <v>286</v>
      </c>
      <c r="U537" s="124" t="s">
        <v>278</v>
      </c>
      <c r="V537" s="212">
        <v>1145</v>
      </c>
      <c r="W537" s="214">
        <v>43602.619606481479</v>
      </c>
      <c r="X537" s="215">
        <v>43150</v>
      </c>
      <c r="Y537" s="216">
        <v>50</v>
      </c>
    </row>
    <row r="538" spans="1:25">
      <c r="A538" s="217" t="s">
        <v>63</v>
      </c>
      <c r="B538" s="218" t="s">
        <v>1366</v>
      </c>
      <c r="C538" s="219" t="s">
        <v>342</v>
      </c>
      <c r="D538" s="212" t="s">
        <v>307</v>
      </c>
      <c r="E538" s="124" t="s">
        <v>2842</v>
      </c>
      <c r="F538" s="212" t="s">
        <v>1368</v>
      </c>
      <c r="G538" s="124" t="s">
        <v>476</v>
      </c>
      <c r="H538" s="212">
        <v>4</v>
      </c>
      <c r="I538" s="124"/>
      <c r="J538" s="212">
        <v>1.1499999999999999</v>
      </c>
      <c r="K538" s="213"/>
      <c r="L538" s="212">
        <v>4.5999999999999996</v>
      </c>
      <c r="M538" s="124" t="s">
        <v>2216</v>
      </c>
      <c r="N538" s="212"/>
      <c r="O538" s="124" t="s">
        <v>13</v>
      </c>
      <c r="P538" s="212" t="s">
        <v>484</v>
      </c>
      <c r="Q538" s="124"/>
      <c r="R538" s="212">
        <v>2019</v>
      </c>
      <c r="S538" s="124"/>
      <c r="T538" s="212" t="s">
        <v>286</v>
      </c>
      <c r="U538" s="124" t="s">
        <v>281</v>
      </c>
      <c r="V538" s="212">
        <v>1146</v>
      </c>
      <c r="W538" s="214">
        <v>43609.691284722219</v>
      </c>
      <c r="X538" s="215">
        <v>43150</v>
      </c>
      <c r="Y538" s="216">
        <v>50</v>
      </c>
    </row>
    <row r="539" spans="1:25">
      <c r="A539" s="217" t="s">
        <v>63</v>
      </c>
      <c r="B539" s="218" t="s">
        <v>1366</v>
      </c>
      <c r="C539" s="219" t="s">
        <v>1256</v>
      </c>
      <c r="D539" s="212" t="s">
        <v>1257</v>
      </c>
      <c r="E539" s="124" t="s">
        <v>2850</v>
      </c>
      <c r="F539" s="212" t="s">
        <v>8</v>
      </c>
      <c r="G539" s="124" t="s">
        <v>2697</v>
      </c>
      <c r="H539" s="212">
        <v>20</v>
      </c>
      <c r="I539" s="124"/>
      <c r="J539" s="212">
        <v>0.68</v>
      </c>
      <c r="K539" s="213"/>
      <c r="L539" s="212">
        <v>13.6</v>
      </c>
      <c r="M539" s="124" t="s">
        <v>2240</v>
      </c>
      <c r="N539" s="212"/>
      <c r="O539" s="124" t="s">
        <v>13</v>
      </c>
      <c r="P539" s="212" t="s">
        <v>484</v>
      </c>
      <c r="Q539" s="124"/>
      <c r="R539" s="212"/>
      <c r="S539" s="124"/>
      <c r="T539" s="212" t="s">
        <v>286</v>
      </c>
      <c r="U539" s="124" t="s">
        <v>8</v>
      </c>
      <c r="V539" s="212">
        <v>1335</v>
      </c>
      <c r="W539" s="214">
        <v>43629.058437500003</v>
      </c>
      <c r="X539" s="215">
        <v>43204.309907407405</v>
      </c>
      <c r="Y539" s="216">
        <v>50</v>
      </c>
    </row>
    <row r="540" spans="1:25">
      <c r="A540" s="217" t="s">
        <v>73</v>
      </c>
      <c r="B540" s="218" t="s">
        <v>1366</v>
      </c>
      <c r="C540" s="219" t="s">
        <v>830</v>
      </c>
      <c r="D540" s="212" t="s">
        <v>828</v>
      </c>
      <c r="E540" s="124" t="s">
        <v>2851</v>
      </c>
      <c r="F540" s="212" t="s">
        <v>1371</v>
      </c>
      <c r="G540" s="124" t="s">
        <v>476</v>
      </c>
      <c r="H540" s="212">
        <v>1</v>
      </c>
      <c r="I540" s="124"/>
      <c r="J540" s="212">
        <v>9</v>
      </c>
      <c r="K540" s="213"/>
      <c r="L540" s="212">
        <v>9</v>
      </c>
      <c r="M540" s="124" t="s">
        <v>1119</v>
      </c>
      <c r="N540" s="212"/>
      <c r="O540" s="124" t="s">
        <v>13</v>
      </c>
      <c r="P540" s="212" t="s">
        <v>484</v>
      </c>
      <c r="Q540" s="124"/>
      <c r="R540" s="212"/>
      <c r="S540" s="124"/>
      <c r="T540" s="212" t="s">
        <v>286</v>
      </c>
      <c r="U540" s="124" t="s">
        <v>281</v>
      </c>
      <c r="V540" s="212">
        <v>1306</v>
      </c>
      <c r="W540" s="214">
        <v>43244.063738425924</v>
      </c>
      <c r="X540" s="215">
        <v>43204.302858796298</v>
      </c>
      <c r="Y540" s="216">
        <v>50</v>
      </c>
    </row>
    <row r="541" spans="1:25">
      <c r="A541" s="217" t="s">
        <v>63</v>
      </c>
      <c r="B541" s="218" t="s">
        <v>207</v>
      </c>
      <c r="C541" s="219" t="s">
        <v>893</v>
      </c>
      <c r="D541" s="212" t="s">
        <v>876</v>
      </c>
      <c r="E541" s="124" t="s">
        <v>2850</v>
      </c>
      <c r="F541" s="212" t="s">
        <v>8</v>
      </c>
      <c r="G541" s="124" t="s">
        <v>476</v>
      </c>
      <c r="H541" s="212">
        <v>1</v>
      </c>
      <c r="I541" s="124"/>
      <c r="J541" s="212">
        <v>100</v>
      </c>
      <c r="K541" s="213"/>
      <c r="L541" s="212">
        <v>100</v>
      </c>
      <c r="M541" s="124" t="s">
        <v>990</v>
      </c>
      <c r="N541" s="212"/>
      <c r="O541" s="124" t="s">
        <v>477</v>
      </c>
      <c r="P541" s="212" t="s">
        <v>475</v>
      </c>
      <c r="Q541" s="124"/>
      <c r="R541" s="212"/>
      <c r="S541" s="124"/>
      <c r="T541" s="212" t="s">
        <v>287</v>
      </c>
      <c r="U541" s="124" t="s">
        <v>8</v>
      </c>
      <c r="V541" s="212">
        <v>1596</v>
      </c>
      <c r="W541" s="214">
        <v>43259.359884259262</v>
      </c>
      <c r="X541" s="215">
        <v>43259.359884259262</v>
      </c>
      <c r="Y541" s="216">
        <v>50</v>
      </c>
    </row>
    <row r="542" spans="1:25">
      <c r="A542" s="217" t="s">
        <v>73</v>
      </c>
      <c r="B542" s="218" t="s">
        <v>207</v>
      </c>
      <c r="C542" s="219" t="s">
        <v>1482</v>
      </c>
      <c r="D542" s="212" t="s">
        <v>1483</v>
      </c>
      <c r="E542" s="124" t="s">
        <v>2850</v>
      </c>
      <c r="F542" s="212" t="s">
        <v>8</v>
      </c>
      <c r="G542" s="124" t="s">
        <v>476</v>
      </c>
      <c r="H542" s="212">
        <v>1</v>
      </c>
      <c r="I542" s="124"/>
      <c r="J542" s="212">
        <v>120</v>
      </c>
      <c r="K542" s="213"/>
      <c r="L542" s="212">
        <v>120</v>
      </c>
      <c r="M542" s="124" t="s">
        <v>999</v>
      </c>
      <c r="N542" s="212"/>
      <c r="O542" s="124" t="s">
        <v>477</v>
      </c>
      <c r="P542" s="212" t="s">
        <v>475</v>
      </c>
      <c r="Q542" s="124"/>
      <c r="R542" s="212"/>
      <c r="S542" s="124"/>
      <c r="T542" s="212" t="s">
        <v>287</v>
      </c>
      <c r="U542" s="124" t="s">
        <v>8</v>
      </c>
      <c r="V542" s="212">
        <v>104</v>
      </c>
      <c r="W542" s="214">
        <v>43312</v>
      </c>
      <c r="X542" s="215">
        <v>43312</v>
      </c>
      <c r="Y542" s="216">
        <v>-1</v>
      </c>
    </row>
    <row r="543" spans="1:25">
      <c r="A543" s="217" t="s">
        <v>66</v>
      </c>
      <c r="B543" s="218" t="s">
        <v>207</v>
      </c>
      <c r="C543" s="219" t="s">
        <v>946</v>
      </c>
      <c r="D543" s="212" t="s">
        <v>742</v>
      </c>
      <c r="E543" s="124" t="s">
        <v>2850</v>
      </c>
      <c r="F543" s="212" t="s">
        <v>8</v>
      </c>
      <c r="G543" s="124" t="s">
        <v>476</v>
      </c>
      <c r="H543" s="212">
        <v>1</v>
      </c>
      <c r="I543" s="124"/>
      <c r="J543" s="212">
        <v>200</v>
      </c>
      <c r="K543" s="213"/>
      <c r="L543" s="212">
        <v>200</v>
      </c>
      <c r="M543" s="124" t="s">
        <v>991</v>
      </c>
      <c r="N543" s="212"/>
      <c r="O543" s="124" t="s">
        <v>477</v>
      </c>
      <c r="P543" s="212" t="s">
        <v>475</v>
      </c>
      <c r="Q543" s="124"/>
      <c r="R543" s="212"/>
      <c r="S543" s="124"/>
      <c r="T543" s="212" t="s">
        <v>287</v>
      </c>
      <c r="U543" s="124" t="s">
        <v>8</v>
      </c>
      <c r="V543" s="212">
        <v>1655</v>
      </c>
      <c r="W543" s="214">
        <v>43284.021979166668</v>
      </c>
      <c r="X543" s="215">
        <v>43284.021979166668</v>
      </c>
      <c r="Y543" s="216">
        <v>50</v>
      </c>
    </row>
    <row r="544" spans="1:25">
      <c r="A544" s="217" t="s">
        <v>66</v>
      </c>
      <c r="B544" s="218" t="s">
        <v>1366</v>
      </c>
      <c r="C544" s="219" t="s">
        <v>1249</v>
      </c>
      <c r="D544" s="212" t="s">
        <v>1250</v>
      </c>
      <c r="E544" s="124" t="s">
        <v>2844</v>
      </c>
      <c r="F544" s="212" t="s">
        <v>9</v>
      </c>
      <c r="G544" s="124" t="s">
        <v>2698</v>
      </c>
      <c r="H544" s="212">
        <v>61</v>
      </c>
      <c r="I544" s="124"/>
      <c r="J544" s="212">
        <v>3.7</v>
      </c>
      <c r="K544" s="213"/>
      <c r="L544" s="212">
        <v>225.7</v>
      </c>
      <c r="M544" s="124" t="s">
        <v>2841</v>
      </c>
      <c r="N544" s="212"/>
      <c r="O544" s="124" t="s">
        <v>212</v>
      </c>
      <c r="P544" s="212" t="s">
        <v>475</v>
      </c>
      <c r="Q544" s="124" t="s">
        <v>552</v>
      </c>
      <c r="R544" s="212">
        <v>2049</v>
      </c>
      <c r="S544" s="124"/>
      <c r="T544" s="212" t="s">
        <v>286</v>
      </c>
      <c r="U544" s="124" t="s">
        <v>9</v>
      </c>
      <c r="V544" s="212">
        <v>1262</v>
      </c>
      <c r="W544" s="214">
        <v>43629.058437500003</v>
      </c>
      <c r="X544" s="215">
        <v>43204.293287037035</v>
      </c>
      <c r="Y544" s="216">
        <v>50</v>
      </c>
    </row>
    <row r="545" spans="1:25">
      <c r="A545" s="217" t="s">
        <v>66</v>
      </c>
      <c r="B545" s="218" t="s">
        <v>207</v>
      </c>
      <c r="C545" s="219" t="s">
        <v>1323</v>
      </c>
      <c r="D545" s="212" t="s">
        <v>1250</v>
      </c>
      <c r="E545" s="124" t="s">
        <v>2844</v>
      </c>
      <c r="F545" s="212" t="s">
        <v>9</v>
      </c>
      <c r="G545" s="124" t="s">
        <v>476</v>
      </c>
      <c r="H545" s="212">
        <v>55</v>
      </c>
      <c r="I545" s="124"/>
      <c r="J545" s="212">
        <v>3.8</v>
      </c>
      <c r="K545" s="213"/>
      <c r="L545" s="212">
        <v>209</v>
      </c>
      <c r="M545" s="124" t="s">
        <v>1055</v>
      </c>
      <c r="N545" s="212"/>
      <c r="O545" s="124" t="s">
        <v>477</v>
      </c>
      <c r="P545" s="212" t="s">
        <v>475</v>
      </c>
      <c r="Q545" s="124"/>
      <c r="R545" s="212"/>
      <c r="S545" s="124"/>
      <c r="T545" s="212" t="s">
        <v>287</v>
      </c>
      <c r="U545" s="124" t="s">
        <v>9</v>
      </c>
      <c r="V545" s="212">
        <v>1506</v>
      </c>
      <c r="W545" s="214">
        <v>43629.057974537034</v>
      </c>
      <c r="X545" s="215">
        <v>43475.017500000002</v>
      </c>
      <c r="Y545" s="216">
        <v>50</v>
      </c>
    </row>
    <row r="546" spans="1:25">
      <c r="A546" s="217" t="s">
        <v>66</v>
      </c>
      <c r="B546" s="218" t="s">
        <v>1366</v>
      </c>
      <c r="C546" s="219" t="s">
        <v>154</v>
      </c>
      <c r="D546" s="212" t="s">
        <v>11</v>
      </c>
      <c r="E546" s="124" t="s">
        <v>2848</v>
      </c>
      <c r="F546" s="212" t="s">
        <v>7</v>
      </c>
      <c r="G546" s="124" t="s">
        <v>2699</v>
      </c>
      <c r="H546" s="212">
        <v>10</v>
      </c>
      <c r="I546" s="124"/>
      <c r="J546" s="212">
        <v>95</v>
      </c>
      <c r="K546" s="213"/>
      <c r="L546" s="212">
        <v>950</v>
      </c>
      <c r="M546" s="124" t="s">
        <v>2241</v>
      </c>
      <c r="N546" s="212"/>
      <c r="O546" s="124" t="s">
        <v>13</v>
      </c>
      <c r="P546" s="212" t="s">
        <v>478</v>
      </c>
      <c r="Q546" s="124"/>
      <c r="R546" s="212">
        <v>2070</v>
      </c>
      <c r="S546" s="124"/>
      <c r="T546" s="212" t="s">
        <v>286</v>
      </c>
      <c r="U546" s="124" t="s">
        <v>7</v>
      </c>
      <c r="V546" s="212">
        <v>1147</v>
      </c>
      <c r="W546" s="214">
        <v>43594.559444444443</v>
      </c>
      <c r="X546" s="215">
        <v>43586</v>
      </c>
      <c r="Y546" s="216">
        <v>50</v>
      </c>
    </row>
    <row r="547" spans="1:25">
      <c r="A547" s="217" t="s">
        <v>66</v>
      </c>
      <c r="B547" s="218" t="s">
        <v>1366</v>
      </c>
      <c r="C547" s="219" t="s">
        <v>155</v>
      </c>
      <c r="D547" s="212" t="s">
        <v>11</v>
      </c>
      <c r="E547" s="124" t="s">
        <v>2848</v>
      </c>
      <c r="F547" s="212" t="s">
        <v>7</v>
      </c>
      <c r="G547" s="124" t="s">
        <v>2699</v>
      </c>
      <c r="H547" s="212">
        <v>4</v>
      </c>
      <c r="I547" s="124"/>
      <c r="J547" s="212">
        <v>138</v>
      </c>
      <c r="K547" s="213"/>
      <c r="L547" s="212">
        <v>552</v>
      </c>
      <c r="M547" s="124" t="s">
        <v>2242</v>
      </c>
      <c r="N547" s="212"/>
      <c r="O547" s="124" t="s">
        <v>13</v>
      </c>
      <c r="P547" s="212" t="s">
        <v>478</v>
      </c>
      <c r="Q547" s="124"/>
      <c r="R547" s="212">
        <v>2070</v>
      </c>
      <c r="S547" s="124"/>
      <c r="T547" s="212" t="s">
        <v>286</v>
      </c>
      <c r="U547" s="124" t="s">
        <v>7</v>
      </c>
      <c r="V547" s="212">
        <v>1148</v>
      </c>
      <c r="W547" s="214">
        <v>43594.559652777774</v>
      </c>
      <c r="X547" s="215">
        <v>43150</v>
      </c>
      <c r="Y547" s="216">
        <v>50</v>
      </c>
    </row>
    <row r="548" spans="1:25">
      <c r="A548" s="217" t="s">
        <v>77</v>
      </c>
      <c r="B548" s="218" t="s">
        <v>1366</v>
      </c>
      <c r="C548" s="219" t="s">
        <v>156</v>
      </c>
      <c r="D548" s="212" t="s">
        <v>157</v>
      </c>
      <c r="E548" s="124" t="s">
        <v>2844</v>
      </c>
      <c r="F548" s="212" t="s">
        <v>9</v>
      </c>
      <c r="G548" s="124" t="s">
        <v>2700</v>
      </c>
      <c r="H548" s="212">
        <v>56</v>
      </c>
      <c r="I548" s="124"/>
      <c r="J548" s="212">
        <v>3</v>
      </c>
      <c r="K548" s="213"/>
      <c r="L548" s="212">
        <v>168</v>
      </c>
      <c r="M548" s="124" t="s">
        <v>2098</v>
      </c>
      <c r="N548" s="212"/>
      <c r="O548" s="124" t="s">
        <v>13</v>
      </c>
      <c r="P548" s="212" t="s">
        <v>475</v>
      </c>
      <c r="Q548" s="124"/>
      <c r="R548" s="212">
        <v>2050</v>
      </c>
      <c r="S548" s="124"/>
      <c r="T548" s="212" t="s">
        <v>286</v>
      </c>
      <c r="U548" s="124" t="s">
        <v>9</v>
      </c>
      <c r="V548" s="212">
        <v>1149</v>
      </c>
      <c r="W548" s="214">
        <v>43602.598368055558</v>
      </c>
      <c r="X548" s="215">
        <v>43150</v>
      </c>
      <c r="Y548" s="216">
        <v>50</v>
      </c>
    </row>
    <row r="549" spans="1:25">
      <c r="A549" s="217" t="s">
        <v>66</v>
      </c>
      <c r="B549" s="218" t="s">
        <v>207</v>
      </c>
      <c r="C549" s="219" t="s">
        <v>1484</v>
      </c>
      <c r="D549" s="212" t="s">
        <v>1485</v>
      </c>
      <c r="E549" s="124" t="s">
        <v>2850</v>
      </c>
      <c r="F549" s="212" t="s">
        <v>8</v>
      </c>
      <c r="G549" s="124" t="s">
        <v>476</v>
      </c>
      <c r="H549" s="212">
        <v>1</v>
      </c>
      <c r="I549" s="124"/>
      <c r="J549" s="212">
        <v>60</v>
      </c>
      <c r="K549" s="213"/>
      <c r="L549" s="212">
        <v>60</v>
      </c>
      <c r="M549" s="124" t="s">
        <v>1550</v>
      </c>
      <c r="N549" s="212"/>
      <c r="O549" s="124" t="s">
        <v>477</v>
      </c>
      <c r="P549" s="212" t="s">
        <v>475</v>
      </c>
      <c r="Q549" s="124"/>
      <c r="R549" s="212"/>
      <c r="S549" s="124"/>
      <c r="T549" s="212" t="s">
        <v>287</v>
      </c>
      <c r="U549" s="124" t="s">
        <v>8</v>
      </c>
      <c r="V549" s="212">
        <v>126</v>
      </c>
      <c r="W549" s="214">
        <v>43312</v>
      </c>
      <c r="X549" s="215">
        <v>43312</v>
      </c>
      <c r="Y549" s="216">
        <v>-1</v>
      </c>
    </row>
    <row r="550" spans="1:25">
      <c r="A550" s="217" t="s">
        <v>66</v>
      </c>
      <c r="B550" s="218" t="s">
        <v>207</v>
      </c>
      <c r="C550" s="219" t="s">
        <v>736</v>
      </c>
      <c r="D550" s="212" t="s">
        <v>546</v>
      </c>
      <c r="E550" s="124" t="s">
        <v>2844</v>
      </c>
      <c r="F550" s="212" t="s">
        <v>9</v>
      </c>
      <c r="G550" s="124" t="s">
        <v>476</v>
      </c>
      <c r="H550" s="212">
        <v>1</v>
      </c>
      <c r="I550" s="124"/>
      <c r="J550" s="212">
        <v>50</v>
      </c>
      <c r="K550" s="213"/>
      <c r="L550" s="212">
        <v>50</v>
      </c>
      <c r="M550" s="124" t="s">
        <v>1052</v>
      </c>
      <c r="N550" s="212"/>
      <c r="O550" s="124" t="s">
        <v>477</v>
      </c>
      <c r="P550" s="212" t="s">
        <v>475</v>
      </c>
      <c r="Q550" s="124"/>
      <c r="R550" s="212"/>
      <c r="S550" s="124"/>
      <c r="T550" s="212" t="s">
        <v>287</v>
      </c>
      <c r="U550" s="124" t="s">
        <v>9</v>
      </c>
      <c r="V550" s="212">
        <v>1467</v>
      </c>
      <c r="W550" s="214">
        <v>43573.408356481479</v>
      </c>
      <c r="X550" s="215">
        <v>43209</v>
      </c>
      <c r="Y550" s="216">
        <v>50</v>
      </c>
    </row>
    <row r="551" spans="1:25">
      <c r="A551" s="217" t="s">
        <v>63</v>
      </c>
      <c r="B551" s="218" t="s">
        <v>207</v>
      </c>
      <c r="C551" s="219" t="s">
        <v>538</v>
      </c>
      <c r="D551" s="212" t="s">
        <v>539</v>
      </c>
      <c r="E551" s="124" t="s">
        <v>2845</v>
      </c>
      <c r="F551" s="212" t="s">
        <v>8</v>
      </c>
      <c r="G551" s="124" t="s">
        <v>476</v>
      </c>
      <c r="H551" s="212">
        <v>1</v>
      </c>
      <c r="I551" s="124"/>
      <c r="J551" s="212">
        <v>50</v>
      </c>
      <c r="K551" s="213"/>
      <c r="L551" s="212">
        <v>50</v>
      </c>
      <c r="M551" s="124" t="s">
        <v>1052</v>
      </c>
      <c r="N551" s="212"/>
      <c r="O551" s="124" t="s">
        <v>477</v>
      </c>
      <c r="P551" s="212" t="s">
        <v>475</v>
      </c>
      <c r="Q551" s="124"/>
      <c r="R551" s="212"/>
      <c r="S551" s="124"/>
      <c r="T551" s="212" t="s">
        <v>287</v>
      </c>
      <c r="U551" s="124" t="s">
        <v>8</v>
      </c>
      <c r="V551" s="212">
        <v>1656</v>
      </c>
      <c r="W551" s="214">
        <v>43629.100439814814</v>
      </c>
      <c r="X551" s="215">
        <v>43591</v>
      </c>
      <c r="Y551" s="216">
        <v>50</v>
      </c>
    </row>
    <row r="552" spans="1:25">
      <c r="A552" s="217" t="s">
        <v>63</v>
      </c>
      <c r="B552" s="218" t="s">
        <v>1366</v>
      </c>
      <c r="C552" s="219" t="s">
        <v>343</v>
      </c>
      <c r="D552" s="212" t="s">
        <v>344</v>
      </c>
      <c r="E552" s="124" t="s">
        <v>2845</v>
      </c>
      <c r="F552" s="212" t="s">
        <v>8</v>
      </c>
      <c r="G552" s="124" t="s">
        <v>2701</v>
      </c>
      <c r="H552" s="212">
        <v>1</v>
      </c>
      <c r="I552" s="124"/>
      <c r="J552" s="212">
        <v>10</v>
      </c>
      <c r="K552" s="213"/>
      <c r="L552" s="212">
        <v>10</v>
      </c>
      <c r="M552" s="124" t="s">
        <v>1060</v>
      </c>
      <c r="N552" s="212"/>
      <c r="O552" s="124" t="s">
        <v>13</v>
      </c>
      <c r="P552" s="212" t="s">
        <v>484</v>
      </c>
      <c r="Q552" s="124"/>
      <c r="R552" s="212">
        <v>2058</v>
      </c>
      <c r="S552" s="124"/>
      <c r="T552" s="212" t="s">
        <v>286</v>
      </c>
      <c r="U552" s="124" t="s">
        <v>8</v>
      </c>
      <c r="V552" s="212">
        <v>1380</v>
      </c>
      <c r="W552" s="214">
        <v>43605.62804398148</v>
      </c>
      <c r="X552" s="215">
        <v>43602</v>
      </c>
      <c r="Y552" s="216">
        <v>50</v>
      </c>
    </row>
    <row r="553" spans="1:25">
      <c r="A553" s="217" t="s">
        <v>14</v>
      </c>
      <c r="B553" s="218" t="s">
        <v>1366</v>
      </c>
      <c r="C553" s="219" t="s">
        <v>1190</v>
      </c>
      <c r="D553" s="212" t="s">
        <v>1191</v>
      </c>
      <c r="E553" s="124" t="s">
        <v>2862</v>
      </c>
      <c r="F553" s="212" t="s">
        <v>153</v>
      </c>
      <c r="G553" s="124" t="s">
        <v>476</v>
      </c>
      <c r="H553" s="212">
        <v>1</v>
      </c>
      <c r="I553" s="124"/>
      <c r="J553" s="212">
        <v>2.3929999999999998</v>
      </c>
      <c r="K553" s="213"/>
      <c r="L553" s="212">
        <v>2.3929999999999998</v>
      </c>
      <c r="M553" s="124" t="s">
        <v>2243</v>
      </c>
      <c r="N553" s="212"/>
      <c r="O553" s="124" t="s">
        <v>1143</v>
      </c>
      <c r="P553" s="212" t="s">
        <v>484</v>
      </c>
      <c r="Q553" s="124"/>
      <c r="R553" s="212"/>
      <c r="S553" s="124"/>
      <c r="T553" s="212" t="s">
        <v>286</v>
      </c>
      <c r="U553" s="124" t="s">
        <v>153</v>
      </c>
      <c r="V553" s="212">
        <v>29</v>
      </c>
      <c r="W553" s="214">
        <v>43312</v>
      </c>
      <c r="X553" s="215">
        <v>43312</v>
      </c>
      <c r="Y553" s="216">
        <v>-1</v>
      </c>
    </row>
    <row r="554" spans="1:25">
      <c r="A554" s="217" t="s">
        <v>14</v>
      </c>
      <c r="B554" s="218" t="s">
        <v>1366</v>
      </c>
      <c r="C554" s="219" t="s">
        <v>1267</v>
      </c>
      <c r="D554" s="212" t="s">
        <v>411</v>
      </c>
      <c r="E554" s="124" t="s">
        <v>2850</v>
      </c>
      <c r="F554" s="212" t="s">
        <v>153</v>
      </c>
      <c r="G554" s="124" t="s">
        <v>476</v>
      </c>
      <c r="H554" s="212">
        <v>46</v>
      </c>
      <c r="I554" s="124"/>
      <c r="J554" s="212">
        <v>2.5000000000000001E-2</v>
      </c>
      <c r="K554" s="213"/>
      <c r="L554" s="212">
        <v>1.1499999999999999</v>
      </c>
      <c r="M554" s="124" t="s">
        <v>2105</v>
      </c>
      <c r="N554" s="212"/>
      <c r="O554" s="124" t="s">
        <v>13</v>
      </c>
      <c r="P554" s="212" t="s">
        <v>484</v>
      </c>
      <c r="Q554" s="124"/>
      <c r="R554" s="212"/>
      <c r="S554" s="124"/>
      <c r="T554" s="212" t="s">
        <v>286</v>
      </c>
      <c r="U554" s="124" t="s">
        <v>8</v>
      </c>
      <c r="V554" s="212">
        <v>1544</v>
      </c>
      <c r="W554" s="214">
        <v>43629.057986111111</v>
      </c>
      <c r="X554" s="215">
        <v>43599</v>
      </c>
      <c r="Y554" s="216">
        <v>50</v>
      </c>
    </row>
    <row r="555" spans="1:25">
      <c r="A555" s="217" t="s">
        <v>14</v>
      </c>
      <c r="B555" s="218" t="s">
        <v>1366</v>
      </c>
      <c r="C555" s="219" t="s">
        <v>1267</v>
      </c>
      <c r="D555" s="212" t="s">
        <v>411</v>
      </c>
      <c r="E555" s="124" t="s">
        <v>2843</v>
      </c>
      <c r="F555" s="212" t="s">
        <v>153</v>
      </c>
      <c r="G555" s="124" t="s">
        <v>476</v>
      </c>
      <c r="H555" s="212">
        <v>1</v>
      </c>
      <c r="I555" s="124"/>
      <c r="J555" s="212">
        <v>1.123</v>
      </c>
      <c r="K555" s="213"/>
      <c r="L555" s="212">
        <v>1.123</v>
      </c>
      <c r="M555" s="124" t="s">
        <v>2068</v>
      </c>
      <c r="N555" s="212"/>
      <c r="O555" s="124" t="s">
        <v>13</v>
      </c>
      <c r="P555" s="212" t="s">
        <v>484</v>
      </c>
      <c r="Q555" s="124"/>
      <c r="R555" s="212"/>
      <c r="S555" s="124"/>
      <c r="T555" s="212" t="s">
        <v>286</v>
      </c>
      <c r="U555" s="124" t="s">
        <v>153</v>
      </c>
      <c r="V555" s="212">
        <v>1544</v>
      </c>
      <c r="W555" s="214">
        <v>43629.057986111111</v>
      </c>
      <c r="X555" s="215">
        <v>43599</v>
      </c>
      <c r="Y555" s="216">
        <v>50</v>
      </c>
    </row>
    <row r="556" spans="1:25">
      <c r="A556" s="217" t="s">
        <v>63</v>
      </c>
      <c r="B556" s="218" t="s">
        <v>207</v>
      </c>
      <c r="C556" s="219" t="s">
        <v>540</v>
      </c>
      <c r="D556" s="212" t="s">
        <v>541</v>
      </c>
      <c r="E556" s="124" t="s">
        <v>2845</v>
      </c>
      <c r="F556" s="212" t="s">
        <v>8</v>
      </c>
      <c r="G556" s="124" t="s">
        <v>476</v>
      </c>
      <c r="H556" s="212">
        <v>48</v>
      </c>
      <c r="I556" s="124"/>
      <c r="J556" s="212">
        <v>2.75</v>
      </c>
      <c r="K556" s="213"/>
      <c r="L556" s="212">
        <v>104.5</v>
      </c>
      <c r="M556" s="124" t="s">
        <v>1391</v>
      </c>
      <c r="N556" s="212"/>
      <c r="O556" s="124" t="s">
        <v>212</v>
      </c>
      <c r="P556" s="212" t="s">
        <v>475</v>
      </c>
      <c r="Q556" s="124" t="s">
        <v>542</v>
      </c>
      <c r="R556" s="212">
        <v>2049</v>
      </c>
      <c r="S556" s="124"/>
      <c r="T556" s="212" t="s">
        <v>212</v>
      </c>
      <c r="U556" s="124" t="s">
        <v>8</v>
      </c>
      <c r="V556" s="212">
        <v>1414</v>
      </c>
      <c r="W556" s="214">
        <v>43629.058449074073</v>
      </c>
      <c r="X556" s="215">
        <v>43586</v>
      </c>
      <c r="Y556" s="216">
        <v>50</v>
      </c>
    </row>
    <row r="557" spans="1:25">
      <c r="A557" s="217" t="s">
        <v>63</v>
      </c>
      <c r="B557" s="218" t="s">
        <v>207</v>
      </c>
      <c r="C557" s="219" t="s">
        <v>1486</v>
      </c>
      <c r="D557" s="212" t="s">
        <v>1487</v>
      </c>
      <c r="E557" s="124" t="s">
        <v>2850</v>
      </c>
      <c r="F557" s="212" t="s">
        <v>8</v>
      </c>
      <c r="G557" s="124" t="s">
        <v>476</v>
      </c>
      <c r="H557" s="212">
        <v>1</v>
      </c>
      <c r="I557" s="124"/>
      <c r="J557" s="212">
        <v>800</v>
      </c>
      <c r="K557" s="213"/>
      <c r="L557" s="212">
        <v>800</v>
      </c>
      <c r="M557" s="124" t="s">
        <v>2244</v>
      </c>
      <c r="N557" s="212"/>
      <c r="O557" s="124" t="s">
        <v>477</v>
      </c>
      <c r="P557" s="212" t="s">
        <v>475</v>
      </c>
      <c r="Q557" s="124"/>
      <c r="R557" s="212"/>
      <c r="S557" s="124"/>
      <c r="T557" s="212" t="s">
        <v>287</v>
      </c>
      <c r="U557" s="124" t="s">
        <v>8</v>
      </c>
      <c r="V557" s="212">
        <v>96</v>
      </c>
      <c r="W557" s="214">
        <v>43312</v>
      </c>
      <c r="X557" s="215">
        <v>43312</v>
      </c>
      <c r="Y557" s="216">
        <v>-1</v>
      </c>
    </row>
    <row r="558" spans="1:25">
      <c r="A558" s="217" t="s">
        <v>63</v>
      </c>
      <c r="B558" s="218" t="s">
        <v>207</v>
      </c>
      <c r="C558" s="219" t="s">
        <v>543</v>
      </c>
      <c r="D558" s="212" t="s">
        <v>480</v>
      </c>
      <c r="E558" s="124" t="s">
        <v>2843</v>
      </c>
      <c r="F558" s="212" t="s">
        <v>1375</v>
      </c>
      <c r="G558" s="124" t="s">
        <v>476</v>
      </c>
      <c r="H558" s="212">
        <v>1</v>
      </c>
      <c r="I558" s="124"/>
      <c r="J558" s="212">
        <v>250</v>
      </c>
      <c r="K558" s="213"/>
      <c r="L558" s="212">
        <v>250</v>
      </c>
      <c r="M558" s="124" t="s">
        <v>1012</v>
      </c>
      <c r="N558" s="212"/>
      <c r="O558" s="124" t="s">
        <v>477</v>
      </c>
      <c r="P558" s="212" t="s">
        <v>478</v>
      </c>
      <c r="Q558" s="124" t="s">
        <v>544</v>
      </c>
      <c r="R558" s="212"/>
      <c r="S558" s="124"/>
      <c r="T558" s="212" t="s">
        <v>287</v>
      </c>
      <c r="U558" s="124" t="s">
        <v>279</v>
      </c>
      <c r="V558" s="212">
        <v>1620</v>
      </c>
      <c r="W558" s="214">
        <v>43551.361875000002</v>
      </c>
      <c r="X558" s="215">
        <v>43556</v>
      </c>
      <c r="Y558" s="216">
        <v>50</v>
      </c>
    </row>
    <row r="559" spans="1:25">
      <c r="A559" s="217" t="s">
        <v>66</v>
      </c>
      <c r="B559" s="218" t="s">
        <v>1366</v>
      </c>
      <c r="C559" s="219" t="s">
        <v>1224</v>
      </c>
      <c r="D559" s="212" t="s">
        <v>878</v>
      </c>
      <c r="E559" s="124" t="s">
        <v>2850</v>
      </c>
      <c r="F559" s="212" t="s">
        <v>8</v>
      </c>
      <c r="G559" s="124" t="s">
        <v>476</v>
      </c>
      <c r="H559" s="212">
        <v>1</v>
      </c>
      <c r="I559" s="124"/>
      <c r="J559" s="212">
        <v>0.24299999999999999</v>
      </c>
      <c r="K559" s="213"/>
      <c r="L559" s="212">
        <v>0.2432</v>
      </c>
      <c r="M559" s="124" t="s">
        <v>2245</v>
      </c>
      <c r="N559" s="212"/>
      <c r="O559" s="124" t="s">
        <v>1143</v>
      </c>
      <c r="P559" s="212" t="s">
        <v>484</v>
      </c>
      <c r="Q559" s="124"/>
      <c r="R559" s="212"/>
      <c r="S559" s="124"/>
      <c r="T559" s="212" t="s">
        <v>286</v>
      </c>
      <c r="U559" s="124" t="s">
        <v>8</v>
      </c>
      <c r="V559" s="212">
        <v>56</v>
      </c>
      <c r="W559" s="214">
        <v>43312</v>
      </c>
      <c r="X559" s="215">
        <v>43312</v>
      </c>
      <c r="Y559" s="216">
        <v>-1</v>
      </c>
    </row>
    <row r="560" spans="1:25">
      <c r="A560" s="217" t="s">
        <v>66</v>
      </c>
      <c r="B560" s="218" t="s">
        <v>1366</v>
      </c>
      <c r="C560" s="219" t="s">
        <v>158</v>
      </c>
      <c r="D560" s="212" t="s">
        <v>234</v>
      </c>
      <c r="E560" s="124" t="s">
        <v>2849</v>
      </c>
      <c r="F560" s="212" t="s">
        <v>15</v>
      </c>
      <c r="G560" s="124" t="s">
        <v>2702</v>
      </c>
      <c r="H560" s="212">
        <v>1</v>
      </c>
      <c r="I560" s="124"/>
      <c r="J560" s="212">
        <v>500</v>
      </c>
      <c r="K560" s="213"/>
      <c r="L560" s="212">
        <v>500</v>
      </c>
      <c r="M560" s="124" t="s">
        <v>1058</v>
      </c>
      <c r="N560" s="212"/>
      <c r="O560" s="124" t="s">
        <v>13</v>
      </c>
      <c r="P560" s="212" t="s">
        <v>478</v>
      </c>
      <c r="Q560" s="124"/>
      <c r="R560" s="212">
        <v>2039</v>
      </c>
      <c r="S560" s="124"/>
      <c r="T560" s="212" t="s">
        <v>286</v>
      </c>
      <c r="U560" s="124" t="s">
        <v>279</v>
      </c>
      <c r="V560" s="212">
        <v>1150</v>
      </c>
      <c r="W560" s="214">
        <v>43602.600925925923</v>
      </c>
      <c r="X560" s="215">
        <v>43150</v>
      </c>
      <c r="Y560" s="216">
        <v>50</v>
      </c>
    </row>
    <row r="561" spans="1:25">
      <c r="A561" s="217" t="s">
        <v>66</v>
      </c>
      <c r="B561" s="218" t="s">
        <v>207</v>
      </c>
      <c r="C561" s="219" t="s">
        <v>947</v>
      </c>
      <c r="D561" s="212" t="s">
        <v>914</v>
      </c>
      <c r="E561" s="124" t="s">
        <v>2844</v>
      </c>
      <c r="F561" s="212" t="s">
        <v>9</v>
      </c>
      <c r="G561" s="124" t="s">
        <v>476</v>
      </c>
      <c r="H561" s="212">
        <v>2</v>
      </c>
      <c r="I561" s="124"/>
      <c r="J561" s="212">
        <v>3.6</v>
      </c>
      <c r="K561" s="213"/>
      <c r="L561" s="212">
        <v>7.2</v>
      </c>
      <c r="M561" s="124" t="s">
        <v>1125</v>
      </c>
      <c r="N561" s="212"/>
      <c r="O561" s="124" t="s">
        <v>477</v>
      </c>
      <c r="P561" s="212" t="s">
        <v>484</v>
      </c>
      <c r="Q561" s="124"/>
      <c r="R561" s="212"/>
      <c r="S561" s="124"/>
      <c r="T561" s="212" t="s">
        <v>287</v>
      </c>
      <c r="U561" s="124" t="s">
        <v>9</v>
      </c>
      <c r="V561" s="212">
        <v>1496</v>
      </c>
      <c r="W561" s="214">
        <v>43612.672372685185</v>
      </c>
      <c r="X561" s="215">
        <v>43232</v>
      </c>
      <c r="Y561" s="216">
        <v>50</v>
      </c>
    </row>
    <row r="562" spans="1:25">
      <c r="A562" s="217" t="s">
        <v>73</v>
      </c>
      <c r="B562" s="218" t="s">
        <v>1366</v>
      </c>
      <c r="C562" s="219" t="s">
        <v>1173</v>
      </c>
      <c r="D562" s="212" t="s">
        <v>878</v>
      </c>
      <c r="E562" s="124" t="s">
        <v>2845</v>
      </c>
      <c r="F562" s="212" t="s">
        <v>8</v>
      </c>
      <c r="G562" s="124" t="s">
        <v>476</v>
      </c>
      <c r="H562" s="212">
        <v>1</v>
      </c>
      <c r="I562" s="124"/>
      <c r="J562" s="212">
        <v>4.96</v>
      </c>
      <c r="K562" s="213"/>
      <c r="L562" s="212">
        <v>4.96</v>
      </c>
      <c r="M562" s="124" t="s">
        <v>2246</v>
      </c>
      <c r="N562" s="212"/>
      <c r="O562" s="124" t="s">
        <v>1143</v>
      </c>
      <c r="P562" s="212" t="s">
        <v>484</v>
      </c>
      <c r="Q562" s="124"/>
      <c r="R562" s="212"/>
      <c r="S562" s="124"/>
      <c r="T562" s="212" t="s">
        <v>286</v>
      </c>
      <c r="U562" s="124" t="s">
        <v>8</v>
      </c>
      <c r="V562" s="212">
        <v>75</v>
      </c>
      <c r="W562" s="214">
        <v>43312</v>
      </c>
      <c r="X562" s="215">
        <v>43312</v>
      </c>
      <c r="Y562" s="216">
        <v>-1</v>
      </c>
    </row>
    <row r="563" spans="1:25">
      <c r="A563" s="217" t="s">
        <v>73</v>
      </c>
      <c r="B563" s="218" t="s">
        <v>207</v>
      </c>
      <c r="C563" s="219" t="s">
        <v>1324</v>
      </c>
      <c r="D563" s="212" t="s">
        <v>1325</v>
      </c>
      <c r="E563" s="124" t="s">
        <v>2849</v>
      </c>
      <c r="F563" s="212" t="s">
        <v>281</v>
      </c>
      <c r="G563" s="124" t="s">
        <v>476</v>
      </c>
      <c r="H563" s="212">
        <v>2</v>
      </c>
      <c r="I563" s="124">
        <v>5.5</v>
      </c>
      <c r="J563" s="212">
        <v>55</v>
      </c>
      <c r="K563" s="213">
        <v>11</v>
      </c>
      <c r="L563" s="212">
        <v>110</v>
      </c>
      <c r="M563" s="124" t="s">
        <v>1057</v>
      </c>
      <c r="N563" s="212"/>
      <c r="O563" s="124" t="s">
        <v>474</v>
      </c>
      <c r="P563" s="212" t="s">
        <v>478</v>
      </c>
      <c r="Q563" s="124"/>
      <c r="R563" s="212">
        <v>2082</v>
      </c>
      <c r="S563" s="124"/>
      <c r="T563" s="212" t="s">
        <v>287</v>
      </c>
      <c r="U563" s="124" t="s">
        <v>281</v>
      </c>
      <c r="V563" s="212">
        <v>1273</v>
      </c>
      <c r="W563" s="214">
        <v>43641.281076388892</v>
      </c>
      <c r="X563" s="215">
        <v>43592</v>
      </c>
      <c r="Y563" s="216">
        <v>50</v>
      </c>
    </row>
    <row r="564" spans="1:25">
      <c r="A564" s="217" t="s">
        <v>73</v>
      </c>
      <c r="B564" s="218" t="s">
        <v>207</v>
      </c>
      <c r="C564" s="219" t="s">
        <v>1324</v>
      </c>
      <c r="D564" s="212" t="s">
        <v>1325</v>
      </c>
      <c r="E564" s="124" t="s">
        <v>2849</v>
      </c>
      <c r="F564" s="212" t="s">
        <v>281</v>
      </c>
      <c r="G564" s="124" t="s">
        <v>476</v>
      </c>
      <c r="H564" s="212">
        <v>1</v>
      </c>
      <c r="I564" s="124">
        <v>4</v>
      </c>
      <c r="J564" s="212">
        <v>40</v>
      </c>
      <c r="K564" s="213">
        <v>4</v>
      </c>
      <c r="L564" s="212">
        <v>40</v>
      </c>
      <c r="M564" s="124" t="s">
        <v>1056</v>
      </c>
      <c r="N564" s="212"/>
      <c r="O564" s="124" t="s">
        <v>474</v>
      </c>
      <c r="P564" s="212" t="s">
        <v>484</v>
      </c>
      <c r="Q564" s="124"/>
      <c r="R564" s="212">
        <v>2082</v>
      </c>
      <c r="S564" s="124"/>
      <c r="T564" s="212" t="s">
        <v>287</v>
      </c>
      <c r="U564" s="124" t="s">
        <v>281</v>
      </c>
      <c r="V564" s="212">
        <v>1273</v>
      </c>
      <c r="W564" s="214">
        <v>43641.281076388892</v>
      </c>
      <c r="X564" s="215">
        <v>43592</v>
      </c>
      <c r="Y564" s="216">
        <v>50</v>
      </c>
    </row>
    <row r="565" spans="1:25">
      <c r="A565" s="217" t="s">
        <v>66</v>
      </c>
      <c r="B565" s="218" t="s">
        <v>207</v>
      </c>
      <c r="C565" s="219" t="s">
        <v>1326</v>
      </c>
      <c r="D565" s="212" t="s">
        <v>589</v>
      </c>
      <c r="E565" s="124" t="s">
        <v>2845</v>
      </c>
      <c r="F565" s="212" t="s">
        <v>8</v>
      </c>
      <c r="G565" s="124" t="s">
        <v>476</v>
      </c>
      <c r="H565" s="212">
        <v>1</v>
      </c>
      <c r="I565" s="124"/>
      <c r="J565" s="212">
        <v>250</v>
      </c>
      <c r="K565" s="213"/>
      <c r="L565" s="212">
        <v>250</v>
      </c>
      <c r="M565" s="124" t="s">
        <v>1012</v>
      </c>
      <c r="N565" s="212"/>
      <c r="O565" s="124" t="s">
        <v>477</v>
      </c>
      <c r="P565" s="212" t="s">
        <v>475</v>
      </c>
      <c r="Q565" s="124"/>
      <c r="R565" s="212"/>
      <c r="S565" s="124"/>
      <c r="T565" s="212" t="s">
        <v>287</v>
      </c>
      <c r="U565" s="124" t="s">
        <v>8</v>
      </c>
      <c r="V565" s="212">
        <v>1411</v>
      </c>
      <c r="W565" s="214">
        <v>43629.058449074073</v>
      </c>
      <c r="X565" s="215">
        <v>43204.328379629631</v>
      </c>
      <c r="Y565" s="216">
        <v>50</v>
      </c>
    </row>
    <row r="566" spans="1:25">
      <c r="A566" s="217" t="s">
        <v>66</v>
      </c>
      <c r="B566" s="218" t="s">
        <v>207</v>
      </c>
      <c r="C566" s="219" t="s">
        <v>1488</v>
      </c>
      <c r="D566" s="212" t="s">
        <v>589</v>
      </c>
      <c r="E566" s="124" t="s">
        <v>2847</v>
      </c>
      <c r="F566" s="212" t="s">
        <v>693</v>
      </c>
      <c r="G566" s="124" t="s">
        <v>476</v>
      </c>
      <c r="H566" s="212">
        <v>1</v>
      </c>
      <c r="I566" s="124"/>
      <c r="J566" s="212">
        <v>80</v>
      </c>
      <c r="K566" s="213"/>
      <c r="L566" s="212">
        <v>80</v>
      </c>
      <c r="M566" s="124" t="s">
        <v>1126</v>
      </c>
      <c r="N566" s="212"/>
      <c r="O566" s="124" t="s">
        <v>477</v>
      </c>
      <c r="P566" s="212" t="s">
        <v>478</v>
      </c>
      <c r="Q566" s="124"/>
      <c r="R566" s="212"/>
      <c r="S566" s="124"/>
      <c r="T566" s="212" t="s">
        <v>287</v>
      </c>
      <c r="U566" s="124" t="s">
        <v>282</v>
      </c>
      <c r="V566" s="212">
        <v>127</v>
      </c>
      <c r="W566" s="214">
        <v>43312</v>
      </c>
      <c r="X566" s="215">
        <v>43312</v>
      </c>
      <c r="Y566" s="216">
        <v>-1</v>
      </c>
    </row>
    <row r="567" spans="1:25">
      <c r="A567" s="217" t="s">
        <v>63</v>
      </c>
      <c r="B567" s="218" t="s">
        <v>207</v>
      </c>
      <c r="C567" s="219" t="s">
        <v>545</v>
      </c>
      <c r="D567" s="212" t="s">
        <v>546</v>
      </c>
      <c r="E567" s="124" t="s">
        <v>2844</v>
      </c>
      <c r="F567" s="212" t="s">
        <v>9</v>
      </c>
      <c r="G567" s="124" t="s">
        <v>476</v>
      </c>
      <c r="H567" s="212">
        <v>1</v>
      </c>
      <c r="I567" s="124"/>
      <c r="J567" s="212">
        <v>500</v>
      </c>
      <c r="K567" s="213"/>
      <c r="L567" s="212">
        <v>500</v>
      </c>
      <c r="M567" s="124" t="s">
        <v>1058</v>
      </c>
      <c r="N567" s="212"/>
      <c r="O567" s="124" t="s">
        <v>477</v>
      </c>
      <c r="P567" s="212" t="s">
        <v>475</v>
      </c>
      <c r="Q567" s="124"/>
      <c r="R567" s="212">
        <v>2045</v>
      </c>
      <c r="S567" s="124"/>
      <c r="T567" s="212" t="s">
        <v>287</v>
      </c>
      <c r="U567" s="124" t="s">
        <v>9</v>
      </c>
      <c r="V567" s="212">
        <v>1466</v>
      </c>
      <c r="W567" s="214">
        <v>43573.406192129631</v>
      </c>
      <c r="X567" s="215">
        <v>43209</v>
      </c>
      <c r="Y567" s="216">
        <v>50</v>
      </c>
    </row>
    <row r="568" spans="1:25">
      <c r="A568" s="217" t="s">
        <v>63</v>
      </c>
      <c r="B568" s="218" t="s">
        <v>207</v>
      </c>
      <c r="C568" s="219" t="s">
        <v>547</v>
      </c>
      <c r="D568" s="212" t="s">
        <v>480</v>
      </c>
      <c r="E568" s="124" t="s">
        <v>2843</v>
      </c>
      <c r="F568" s="212" t="s">
        <v>1375</v>
      </c>
      <c r="G568" s="124" t="s">
        <v>476</v>
      </c>
      <c r="H568" s="212">
        <v>1</v>
      </c>
      <c r="I568" s="124"/>
      <c r="J568" s="212">
        <v>500</v>
      </c>
      <c r="K568" s="213"/>
      <c r="L568" s="212">
        <v>500</v>
      </c>
      <c r="M568" s="124" t="s">
        <v>1058</v>
      </c>
      <c r="N568" s="212"/>
      <c r="O568" s="124" t="s">
        <v>477</v>
      </c>
      <c r="P568" s="212" t="s">
        <v>478</v>
      </c>
      <c r="Q568" s="124"/>
      <c r="R568" s="212"/>
      <c r="S568" s="124"/>
      <c r="T568" s="212" t="s">
        <v>287</v>
      </c>
      <c r="U568" s="124" t="s">
        <v>279</v>
      </c>
      <c r="V568" s="212">
        <v>1617</v>
      </c>
      <c r="W568" s="214">
        <v>43591.651782407411</v>
      </c>
      <c r="X568" s="215">
        <v>43514</v>
      </c>
      <c r="Y568" s="216">
        <v>50</v>
      </c>
    </row>
    <row r="569" spans="1:25">
      <c r="A569" s="217" t="s">
        <v>66</v>
      </c>
      <c r="B569" s="218" t="s">
        <v>1366</v>
      </c>
      <c r="C569" s="219" t="s">
        <v>737</v>
      </c>
      <c r="D569" s="212" t="s">
        <v>738</v>
      </c>
      <c r="E569" s="124" t="s">
        <v>2845</v>
      </c>
      <c r="F569" s="212" t="s">
        <v>8</v>
      </c>
      <c r="G569" s="124" t="s">
        <v>2884</v>
      </c>
      <c r="H569" s="212">
        <v>56</v>
      </c>
      <c r="I569" s="124"/>
      <c r="J569" s="212">
        <v>2</v>
      </c>
      <c r="K569" s="213"/>
      <c r="L569" s="212">
        <v>112</v>
      </c>
      <c r="M569" s="124" t="s">
        <v>1059</v>
      </c>
      <c r="N569" s="212"/>
      <c r="O569" s="124" t="s">
        <v>1537</v>
      </c>
      <c r="P569" s="212" t="s">
        <v>475</v>
      </c>
      <c r="Q569" s="124"/>
      <c r="R569" s="212">
        <v>2044</v>
      </c>
      <c r="S569" s="124"/>
      <c r="T569" s="212" t="s">
        <v>286</v>
      </c>
      <c r="U569" s="124" t="s">
        <v>8</v>
      </c>
      <c r="V569" s="212">
        <v>1461</v>
      </c>
      <c r="W569" s="214">
        <v>43635.263321759259</v>
      </c>
      <c r="X569" s="215">
        <v>43614</v>
      </c>
      <c r="Y569" s="216">
        <v>50</v>
      </c>
    </row>
    <row r="570" spans="1:25">
      <c r="A570" s="217" t="s">
        <v>63</v>
      </c>
      <c r="B570" s="218" t="s">
        <v>1366</v>
      </c>
      <c r="C570" s="219" t="s">
        <v>345</v>
      </c>
      <c r="D570" s="212" t="s">
        <v>314</v>
      </c>
      <c r="E570" s="124" t="s">
        <v>2848</v>
      </c>
      <c r="F570" s="212" t="s">
        <v>7</v>
      </c>
      <c r="G570" s="124" t="s">
        <v>476</v>
      </c>
      <c r="H570" s="212">
        <v>1</v>
      </c>
      <c r="I570" s="124"/>
      <c r="J570" s="212">
        <v>0.68600000000000005</v>
      </c>
      <c r="K570" s="213"/>
      <c r="L570" s="212">
        <v>0.68600000000000005</v>
      </c>
      <c r="M570" s="124" t="s">
        <v>2247</v>
      </c>
      <c r="N570" s="212"/>
      <c r="O570" s="124" t="s">
        <v>13</v>
      </c>
      <c r="P570" s="212" t="s">
        <v>484</v>
      </c>
      <c r="Q570" s="124"/>
      <c r="R570" s="212"/>
      <c r="S570" s="124"/>
      <c r="T570" s="212" t="s">
        <v>286</v>
      </c>
      <c r="U570" s="124" t="s">
        <v>7</v>
      </c>
      <c r="V570" s="212">
        <v>1151</v>
      </c>
      <c r="W570" s="214">
        <v>43601.302800925929</v>
      </c>
      <c r="X570" s="215">
        <v>43601</v>
      </c>
      <c r="Y570" s="216">
        <v>50</v>
      </c>
    </row>
    <row r="571" spans="1:25">
      <c r="A571" s="217" t="s">
        <v>63</v>
      </c>
      <c r="B571" s="218" t="s">
        <v>1366</v>
      </c>
      <c r="C571" s="219" t="s">
        <v>159</v>
      </c>
      <c r="D571" s="212" t="s">
        <v>92</v>
      </c>
      <c r="E571" s="124" t="s">
        <v>2850</v>
      </c>
      <c r="F571" s="212" t="s">
        <v>8</v>
      </c>
      <c r="G571" s="124" t="s">
        <v>2703</v>
      </c>
      <c r="H571" s="212">
        <v>77</v>
      </c>
      <c r="I571" s="124"/>
      <c r="J571" s="212">
        <v>1.325</v>
      </c>
      <c r="K571" s="213"/>
      <c r="L571" s="212">
        <v>102.02500000000001</v>
      </c>
      <c r="M571" s="124" t="s">
        <v>2248</v>
      </c>
      <c r="N571" s="212"/>
      <c r="O571" s="124" t="s">
        <v>13</v>
      </c>
      <c r="P571" s="212" t="s">
        <v>475</v>
      </c>
      <c r="Q571" s="124"/>
      <c r="R571" s="212">
        <v>2042</v>
      </c>
      <c r="S571" s="124"/>
      <c r="T571" s="212" t="s">
        <v>286</v>
      </c>
      <c r="U571" s="124" t="s">
        <v>8</v>
      </c>
      <c r="V571" s="212">
        <v>1323</v>
      </c>
      <c r="W571" s="214">
        <v>43623.718159722222</v>
      </c>
      <c r="X571" s="215">
        <v>43556</v>
      </c>
      <c r="Y571" s="216">
        <v>50</v>
      </c>
    </row>
    <row r="572" spans="1:25">
      <c r="A572" s="217" t="s">
        <v>73</v>
      </c>
      <c r="B572" s="218" t="s">
        <v>207</v>
      </c>
      <c r="C572" s="219" t="s">
        <v>639</v>
      </c>
      <c r="D572" s="212" t="s">
        <v>640</v>
      </c>
      <c r="E572" s="124" t="s">
        <v>2845</v>
      </c>
      <c r="F572" s="212" t="s">
        <v>8</v>
      </c>
      <c r="G572" s="124" t="s">
        <v>476</v>
      </c>
      <c r="H572" s="212">
        <v>26</v>
      </c>
      <c r="I572" s="124"/>
      <c r="J572" s="212">
        <v>2.14</v>
      </c>
      <c r="K572" s="213"/>
      <c r="L572" s="212">
        <v>55.64</v>
      </c>
      <c r="M572" s="124" t="s">
        <v>1137</v>
      </c>
      <c r="N572" s="212"/>
      <c r="O572" s="124" t="s">
        <v>212</v>
      </c>
      <c r="P572" s="212" t="s">
        <v>475</v>
      </c>
      <c r="Q572" s="124" t="s">
        <v>561</v>
      </c>
      <c r="R572" s="212"/>
      <c r="S572" s="124"/>
      <c r="T572" s="212" t="s">
        <v>212</v>
      </c>
      <c r="U572" s="124" t="s">
        <v>8</v>
      </c>
      <c r="V572" s="212">
        <v>1591</v>
      </c>
      <c r="W572" s="214">
        <v>43642.251157407409</v>
      </c>
      <c r="X572" s="215">
        <v>43591</v>
      </c>
      <c r="Y572" s="216">
        <v>50</v>
      </c>
    </row>
    <row r="573" spans="1:25">
      <c r="A573" s="217" t="s">
        <v>73</v>
      </c>
      <c r="B573" s="218" t="s">
        <v>1366</v>
      </c>
      <c r="C573" s="219" t="s">
        <v>160</v>
      </c>
      <c r="D573" s="212" t="s">
        <v>99</v>
      </c>
      <c r="E573" s="124" t="s">
        <v>2846</v>
      </c>
      <c r="F573" s="212" t="s">
        <v>15</v>
      </c>
      <c r="G573" s="124" t="s">
        <v>2704</v>
      </c>
      <c r="H573" s="212">
        <v>1</v>
      </c>
      <c r="I573" s="124"/>
      <c r="J573" s="212">
        <v>141</v>
      </c>
      <c r="K573" s="213"/>
      <c r="L573" s="212">
        <v>141</v>
      </c>
      <c r="M573" s="124" t="s">
        <v>2249</v>
      </c>
      <c r="N573" s="212"/>
      <c r="O573" s="124" t="s">
        <v>13</v>
      </c>
      <c r="P573" s="212" t="s">
        <v>478</v>
      </c>
      <c r="Q573" s="124"/>
      <c r="R573" s="212">
        <v>2050</v>
      </c>
      <c r="S573" s="124"/>
      <c r="T573" s="212" t="s">
        <v>286</v>
      </c>
      <c r="U573" s="124" t="s">
        <v>278</v>
      </c>
      <c r="V573" s="212">
        <v>1433</v>
      </c>
      <c r="W573" s="214">
        <v>43552.688032407408</v>
      </c>
      <c r="X573" s="215">
        <v>43209</v>
      </c>
      <c r="Y573" s="216">
        <v>50</v>
      </c>
    </row>
    <row r="574" spans="1:25">
      <c r="A574" s="217" t="s">
        <v>73</v>
      </c>
      <c r="B574" s="218" t="s">
        <v>1366</v>
      </c>
      <c r="C574" s="219" t="s">
        <v>160</v>
      </c>
      <c r="D574" s="212" t="s">
        <v>99</v>
      </c>
      <c r="E574" s="124" t="s">
        <v>2846</v>
      </c>
      <c r="F574" s="212" t="s">
        <v>15</v>
      </c>
      <c r="G574" s="124" t="s">
        <v>2705</v>
      </c>
      <c r="H574" s="212">
        <v>1</v>
      </c>
      <c r="I574" s="124"/>
      <c r="J574" s="212">
        <v>141</v>
      </c>
      <c r="K574" s="213"/>
      <c r="L574" s="212">
        <v>141</v>
      </c>
      <c r="M574" s="124" t="s">
        <v>2249</v>
      </c>
      <c r="N574" s="212"/>
      <c r="O574" s="124" t="s">
        <v>13</v>
      </c>
      <c r="P574" s="212" t="s">
        <v>478</v>
      </c>
      <c r="Q574" s="124"/>
      <c r="R574" s="212">
        <v>2050</v>
      </c>
      <c r="S574" s="124"/>
      <c r="T574" s="212" t="s">
        <v>286</v>
      </c>
      <c r="U574" s="124" t="s">
        <v>278</v>
      </c>
      <c r="V574" s="212">
        <v>1433</v>
      </c>
      <c r="W574" s="214">
        <v>43552.688032407408</v>
      </c>
      <c r="X574" s="215">
        <v>43209</v>
      </c>
      <c r="Y574" s="216">
        <v>50</v>
      </c>
    </row>
    <row r="575" spans="1:25">
      <c r="A575" s="217" t="s">
        <v>73</v>
      </c>
      <c r="B575" s="218" t="s">
        <v>207</v>
      </c>
      <c r="C575" s="219" t="s">
        <v>1108</v>
      </c>
      <c r="D575" s="212" t="s">
        <v>1110</v>
      </c>
      <c r="E575" s="124" t="s">
        <v>2850</v>
      </c>
      <c r="F575" s="212" t="s">
        <v>8</v>
      </c>
      <c r="G575" s="124" t="s">
        <v>1359</v>
      </c>
      <c r="H575" s="212">
        <v>1</v>
      </c>
      <c r="I575" s="124"/>
      <c r="J575" s="212">
        <v>25</v>
      </c>
      <c r="K575" s="213"/>
      <c r="L575" s="212">
        <v>25</v>
      </c>
      <c r="M575" s="124" t="s">
        <v>1121</v>
      </c>
      <c r="N575" s="212"/>
      <c r="O575" s="124" t="s">
        <v>212</v>
      </c>
      <c r="P575" s="212" t="s">
        <v>475</v>
      </c>
      <c r="Q575" s="124" t="s">
        <v>527</v>
      </c>
      <c r="R575" s="212">
        <v>2043</v>
      </c>
      <c r="S575" s="124"/>
      <c r="T575" s="212" t="s">
        <v>212</v>
      </c>
      <c r="U575" s="124" t="s">
        <v>8</v>
      </c>
      <c r="V575" s="212">
        <v>1386</v>
      </c>
      <c r="W575" s="214">
        <v>43630.666770833333</v>
      </c>
      <c r="X575" s="215">
        <v>43200</v>
      </c>
      <c r="Y575" s="216">
        <v>50</v>
      </c>
    </row>
    <row r="576" spans="1:25">
      <c r="A576" s="217" t="s">
        <v>66</v>
      </c>
      <c r="B576" s="218" t="s">
        <v>1366</v>
      </c>
      <c r="C576" s="219" t="s">
        <v>161</v>
      </c>
      <c r="D576" s="212" t="s">
        <v>162</v>
      </c>
      <c r="E576" s="124" t="s">
        <v>2844</v>
      </c>
      <c r="F576" s="212" t="s">
        <v>9</v>
      </c>
      <c r="G576" s="124" t="s">
        <v>2706</v>
      </c>
      <c r="H576" s="212">
        <v>32</v>
      </c>
      <c r="I576" s="124"/>
      <c r="J576" s="212">
        <v>2.1</v>
      </c>
      <c r="K576" s="213"/>
      <c r="L576" s="212">
        <v>67.2</v>
      </c>
      <c r="M576" s="124" t="s">
        <v>2250</v>
      </c>
      <c r="N576" s="212"/>
      <c r="O576" s="124" t="s">
        <v>13</v>
      </c>
      <c r="P576" s="212" t="s">
        <v>475</v>
      </c>
      <c r="Q576" s="124"/>
      <c r="R576" s="212">
        <v>2037</v>
      </c>
      <c r="S576" s="124"/>
      <c r="T576" s="212" t="s">
        <v>286</v>
      </c>
      <c r="U576" s="124" t="s">
        <v>9</v>
      </c>
      <c r="V576" s="212">
        <v>1152</v>
      </c>
      <c r="W576" s="214">
        <v>43623.718495370369</v>
      </c>
      <c r="X576" s="215">
        <v>43556</v>
      </c>
      <c r="Y576" s="216">
        <v>50</v>
      </c>
    </row>
    <row r="577" spans="1:25">
      <c r="A577" s="217" t="s">
        <v>63</v>
      </c>
      <c r="B577" s="218" t="s">
        <v>1366</v>
      </c>
      <c r="C577" s="219" t="s">
        <v>346</v>
      </c>
      <c r="D577" s="212" t="s">
        <v>314</v>
      </c>
      <c r="E577" s="124" t="s">
        <v>2848</v>
      </c>
      <c r="F577" s="212" t="s">
        <v>7</v>
      </c>
      <c r="G577" s="124" t="s">
        <v>476</v>
      </c>
      <c r="H577" s="212">
        <v>1</v>
      </c>
      <c r="I577" s="124"/>
      <c r="J577" s="212">
        <v>2.4</v>
      </c>
      <c r="K577" s="213"/>
      <c r="L577" s="212">
        <v>2.4</v>
      </c>
      <c r="M577" s="124" t="s">
        <v>2251</v>
      </c>
      <c r="N577" s="212"/>
      <c r="O577" s="124" t="s">
        <v>13</v>
      </c>
      <c r="P577" s="212" t="s">
        <v>484</v>
      </c>
      <c r="Q577" s="124"/>
      <c r="R577" s="212"/>
      <c r="S577" s="124"/>
      <c r="T577" s="212" t="s">
        <v>286</v>
      </c>
      <c r="U577" s="124" t="s">
        <v>7</v>
      </c>
      <c r="V577" s="212">
        <v>1153</v>
      </c>
      <c r="W577" s="214">
        <v>43601.305405092593</v>
      </c>
      <c r="X577" s="215">
        <v>43601</v>
      </c>
      <c r="Y577" s="216">
        <v>50</v>
      </c>
    </row>
    <row r="578" spans="1:25">
      <c r="A578" s="217" t="s">
        <v>73</v>
      </c>
      <c r="B578" s="218" t="s">
        <v>1366</v>
      </c>
      <c r="C578" s="219" t="s">
        <v>387</v>
      </c>
      <c r="D578" s="212" t="s">
        <v>331</v>
      </c>
      <c r="E578" s="124" t="s">
        <v>2842</v>
      </c>
      <c r="F578" s="212" t="s">
        <v>1367</v>
      </c>
      <c r="G578" s="124" t="s">
        <v>2707</v>
      </c>
      <c r="H578" s="212">
        <v>14</v>
      </c>
      <c r="I578" s="124"/>
      <c r="J578" s="212">
        <v>1.0649999999999999</v>
      </c>
      <c r="K578" s="213"/>
      <c r="L578" s="212">
        <v>14.91</v>
      </c>
      <c r="M578" s="124" t="s">
        <v>2252</v>
      </c>
      <c r="N578" s="212"/>
      <c r="O578" s="124" t="s">
        <v>13</v>
      </c>
      <c r="P578" s="212" t="s">
        <v>484</v>
      </c>
      <c r="Q578" s="124"/>
      <c r="R578" s="212">
        <v>2025</v>
      </c>
      <c r="S578" s="124"/>
      <c r="T578" s="212" t="s">
        <v>286</v>
      </c>
      <c r="U578" s="124" t="s">
        <v>279</v>
      </c>
      <c r="V578" s="212">
        <v>1359</v>
      </c>
      <c r="W578" s="214">
        <v>43609.678993055553</v>
      </c>
      <c r="X578" s="215">
        <v>43204</v>
      </c>
      <c r="Y578" s="216">
        <v>50</v>
      </c>
    </row>
    <row r="579" spans="1:25">
      <c r="A579" s="217" t="s">
        <v>73</v>
      </c>
      <c r="B579" s="218" t="s">
        <v>1366</v>
      </c>
      <c r="C579" s="219" t="s">
        <v>387</v>
      </c>
      <c r="D579" s="212" t="s">
        <v>331</v>
      </c>
      <c r="E579" s="124" t="s">
        <v>2842</v>
      </c>
      <c r="F579" s="212" t="s">
        <v>1367</v>
      </c>
      <c r="G579" s="124" t="s">
        <v>2707</v>
      </c>
      <c r="H579" s="212">
        <v>2</v>
      </c>
      <c r="I579" s="124"/>
      <c r="J579" s="212">
        <v>3.044</v>
      </c>
      <c r="K579" s="213"/>
      <c r="L579" s="212">
        <v>6.0880000000000001</v>
      </c>
      <c r="M579" s="124" t="s">
        <v>2253</v>
      </c>
      <c r="N579" s="212"/>
      <c r="O579" s="124" t="s">
        <v>13</v>
      </c>
      <c r="P579" s="212" t="s">
        <v>484</v>
      </c>
      <c r="Q579" s="124"/>
      <c r="R579" s="212">
        <v>2025</v>
      </c>
      <c r="S579" s="124"/>
      <c r="T579" s="212" t="s">
        <v>286</v>
      </c>
      <c r="U579" s="124" t="s">
        <v>279</v>
      </c>
      <c r="V579" s="212">
        <v>1359</v>
      </c>
      <c r="W579" s="214">
        <v>43609.678993055553</v>
      </c>
      <c r="X579" s="215">
        <v>43204</v>
      </c>
      <c r="Y579" s="216">
        <v>50</v>
      </c>
    </row>
    <row r="580" spans="1:25">
      <c r="A580" s="217" t="s">
        <v>73</v>
      </c>
      <c r="B580" s="218" t="s">
        <v>1366</v>
      </c>
      <c r="C580" s="219" t="s">
        <v>388</v>
      </c>
      <c r="D580" s="212" t="s">
        <v>389</v>
      </c>
      <c r="E580" s="124" t="s">
        <v>2842</v>
      </c>
      <c r="F580" s="212" t="s">
        <v>1367</v>
      </c>
      <c r="G580" s="124" t="s">
        <v>2708</v>
      </c>
      <c r="H580" s="212">
        <v>5</v>
      </c>
      <c r="I580" s="124"/>
      <c r="J580" s="212">
        <v>3</v>
      </c>
      <c r="K580" s="213"/>
      <c r="L580" s="212">
        <v>15</v>
      </c>
      <c r="M580" s="124" t="s">
        <v>1005</v>
      </c>
      <c r="N580" s="212"/>
      <c r="O580" s="124" t="s">
        <v>13</v>
      </c>
      <c r="P580" s="212" t="s">
        <v>484</v>
      </c>
      <c r="Q580" s="124"/>
      <c r="R580" s="212">
        <v>2025</v>
      </c>
      <c r="S580" s="124"/>
      <c r="T580" s="212" t="s">
        <v>286</v>
      </c>
      <c r="U580" s="124" t="s">
        <v>279</v>
      </c>
      <c r="V580" s="212">
        <v>1379</v>
      </c>
      <c r="W580" s="214">
        <v>43609.686678240738</v>
      </c>
      <c r="X580" s="215">
        <v>43204</v>
      </c>
      <c r="Y580" s="216">
        <v>50</v>
      </c>
    </row>
    <row r="581" spans="1:25">
      <c r="A581" s="217" t="s">
        <v>63</v>
      </c>
      <c r="B581" s="218" t="s">
        <v>207</v>
      </c>
      <c r="C581" s="219" t="s">
        <v>894</v>
      </c>
      <c r="D581" s="212" t="s">
        <v>521</v>
      </c>
      <c r="E581" s="124" t="s">
        <v>2845</v>
      </c>
      <c r="F581" s="212" t="s">
        <v>8</v>
      </c>
      <c r="G581" s="124" t="s">
        <v>476</v>
      </c>
      <c r="H581" s="212">
        <v>1</v>
      </c>
      <c r="I581" s="124"/>
      <c r="J581" s="212">
        <v>80</v>
      </c>
      <c r="K581" s="213"/>
      <c r="L581" s="212">
        <v>80</v>
      </c>
      <c r="M581" s="124" t="s">
        <v>1126</v>
      </c>
      <c r="N581" s="212"/>
      <c r="O581" s="124" t="s">
        <v>477</v>
      </c>
      <c r="P581" s="212" t="s">
        <v>475</v>
      </c>
      <c r="Q581" s="124"/>
      <c r="R581" s="212"/>
      <c r="S581" s="124"/>
      <c r="T581" s="212" t="s">
        <v>287</v>
      </c>
      <c r="U581" s="124" t="s">
        <v>8</v>
      </c>
      <c r="V581" s="212">
        <v>1540</v>
      </c>
      <c r="W581" s="214">
        <v>43245.080439814818</v>
      </c>
      <c r="X581" s="215">
        <v>43245.080439814818</v>
      </c>
      <c r="Y581" s="216">
        <v>50</v>
      </c>
    </row>
    <row r="582" spans="1:25">
      <c r="A582" s="217" t="s">
        <v>14</v>
      </c>
      <c r="B582" s="218" t="s">
        <v>1366</v>
      </c>
      <c r="C582" s="219" t="s">
        <v>47</v>
      </c>
      <c r="D582" s="212" t="s">
        <v>48</v>
      </c>
      <c r="E582" s="124" t="s">
        <v>2853</v>
      </c>
      <c r="F582" s="212" t="s">
        <v>15</v>
      </c>
      <c r="G582" s="124" t="s">
        <v>2709</v>
      </c>
      <c r="H582" s="212">
        <v>1</v>
      </c>
      <c r="I582" s="124"/>
      <c r="J582" s="212">
        <v>118</v>
      </c>
      <c r="K582" s="213"/>
      <c r="L582" s="212">
        <v>118</v>
      </c>
      <c r="M582" s="124" t="s">
        <v>2162</v>
      </c>
      <c r="N582" s="212"/>
      <c r="O582" s="124" t="s">
        <v>13</v>
      </c>
      <c r="P582" s="212" t="s">
        <v>478</v>
      </c>
      <c r="Q582" s="124"/>
      <c r="R582" s="212">
        <v>2023</v>
      </c>
      <c r="S582" s="124"/>
      <c r="T582" s="212" t="s">
        <v>286</v>
      </c>
      <c r="U582" s="124" t="s">
        <v>277</v>
      </c>
      <c r="V582" s="212">
        <v>1154</v>
      </c>
      <c r="W582" s="214">
        <v>43637.792858796296</v>
      </c>
      <c r="X582" s="215">
        <v>43150</v>
      </c>
      <c r="Y582" s="216">
        <v>50</v>
      </c>
    </row>
    <row r="583" spans="1:25">
      <c r="A583" s="217" t="s">
        <v>14</v>
      </c>
      <c r="B583" s="218" t="s">
        <v>1366</v>
      </c>
      <c r="C583" s="219" t="s">
        <v>47</v>
      </c>
      <c r="D583" s="212" t="s">
        <v>48</v>
      </c>
      <c r="E583" s="124" t="s">
        <v>2853</v>
      </c>
      <c r="F583" s="212" t="s">
        <v>15</v>
      </c>
      <c r="G583" s="124" t="s">
        <v>2709</v>
      </c>
      <c r="H583" s="212">
        <v>1</v>
      </c>
      <c r="I583" s="124"/>
      <c r="J583" s="212">
        <v>62</v>
      </c>
      <c r="K583" s="213"/>
      <c r="L583" s="212">
        <v>62</v>
      </c>
      <c r="M583" s="124" t="s">
        <v>2254</v>
      </c>
      <c r="N583" s="212"/>
      <c r="O583" s="124" t="s">
        <v>13</v>
      </c>
      <c r="P583" s="212" t="s">
        <v>478</v>
      </c>
      <c r="Q583" s="124"/>
      <c r="R583" s="212">
        <v>2023</v>
      </c>
      <c r="S583" s="124"/>
      <c r="T583" s="212" t="s">
        <v>286</v>
      </c>
      <c r="U583" s="124" t="s">
        <v>277</v>
      </c>
      <c r="V583" s="212">
        <v>1154</v>
      </c>
      <c r="W583" s="214">
        <v>43637.792858796296</v>
      </c>
      <c r="X583" s="215">
        <v>43150</v>
      </c>
      <c r="Y583" s="216">
        <v>50</v>
      </c>
    </row>
    <row r="584" spans="1:25">
      <c r="A584" s="217" t="s">
        <v>66</v>
      </c>
      <c r="B584" s="218" t="s">
        <v>207</v>
      </c>
      <c r="C584" s="219" t="s">
        <v>739</v>
      </c>
      <c r="D584" s="212" t="s">
        <v>740</v>
      </c>
      <c r="E584" s="124" t="s">
        <v>2850</v>
      </c>
      <c r="F584" s="212" t="s">
        <v>8</v>
      </c>
      <c r="G584" s="124" t="s">
        <v>476</v>
      </c>
      <c r="H584" s="212">
        <v>1</v>
      </c>
      <c r="I584" s="124"/>
      <c r="J584" s="212">
        <v>10</v>
      </c>
      <c r="K584" s="213"/>
      <c r="L584" s="212">
        <v>10</v>
      </c>
      <c r="M584" s="124" t="s">
        <v>1060</v>
      </c>
      <c r="N584" s="212"/>
      <c r="O584" s="124" t="s">
        <v>477</v>
      </c>
      <c r="P584" s="212" t="s">
        <v>484</v>
      </c>
      <c r="Q584" s="124"/>
      <c r="R584" s="212"/>
      <c r="S584" s="124"/>
      <c r="T584" s="212" t="s">
        <v>287</v>
      </c>
      <c r="U584" s="124" t="s">
        <v>8</v>
      </c>
      <c r="V584" s="212">
        <v>1648</v>
      </c>
      <c r="W584" s="214">
        <v>43629.100428240738</v>
      </c>
      <c r="X584" s="215">
        <v>43283.966793981483</v>
      </c>
      <c r="Y584" s="216">
        <v>50</v>
      </c>
    </row>
    <row r="585" spans="1:25">
      <c r="A585" s="217" t="s">
        <v>63</v>
      </c>
      <c r="B585" s="218" t="s">
        <v>207</v>
      </c>
      <c r="C585" s="219" t="s">
        <v>895</v>
      </c>
      <c r="D585" s="212" t="s">
        <v>895</v>
      </c>
      <c r="E585" s="124" t="s">
        <v>2848</v>
      </c>
      <c r="F585" s="212" t="s">
        <v>7</v>
      </c>
      <c r="G585" s="124" t="s">
        <v>476</v>
      </c>
      <c r="H585" s="212">
        <v>1</v>
      </c>
      <c r="I585" s="124"/>
      <c r="J585" s="212">
        <v>600</v>
      </c>
      <c r="K585" s="213"/>
      <c r="L585" s="212">
        <v>600</v>
      </c>
      <c r="M585" s="124" t="s">
        <v>1075</v>
      </c>
      <c r="N585" s="212"/>
      <c r="O585" s="124" t="s">
        <v>477</v>
      </c>
      <c r="P585" s="212" t="s">
        <v>478</v>
      </c>
      <c r="Q585" s="124"/>
      <c r="R585" s="212"/>
      <c r="S585" s="124"/>
      <c r="T585" s="212" t="s">
        <v>287</v>
      </c>
      <c r="U585" s="124" t="s">
        <v>7</v>
      </c>
      <c r="V585" s="212">
        <v>1751</v>
      </c>
      <c r="W585" s="214">
        <v>43633.648553240739</v>
      </c>
      <c r="X585" s="215">
        <v>43633</v>
      </c>
      <c r="Y585" s="216">
        <v>50</v>
      </c>
    </row>
    <row r="586" spans="1:25">
      <c r="A586" s="217" t="s">
        <v>63</v>
      </c>
      <c r="B586" s="218" t="s">
        <v>207</v>
      </c>
      <c r="C586" s="219" t="s">
        <v>895</v>
      </c>
      <c r="D586" s="212" t="s">
        <v>895</v>
      </c>
      <c r="E586" s="124" t="s">
        <v>2854</v>
      </c>
      <c r="F586" s="212" t="s">
        <v>7</v>
      </c>
      <c r="G586" s="124" t="s">
        <v>476</v>
      </c>
      <c r="H586" s="212">
        <v>1</v>
      </c>
      <c r="I586" s="124"/>
      <c r="J586" s="212">
        <v>0</v>
      </c>
      <c r="K586" s="213"/>
      <c r="L586" s="212">
        <v>0</v>
      </c>
      <c r="M586" s="124" t="s">
        <v>481</v>
      </c>
      <c r="N586" s="212">
        <v>7200</v>
      </c>
      <c r="O586" s="124" t="s">
        <v>477</v>
      </c>
      <c r="P586" s="212" t="s">
        <v>478</v>
      </c>
      <c r="Q586" s="124"/>
      <c r="R586" s="212"/>
      <c r="S586" s="124"/>
      <c r="T586" s="212" t="s">
        <v>287</v>
      </c>
      <c r="U586" s="124" t="s">
        <v>7</v>
      </c>
      <c r="V586" s="212">
        <v>1751</v>
      </c>
      <c r="W586" s="214">
        <v>43633.648553240739</v>
      </c>
      <c r="X586" s="215">
        <v>43633</v>
      </c>
      <c r="Y586" s="216">
        <v>50</v>
      </c>
    </row>
    <row r="587" spans="1:25">
      <c r="A587" s="217" t="s">
        <v>63</v>
      </c>
      <c r="B587" s="218" t="s">
        <v>207</v>
      </c>
      <c r="C587" s="219" t="s">
        <v>548</v>
      </c>
      <c r="D587" s="212" t="s">
        <v>549</v>
      </c>
      <c r="E587" s="124" t="s">
        <v>2844</v>
      </c>
      <c r="F587" s="212" t="s">
        <v>9</v>
      </c>
      <c r="G587" s="124" t="s">
        <v>476</v>
      </c>
      <c r="H587" s="212">
        <v>55</v>
      </c>
      <c r="I587" s="124"/>
      <c r="J587" s="212">
        <v>4.2</v>
      </c>
      <c r="K587" s="213"/>
      <c r="L587" s="212">
        <v>231</v>
      </c>
      <c r="M587" s="124" t="s">
        <v>1061</v>
      </c>
      <c r="N587" s="212"/>
      <c r="O587" s="124" t="s">
        <v>477</v>
      </c>
      <c r="P587" s="212" t="s">
        <v>475</v>
      </c>
      <c r="Q587" s="124"/>
      <c r="R587" s="212"/>
      <c r="S587" s="124"/>
      <c r="T587" s="212" t="s">
        <v>287</v>
      </c>
      <c r="U587" s="124" t="s">
        <v>9</v>
      </c>
      <c r="V587" s="212">
        <v>1155</v>
      </c>
      <c r="W587" s="214">
        <v>43634.050671296296</v>
      </c>
      <c r="X587" s="215">
        <v>43150.164131944446</v>
      </c>
      <c r="Y587" s="216">
        <v>50</v>
      </c>
    </row>
    <row r="588" spans="1:25">
      <c r="A588" s="217" t="s">
        <v>14</v>
      </c>
      <c r="B588" s="218" t="s">
        <v>207</v>
      </c>
      <c r="C588" s="219" t="s">
        <v>1489</v>
      </c>
      <c r="D588" s="212" t="s">
        <v>742</v>
      </c>
      <c r="E588" s="124" t="s">
        <v>2850</v>
      </c>
      <c r="F588" s="212" t="s">
        <v>8</v>
      </c>
      <c r="G588" s="124" t="s">
        <v>476</v>
      </c>
      <c r="H588" s="212">
        <v>1</v>
      </c>
      <c r="I588" s="124"/>
      <c r="J588" s="212">
        <v>176</v>
      </c>
      <c r="K588" s="213"/>
      <c r="L588" s="212">
        <v>176</v>
      </c>
      <c r="M588" s="124" t="s">
        <v>2255</v>
      </c>
      <c r="N588" s="212"/>
      <c r="O588" s="124" t="s">
        <v>477</v>
      </c>
      <c r="P588" s="212" t="s">
        <v>475</v>
      </c>
      <c r="Q588" s="124"/>
      <c r="R588" s="212"/>
      <c r="S588" s="124"/>
      <c r="T588" s="212" t="s">
        <v>287</v>
      </c>
      <c r="U588" s="124" t="s">
        <v>8</v>
      </c>
      <c r="V588" s="212">
        <v>113</v>
      </c>
      <c r="W588" s="214">
        <v>43312</v>
      </c>
      <c r="X588" s="215">
        <v>43312</v>
      </c>
      <c r="Y588" s="216">
        <v>-1</v>
      </c>
    </row>
    <row r="589" spans="1:25">
      <c r="A589" s="217" t="s">
        <v>14</v>
      </c>
      <c r="B589" s="218" t="s">
        <v>207</v>
      </c>
      <c r="C589" s="219" t="s">
        <v>674</v>
      </c>
      <c r="D589" s="212" t="s">
        <v>1327</v>
      </c>
      <c r="E589" s="124" t="s">
        <v>2844</v>
      </c>
      <c r="F589" s="212" t="s">
        <v>9</v>
      </c>
      <c r="G589" s="124" t="s">
        <v>476</v>
      </c>
      <c r="H589" s="212">
        <v>103</v>
      </c>
      <c r="I589" s="124"/>
      <c r="J589" s="212">
        <v>3.641</v>
      </c>
      <c r="K589" s="213"/>
      <c r="L589" s="212">
        <v>375.02300000000002</v>
      </c>
      <c r="M589" s="124" t="s">
        <v>1062</v>
      </c>
      <c r="N589" s="212"/>
      <c r="O589" s="124" t="s">
        <v>477</v>
      </c>
      <c r="P589" s="212" t="s">
        <v>475</v>
      </c>
      <c r="Q589" s="124"/>
      <c r="R589" s="212"/>
      <c r="S589" s="124"/>
      <c r="T589" s="212" t="s">
        <v>287</v>
      </c>
      <c r="U589" s="124" t="s">
        <v>9</v>
      </c>
      <c r="V589" s="212">
        <v>1337</v>
      </c>
      <c r="W589" s="214">
        <v>43629.058437500003</v>
      </c>
      <c r="X589" s="215">
        <v>43600</v>
      </c>
      <c r="Y589" s="216">
        <v>50</v>
      </c>
    </row>
    <row r="590" spans="1:25">
      <c r="A590" s="217" t="s">
        <v>77</v>
      </c>
      <c r="B590" s="218" t="s">
        <v>1366</v>
      </c>
      <c r="C590" s="219" t="s">
        <v>427</v>
      </c>
      <c r="D590" s="212" t="s">
        <v>76</v>
      </c>
      <c r="E590" s="124" t="s">
        <v>2848</v>
      </c>
      <c r="F590" s="212" t="s">
        <v>7</v>
      </c>
      <c r="G590" s="124" t="s">
        <v>2710</v>
      </c>
      <c r="H590" s="212">
        <v>1</v>
      </c>
      <c r="I590" s="124"/>
      <c r="J590" s="212">
        <v>28</v>
      </c>
      <c r="K590" s="213"/>
      <c r="L590" s="212">
        <v>28</v>
      </c>
      <c r="M590" s="124" t="s">
        <v>2256</v>
      </c>
      <c r="N590" s="212"/>
      <c r="O590" s="124" t="s">
        <v>13</v>
      </c>
      <c r="P590" s="212" t="s">
        <v>484</v>
      </c>
      <c r="Q590" s="124"/>
      <c r="R590" s="212">
        <v>2100</v>
      </c>
      <c r="S590" s="124"/>
      <c r="T590" s="212" t="s">
        <v>286</v>
      </c>
      <c r="U590" s="124" t="s">
        <v>7</v>
      </c>
      <c r="V590" s="212">
        <v>1156</v>
      </c>
      <c r="W590" s="214">
        <v>43609.472002314818</v>
      </c>
      <c r="X590" s="215">
        <v>43609</v>
      </c>
      <c r="Y590" s="216">
        <v>50</v>
      </c>
    </row>
    <row r="591" spans="1:25">
      <c r="A591" s="217" t="s">
        <v>63</v>
      </c>
      <c r="B591" s="218" t="s">
        <v>1366</v>
      </c>
      <c r="C591" s="219" t="s">
        <v>1153</v>
      </c>
      <c r="D591" s="212" t="s">
        <v>878</v>
      </c>
      <c r="E591" s="124" t="s">
        <v>2850</v>
      </c>
      <c r="F591" s="212" t="s">
        <v>8</v>
      </c>
      <c r="G591" s="124" t="s">
        <v>476</v>
      </c>
      <c r="H591" s="212">
        <v>1</v>
      </c>
      <c r="I591" s="124"/>
      <c r="J591" s="212">
        <v>0.107</v>
      </c>
      <c r="K591" s="213"/>
      <c r="L591" s="212">
        <v>0.1074</v>
      </c>
      <c r="M591" s="124" t="s">
        <v>2257</v>
      </c>
      <c r="N591" s="212"/>
      <c r="O591" s="124" t="s">
        <v>1143</v>
      </c>
      <c r="P591" s="212" t="s">
        <v>484</v>
      </c>
      <c r="Q591" s="124"/>
      <c r="R591" s="212"/>
      <c r="S591" s="124"/>
      <c r="T591" s="212" t="s">
        <v>286</v>
      </c>
      <c r="U591" s="124" t="s">
        <v>8</v>
      </c>
      <c r="V591" s="212">
        <v>16</v>
      </c>
      <c r="W591" s="214">
        <v>43312</v>
      </c>
      <c r="X591" s="215">
        <v>43312</v>
      </c>
      <c r="Y591" s="216">
        <v>-1</v>
      </c>
    </row>
    <row r="592" spans="1:25">
      <c r="A592" s="217" t="s">
        <v>63</v>
      </c>
      <c r="B592" s="218" t="s">
        <v>1366</v>
      </c>
      <c r="C592" s="219" t="s">
        <v>1154</v>
      </c>
      <c r="D592" s="212" t="s">
        <v>878</v>
      </c>
      <c r="E592" s="124" t="s">
        <v>2850</v>
      </c>
      <c r="F592" s="212" t="s">
        <v>8</v>
      </c>
      <c r="G592" s="124" t="s">
        <v>476</v>
      </c>
      <c r="H592" s="212">
        <v>1</v>
      </c>
      <c r="I592" s="124"/>
      <c r="J592" s="212">
        <v>0.107</v>
      </c>
      <c r="K592" s="213"/>
      <c r="L592" s="212">
        <v>0.1074</v>
      </c>
      <c r="M592" s="124" t="s">
        <v>2257</v>
      </c>
      <c r="N592" s="212"/>
      <c r="O592" s="124" t="s">
        <v>1143</v>
      </c>
      <c r="P592" s="212" t="s">
        <v>484</v>
      </c>
      <c r="Q592" s="124"/>
      <c r="R592" s="212"/>
      <c r="S592" s="124"/>
      <c r="T592" s="212" t="s">
        <v>286</v>
      </c>
      <c r="U592" s="124" t="s">
        <v>8</v>
      </c>
      <c r="V592" s="212">
        <v>17</v>
      </c>
      <c r="W592" s="214">
        <v>43312</v>
      </c>
      <c r="X592" s="215">
        <v>43312</v>
      </c>
      <c r="Y592" s="216">
        <v>-1</v>
      </c>
    </row>
    <row r="593" spans="1:25">
      <c r="A593" s="217" t="s">
        <v>63</v>
      </c>
      <c r="B593" s="218" t="s">
        <v>1366</v>
      </c>
      <c r="C593" s="219" t="s">
        <v>163</v>
      </c>
      <c r="D593" s="212" t="s">
        <v>164</v>
      </c>
      <c r="E593" s="124" t="s">
        <v>2845</v>
      </c>
      <c r="F593" s="212" t="s">
        <v>8</v>
      </c>
      <c r="G593" s="124" t="s">
        <v>2711</v>
      </c>
      <c r="H593" s="212">
        <v>22</v>
      </c>
      <c r="I593" s="124"/>
      <c r="J593" s="212">
        <v>2.2949999999999999</v>
      </c>
      <c r="K593" s="213"/>
      <c r="L593" s="212">
        <v>50.5</v>
      </c>
      <c r="M593" s="124" t="s">
        <v>2258</v>
      </c>
      <c r="N593" s="212"/>
      <c r="O593" s="124" t="s">
        <v>13</v>
      </c>
      <c r="P593" s="212" t="s">
        <v>475</v>
      </c>
      <c r="Q593" s="124"/>
      <c r="R593" s="212">
        <v>2058</v>
      </c>
      <c r="S593" s="124"/>
      <c r="T593" s="212" t="s">
        <v>286</v>
      </c>
      <c r="U593" s="124" t="s">
        <v>8</v>
      </c>
      <c r="V593" s="212">
        <v>1402</v>
      </c>
      <c r="W593" s="214">
        <v>43600.557685185187</v>
      </c>
      <c r="X593" s="215">
        <v>43204</v>
      </c>
      <c r="Y593" s="216">
        <v>50</v>
      </c>
    </row>
    <row r="594" spans="1:25">
      <c r="A594" s="217" t="s">
        <v>14</v>
      </c>
      <c r="B594" s="218" t="s">
        <v>1366</v>
      </c>
      <c r="C594" s="219" t="s">
        <v>846</v>
      </c>
      <c r="D594" s="212" t="s">
        <v>417</v>
      </c>
      <c r="E594" s="124" t="s">
        <v>2842</v>
      </c>
      <c r="F594" s="212" t="s">
        <v>153</v>
      </c>
      <c r="G594" s="124" t="s">
        <v>476</v>
      </c>
      <c r="H594" s="212">
        <v>3</v>
      </c>
      <c r="I594" s="124"/>
      <c r="J594" s="212">
        <v>1.03</v>
      </c>
      <c r="K594" s="213"/>
      <c r="L594" s="212">
        <v>3.09</v>
      </c>
      <c r="M594" s="124" t="s">
        <v>2218</v>
      </c>
      <c r="N594" s="212"/>
      <c r="O594" s="124" t="s">
        <v>13</v>
      </c>
      <c r="P594" s="212" t="s">
        <v>484</v>
      </c>
      <c r="Q594" s="124"/>
      <c r="R594" s="212"/>
      <c r="S594" s="124"/>
      <c r="T594" s="212" t="s">
        <v>286</v>
      </c>
      <c r="U594" s="124" t="s">
        <v>153</v>
      </c>
      <c r="V594" s="212">
        <v>1157</v>
      </c>
      <c r="W594" s="214">
        <v>43252.296122685184</v>
      </c>
      <c r="X594" s="215">
        <v>43150.164363425924</v>
      </c>
      <c r="Y594" s="216">
        <v>50</v>
      </c>
    </row>
    <row r="595" spans="1:25">
      <c r="A595" s="217" t="s">
        <v>14</v>
      </c>
      <c r="B595" s="218" t="s">
        <v>1366</v>
      </c>
      <c r="C595" s="219" t="s">
        <v>49</v>
      </c>
      <c r="D595" s="212" t="s">
        <v>50</v>
      </c>
      <c r="E595" s="124" t="s">
        <v>2853</v>
      </c>
      <c r="F595" s="212" t="s">
        <v>15</v>
      </c>
      <c r="G595" s="124" t="s">
        <v>2712</v>
      </c>
      <c r="H595" s="212">
        <v>2</v>
      </c>
      <c r="I595" s="124"/>
      <c r="J595" s="212">
        <v>179</v>
      </c>
      <c r="K595" s="213"/>
      <c r="L595" s="212">
        <v>358</v>
      </c>
      <c r="M595" s="124" t="s">
        <v>2260</v>
      </c>
      <c r="N595" s="212"/>
      <c r="O595" s="124" t="s">
        <v>13</v>
      </c>
      <c r="P595" s="212" t="s">
        <v>478</v>
      </c>
      <c r="Q595" s="124"/>
      <c r="R595" s="212">
        <v>2037</v>
      </c>
      <c r="S595" s="124"/>
      <c r="T595" s="212" t="s">
        <v>286</v>
      </c>
      <c r="U595" s="124" t="s">
        <v>277</v>
      </c>
      <c r="V595" s="212">
        <v>1158</v>
      </c>
      <c r="W595" s="214">
        <v>43616.435439814813</v>
      </c>
      <c r="X595" s="215">
        <v>43150</v>
      </c>
      <c r="Y595" s="216">
        <v>50</v>
      </c>
    </row>
    <row r="596" spans="1:25">
      <c r="A596" s="217" t="s">
        <v>14</v>
      </c>
      <c r="B596" s="218" t="s">
        <v>1366</v>
      </c>
      <c r="C596" s="219" t="s">
        <v>49</v>
      </c>
      <c r="D596" s="212" t="s">
        <v>50</v>
      </c>
      <c r="E596" s="124" t="s">
        <v>2853</v>
      </c>
      <c r="F596" s="212" t="s">
        <v>15</v>
      </c>
      <c r="G596" s="124" t="s">
        <v>2712</v>
      </c>
      <c r="H596" s="212">
        <v>1</v>
      </c>
      <c r="I596" s="124"/>
      <c r="J596" s="212">
        <v>171</v>
      </c>
      <c r="K596" s="213"/>
      <c r="L596" s="212">
        <v>171</v>
      </c>
      <c r="M596" s="124" t="s">
        <v>2259</v>
      </c>
      <c r="N596" s="212"/>
      <c r="O596" s="124" t="s">
        <v>13</v>
      </c>
      <c r="P596" s="212" t="s">
        <v>478</v>
      </c>
      <c r="Q596" s="124"/>
      <c r="R596" s="212">
        <v>2037</v>
      </c>
      <c r="S596" s="124"/>
      <c r="T596" s="212" t="s">
        <v>286</v>
      </c>
      <c r="U596" s="124" t="s">
        <v>277</v>
      </c>
      <c r="V596" s="212">
        <v>1158</v>
      </c>
      <c r="W596" s="214">
        <v>43616.435439814813</v>
      </c>
      <c r="X596" s="215">
        <v>43150</v>
      </c>
      <c r="Y596" s="216">
        <v>50</v>
      </c>
    </row>
    <row r="597" spans="1:25">
      <c r="A597" s="217" t="s">
        <v>14</v>
      </c>
      <c r="B597" s="218" t="s">
        <v>207</v>
      </c>
      <c r="C597" s="219" t="s">
        <v>675</v>
      </c>
      <c r="D597" s="212" t="s">
        <v>50</v>
      </c>
      <c r="E597" s="124" t="s">
        <v>2846</v>
      </c>
      <c r="F597" s="212" t="s">
        <v>15</v>
      </c>
      <c r="G597" s="124" t="s">
        <v>476</v>
      </c>
      <c r="H597" s="212">
        <v>1</v>
      </c>
      <c r="I597" s="124"/>
      <c r="J597" s="212">
        <v>320</v>
      </c>
      <c r="K597" s="213"/>
      <c r="L597" s="212">
        <v>320</v>
      </c>
      <c r="M597" s="124" t="s">
        <v>1063</v>
      </c>
      <c r="N597" s="212"/>
      <c r="O597" s="124" t="s">
        <v>477</v>
      </c>
      <c r="P597" s="212" t="s">
        <v>478</v>
      </c>
      <c r="Q597" s="124"/>
      <c r="R597" s="212"/>
      <c r="S597" s="124"/>
      <c r="T597" s="212" t="s">
        <v>287</v>
      </c>
      <c r="U597" s="124" t="s">
        <v>278</v>
      </c>
      <c r="V597" s="212">
        <v>1399</v>
      </c>
      <c r="W597" s="214">
        <v>43621.463090277779</v>
      </c>
      <c r="X597" s="215">
        <v>43204</v>
      </c>
      <c r="Y597" s="216">
        <v>50</v>
      </c>
    </row>
    <row r="598" spans="1:25">
      <c r="A598" s="217" t="s">
        <v>63</v>
      </c>
      <c r="B598" s="218" t="s">
        <v>1366</v>
      </c>
      <c r="C598" s="219" t="s">
        <v>1155</v>
      </c>
      <c r="D598" s="212" t="s">
        <v>878</v>
      </c>
      <c r="E598" s="124" t="s">
        <v>2850</v>
      </c>
      <c r="F598" s="212" t="s">
        <v>8</v>
      </c>
      <c r="G598" s="124" t="s">
        <v>476</v>
      </c>
      <c r="H598" s="212">
        <v>1</v>
      </c>
      <c r="I598" s="124"/>
      <c r="J598" s="212">
        <v>0.2</v>
      </c>
      <c r="K598" s="213"/>
      <c r="L598" s="212">
        <v>0.19989999999999999</v>
      </c>
      <c r="M598" s="124" t="s">
        <v>2261</v>
      </c>
      <c r="N598" s="212"/>
      <c r="O598" s="124" t="s">
        <v>1143</v>
      </c>
      <c r="P598" s="212" t="s">
        <v>484</v>
      </c>
      <c r="Q598" s="124"/>
      <c r="R598" s="212"/>
      <c r="S598" s="124"/>
      <c r="T598" s="212" t="s">
        <v>286</v>
      </c>
      <c r="U598" s="124" t="s">
        <v>8</v>
      </c>
      <c r="V598" s="212">
        <v>18</v>
      </c>
      <c r="W598" s="214">
        <v>43312</v>
      </c>
      <c r="X598" s="215">
        <v>43312</v>
      </c>
      <c r="Y598" s="216">
        <v>-1</v>
      </c>
    </row>
    <row r="599" spans="1:25">
      <c r="A599" s="217" t="s">
        <v>66</v>
      </c>
      <c r="B599" s="218" t="s">
        <v>207</v>
      </c>
      <c r="C599" s="219" t="s">
        <v>741</v>
      </c>
      <c r="D599" s="212" t="s">
        <v>742</v>
      </c>
      <c r="E599" s="124" t="s">
        <v>2844</v>
      </c>
      <c r="F599" s="212" t="s">
        <v>9</v>
      </c>
      <c r="G599" s="124" t="s">
        <v>476</v>
      </c>
      <c r="H599" s="212">
        <v>134</v>
      </c>
      <c r="I599" s="124"/>
      <c r="J599" s="212">
        <v>1.478</v>
      </c>
      <c r="K599" s="213"/>
      <c r="L599" s="212">
        <v>198.05199999999999</v>
      </c>
      <c r="M599" s="124" t="s">
        <v>1064</v>
      </c>
      <c r="N599" s="212"/>
      <c r="O599" s="124" t="s">
        <v>477</v>
      </c>
      <c r="P599" s="212" t="s">
        <v>475</v>
      </c>
      <c r="Q599" s="124"/>
      <c r="R599" s="212"/>
      <c r="S599" s="124"/>
      <c r="T599" s="212" t="s">
        <v>287</v>
      </c>
      <c r="U599" s="124" t="s">
        <v>9</v>
      </c>
      <c r="V599" s="212">
        <v>1272</v>
      </c>
      <c r="W599" s="214">
        <v>43629.058437500003</v>
      </c>
      <c r="X599" s="215">
        <v>43204.295648148145</v>
      </c>
      <c r="Y599" s="216">
        <v>50</v>
      </c>
    </row>
    <row r="600" spans="1:25">
      <c r="A600" s="217" t="s">
        <v>14</v>
      </c>
      <c r="B600" s="218" t="s">
        <v>1366</v>
      </c>
      <c r="C600" s="219" t="s">
        <v>1268</v>
      </c>
      <c r="D600" s="212" t="s">
        <v>1269</v>
      </c>
      <c r="E600" s="124" t="s">
        <v>2845</v>
      </c>
      <c r="F600" s="212" t="s">
        <v>8</v>
      </c>
      <c r="G600" s="124" t="s">
        <v>476</v>
      </c>
      <c r="H600" s="212">
        <v>2</v>
      </c>
      <c r="I600" s="124"/>
      <c r="J600" s="212">
        <v>2.4500000000000002</v>
      </c>
      <c r="K600" s="213"/>
      <c r="L600" s="212">
        <v>4.9000000000000004</v>
      </c>
      <c r="M600" s="124" t="s">
        <v>2262</v>
      </c>
      <c r="N600" s="212"/>
      <c r="O600" s="124" t="s">
        <v>13</v>
      </c>
      <c r="P600" s="212" t="s">
        <v>484</v>
      </c>
      <c r="Q600" s="124"/>
      <c r="R600" s="212"/>
      <c r="S600" s="124"/>
      <c r="T600" s="212" t="s">
        <v>286</v>
      </c>
      <c r="U600" s="124" t="s">
        <v>8</v>
      </c>
      <c r="V600" s="212">
        <v>1535</v>
      </c>
      <c r="W600" s="214">
        <v>43629.057986111111</v>
      </c>
      <c r="X600" s="215">
        <v>43599</v>
      </c>
      <c r="Y600" s="216">
        <v>50</v>
      </c>
    </row>
    <row r="601" spans="1:25">
      <c r="A601" s="217" t="s">
        <v>63</v>
      </c>
      <c r="B601" s="218" t="s">
        <v>207</v>
      </c>
      <c r="C601" s="219" t="s">
        <v>1328</v>
      </c>
      <c r="D601" s="212" t="s">
        <v>1328</v>
      </c>
      <c r="E601" s="124" t="s">
        <v>2890</v>
      </c>
      <c r="F601" s="212" t="s">
        <v>8</v>
      </c>
      <c r="G601" s="124" t="s">
        <v>476</v>
      </c>
      <c r="H601" s="212">
        <v>1</v>
      </c>
      <c r="I601" s="124"/>
      <c r="J601" s="212">
        <v>22</v>
      </c>
      <c r="K601" s="213"/>
      <c r="L601" s="212">
        <v>22</v>
      </c>
      <c r="M601" s="124" t="s">
        <v>1065</v>
      </c>
      <c r="N601" s="212"/>
      <c r="O601" s="124" t="s">
        <v>474</v>
      </c>
      <c r="P601" s="212" t="s">
        <v>484</v>
      </c>
      <c r="Q601" s="124"/>
      <c r="R601" s="212"/>
      <c r="S601" s="124"/>
      <c r="T601" s="212" t="s">
        <v>287</v>
      </c>
      <c r="U601" s="124" t="s">
        <v>8</v>
      </c>
      <c r="V601" s="212">
        <v>1584</v>
      </c>
      <c r="W601" s="214">
        <v>43629.100416666668</v>
      </c>
      <c r="X601" s="215">
        <v>43605</v>
      </c>
      <c r="Y601" s="216">
        <v>50</v>
      </c>
    </row>
    <row r="602" spans="1:25">
      <c r="A602" s="217" t="s">
        <v>63</v>
      </c>
      <c r="B602" s="218" t="s">
        <v>1366</v>
      </c>
      <c r="C602" s="219" t="s">
        <v>347</v>
      </c>
      <c r="D602" s="212" t="s">
        <v>85</v>
      </c>
      <c r="E602" s="124" t="s">
        <v>2848</v>
      </c>
      <c r="F602" s="212" t="s">
        <v>7</v>
      </c>
      <c r="G602" s="124" t="s">
        <v>2713</v>
      </c>
      <c r="H602" s="212">
        <v>1</v>
      </c>
      <c r="I602" s="124"/>
      <c r="J602" s="212">
        <v>5.7720000000000002</v>
      </c>
      <c r="K602" s="213"/>
      <c r="L602" s="212">
        <v>5.7720000000000002</v>
      </c>
      <c r="M602" s="124" t="s">
        <v>2263</v>
      </c>
      <c r="N602" s="212"/>
      <c r="O602" s="124" t="s">
        <v>13</v>
      </c>
      <c r="P602" s="212" t="s">
        <v>484</v>
      </c>
      <c r="Q602" s="124"/>
      <c r="R602" s="212"/>
      <c r="S602" s="124"/>
      <c r="T602" s="212" t="s">
        <v>286</v>
      </c>
      <c r="U602" s="124" t="s">
        <v>7</v>
      </c>
      <c r="V602" s="212">
        <v>1159</v>
      </c>
      <c r="W602" s="214">
        <v>43556.55810185185</v>
      </c>
      <c r="X602" s="215">
        <v>43556</v>
      </c>
      <c r="Y602" s="216">
        <v>50</v>
      </c>
    </row>
    <row r="603" spans="1:25">
      <c r="A603" s="217" t="s">
        <v>73</v>
      </c>
      <c r="B603" s="218" t="s">
        <v>1366</v>
      </c>
      <c r="C603" s="219" t="s">
        <v>390</v>
      </c>
      <c r="D603" s="212" t="s">
        <v>391</v>
      </c>
      <c r="E603" s="124" t="s">
        <v>2849</v>
      </c>
      <c r="F603" s="212" t="s">
        <v>1371</v>
      </c>
      <c r="G603" s="124" t="s">
        <v>476</v>
      </c>
      <c r="H603" s="212">
        <v>1</v>
      </c>
      <c r="I603" s="124"/>
      <c r="J603" s="212">
        <v>36.9</v>
      </c>
      <c r="K603" s="213"/>
      <c r="L603" s="212">
        <v>36.9</v>
      </c>
      <c r="M603" s="124" t="s">
        <v>2265</v>
      </c>
      <c r="N603" s="212"/>
      <c r="O603" s="124" t="s">
        <v>13</v>
      </c>
      <c r="P603" s="212" t="s">
        <v>484</v>
      </c>
      <c r="Q603" s="124"/>
      <c r="R603" s="212"/>
      <c r="S603" s="124"/>
      <c r="T603" s="212" t="s">
        <v>286</v>
      </c>
      <c r="U603" s="124" t="s">
        <v>281</v>
      </c>
      <c r="V603" s="212">
        <v>1160</v>
      </c>
      <c r="W603" s="214">
        <v>43614.545173611114</v>
      </c>
      <c r="X603" s="215">
        <v>43588</v>
      </c>
      <c r="Y603" s="216">
        <v>50</v>
      </c>
    </row>
    <row r="604" spans="1:25">
      <c r="A604" s="217" t="s">
        <v>73</v>
      </c>
      <c r="B604" s="218" t="s">
        <v>1366</v>
      </c>
      <c r="C604" s="219" t="s">
        <v>390</v>
      </c>
      <c r="D604" s="212" t="s">
        <v>391</v>
      </c>
      <c r="E604" s="124" t="s">
        <v>2849</v>
      </c>
      <c r="F604" s="212" t="s">
        <v>1371</v>
      </c>
      <c r="G604" s="124" t="s">
        <v>476</v>
      </c>
      <c r="H604" s="212">
        <v>1</v>
      </c>
      <c r="I604" s="124"/>
      <c r="J604" s="212">
        <v>30.9</v>
      </c>
      <c r="K604" s="213"/>
      <c r="L604" s="212">
        <v>30.9</v>
      </c>
      <c r="M604" s="124" t="s">
        <v>2264</v>
      </c>
      <c r="N604" s="212"/>
      <c r="O604" s="124" t="s">
        <v>13</v>
      </c>
      <c r="P604" s="212" t="s">
        <v>484</v>
      </c>
      <c r="Q604" s="124"/>
      <c r="R604" s="212"/>
      <c r="S604" s="124"/>
      <c r="T604" s="212" t="s">
        <v>286</v>
      </c>
      <c r="U604" s="124" t="s">
        <v>281</v>
      </c>
      <c r="V604" s="212">
        <v>1160</v>
      </c>
      <c r="W604" s="214">
        <v>43614.545173611114</v>
      </c>
      <c r="X604" s="215">
        <v>43588</v>
      </c>
      <c r="Y604" s="216">
        <v>50</v>
      </c>
    </row>
    <row r="605" spans="1:25">
      <c r="A605" s="217" t="s">
        <v>73</v>
      </c>
      <c r="B605" s="218" t="s">
        <v>1366</v>
      </c>
      <c r="C605" s="219" t="s">
        <v>831</v>
      </c>
      <c r="D605" s="212" t="s">
        <v>832</v>
      </c>
      <c r="E605" s="124" t="s">
        <v>2849</v>
      </c>
      <c r="F605" s="212" t="s">
        <v>1371</v>
      </c>
      <c r="G605" s="124" t="s">
        <v>476</v>
      </c>
      <c r="H605" s="212">
        <v>1</v>
      </c>
      <c r="I605" s="124"/>
      <c r="J605" s="212">
        <v>10</v>
      </c>
      <c r="K605" s="213"/>
      <c r="L605" s="212">
        <v>10</v>
      </c>
      <c r="M605" s="124" t="s">
        <v>1060</v>
      </c>
      <c r="N605" s="212"/>
      <c r="O605" s="124" t="s">
        <v>13</v>
      </c>
      <c r="P605" s="212" t="s">
        <v>484</v>
      </c>
      <c r="Q605" s="124"/>
      <c r="R605" s="212"/>
      <c r="S605" s="124"/>
      <c r="T605" s="212" t="s">
        <v>286</v>
      </c>
      <c r="U605" s="124" t="s">
        <v>281</v>
      </c>
      <c r="V605" s="212">
        <v>1161</v>
      </c>
      <c r="W605" s="214">
        <v>43221.048877314817</v>
      </c>
      <c r="X605" s="215">
        <v>43150.164849537039</v>
      </c>
      <c r="Y605" s="216">
        <v>50</v>
      </c>
    </row>
    <row r="606" spans="1:25">
      <c r="A606" s="217" t="s">
        <v>73</v>
      </c>
      <c r="B606" s="218" t="s">
        <v>1366</v>
      </c>
      <c r="C606" s="219" t="s">
        <v>831</v>
      </c>
      <c r="D606" s="212" t="s">
        <v>832</v>
      </c>
      <c r="E606" s="124" t="s">
        <v>2849</v>
      </c>
      <c r="F606" s="212" t="s">
        <v>1371</v>
      </c>
      <c r="G606" s="124" t="s">
        <v>476</v>
      </c>
      <c r="H606" s="212">
        <v>1</v>
      </c>
      <c r="I606" s="124"/>
      <c r="J606" s="212">
        <v>4</v>
      </c>
      <c r="K606" s="213"/>
      <c r="L606" s="212">
        <v>4</v>
      </c>
      <c r="M606" s="124" t="s">
        <v>2221</v>
      </c>
      <c r="N606" s="212"/>
      <c r="O606" s="124" t="s">
        <v>13</v>
      </c>
      <c r="P606" s="212" t="s">
        <v>484</v>
      </c>
      <c r="Q606" s="124"/>
      <c r="R606" s="212"/>
      <c r="S606" s="124"/>
      <c r="T606" s="212" t="s">
        <v>286</v>
      </c>
      <c r="U606" s="124" t="s">
        <v>281</v>
      </c>
      <c r="V606" s="212">
        <v>1161</v>
      </c>
      <c r="W606" s="214">
        <v>43221.048877314817</v>
      </c>
      <c r="X606" s="215">
        <v>43150.164849537039</v>
      </c>
      <c r="Y606" s="216">
        <v>50</v>
      </c>
    </row>
    <row r="607" spans="1:25" ht="22.5">
      <c r="A607" s="217" t="s">
        <v>14</v>
      </c>
      <c r="B607" s="218" t="s">
        <v>207</v>
      </c>
      <c r="C607" s="219" t="s">
        <v>1329</v>
      </c>
      <c r="D607" s="212" t="s">
        <v>1330</v>
      </c>
      <c r="E607" s="124" t="s">
        <v>2850</v>
      </c>
      <c r="F607" s="212" t="s">
        <v>8</v>
      </c>
      <c r="G607" s="124" t="s">
        <v>476</v>
      </c>
      <c r="H607" s="212">
        <v>2</v>
      </c>
      <c r="I607" s="124"/>
      <c r="J607" s="212">
        <v>1</v>
      </c>
      <c r="K607" s="213"/>
      <c r="L607" s="212">
        <v>2</v>
      </c>
      <c r="M607" s="124" t="s">
        <v>1032</v>
      </c>
      <c r="N607" s="212">
        <v>2</v>
      </c>
      <c r="O607" s="124" t="s">
        <v>477</v>
      </c>
      <c r="P607" s="212" t="s">
        <v>484</v>
      </c>
      <c r="Q607" s="124"/>
      <c r="R607" s="212"/>
      <c r="S607" s="124"/>
      <c r="T607" s="212" t="s">
        <v>287</v>
      </c>
      <c r="U607" s="124" t="s">
        <v>8</v>
      </c>
      <c r="V607" s="212">
        <v>1665</v>
      </c>
      <c r="W607" s="214">
        <v>43629.100439814814</v>
      </c>
      <c r="X607" s="215">
        <v>43293.087824074071</v>
      </c>
      <c r="Y607" s="216">
        <v>50</v>
      </c>
    </row>
    <row r="608" spans="1:25">
      <c r="A608" s="217" t="s">
        <v>77</v>
      </c>
      <c r="B608" s="218" t="s">
        <v>1366</v>
      </c>
      <c r="C608" s="219" t="s">
        <v>165</v>
      </c>
      <c r="D608" s="212" t="s">
        <v>76</v>
      </c>
      <c r="E608" s="124" t="s">
        <v>2848</v>
      </c>
      <c r="F608" s="212" t="s">
        <v>7</v>
      </c>
      <c r="G608" s="124" t="s">
        <v>2714</v>
      </c>
      <c r="H608" s="212">
        <v>2</v>
      </c>
      <c r="I608" s="124"/>
      <c r="J608" s="212">
        <v>50</v>
      </c>
      <c r="K608" s="213"/>
      <c r="L608" s="212">
        <v>100</v>
      </c>
      <c r="M608" s="124" t="s">
        <v>990</v>
      </c>
      <c r="N608" s="212"/>
      <c r="O608" s="124" t="s">
        <v>13</v>
      </c>
      <c r="P608" s="212" t="s">
        <v>478</v>
      </c>
      <c r="Q608" s="124"/>
      <c r="R608" s="212">
        <v>2100</v>
      </c>
      <c r="S608" s="124"/>
      <c r="T608" s="212" t="s">
        <v>286</v>
      </c>
      <c r="U608" s="124" t="s">
        <v>7</v>
      </c>
      <c r="V608" s="212">
        <v>1162</v>
      </c>
      <c r="W608" s="214">
        <v>43609.686990740738</v>
      </c>
      <c r="X608" s="215">
        <v>43609</v>
      </c>
      <c r="Y608" s="216">
        <v>50</v>
      </c>
    </row>
    <row r="609" spans="1:25">
      <c r="A609" s="217" t="s">
        <v>77</v>
      </c>
      <c r="B609" s="218" t="s">
        <v>1366</v>
      </c>
      <c r="C609" s="219" t="s">
        <v>165</v>
      </c>
      <c r="D609" s="212" t="s">
        <v>76</v>
      </c>
      <c r="E609" s="124" t="s">
        <v>2848</v>
      </c>
      <c r="F609" s="212" t="s">
        <v>7</v>
      </c>
      <c r="G609" s="124" t="s">
        <v>2715</v>
      </c>
      <c r="H609" s="212">
        <v>4</v>
      </c>
      <c r="I609" s="124"/>
      <c r="J609" s="212">
        <v>50</v>
      </c>
      <c r="K609" s="213"/>
      <c r="L609" s="212">
        <v>200</v>
      </c>
      <c r="M609" s="124" t="s">
        <v>991</v>
      </c>
      <c r="N609" s="212"/>
      <c r="O609" s="124" t="s">
        <v>13</v>
      </c>
      <c r="P609" s="212" t="s">
        <v>478</v>
      </c>
      <c r="Q609" s="124"/>
      <c r="R609" s="212">
        <v>2100</v>
      </c>
      <c r="S609" s="124"/>
      <c r="T609" s="212" t="s">
        <v>286</v>
      </c>
      <c r="U609" s="124" t="s">
        <v>7</v>
      </c>
      <c r="V609" s="212">
        <v>1162</v>
      </c>
      <c r="W609" s="214">
        <v>43609.686990740738</v>
      </c>
      <c r="X609" s="215">
        <v>43609</v>
      </c>
      <c r="Y609" s="216">
        <v>50</v>
      </c>
    </row>
    <row r="610" spans="1:25" ht="22.5">
      <c r="A610" s="217" t="s">
        <v>14</v>
      </c>
      <c r="B610" s="218" t="s">
        <v>207</v>
      </c>
      <c r="C610" s="219" t="s">
        <v>1331</v>
      </c>
      <c r="D610" s="212" t="s">
        <v>676</v>
      </c>
      <c r="E610" s="124" t="s">
        <v>2850</v>
      </c>
      <c r="F610" s="212" t="s">
        <v>8</v>
      </c>
      <c r="G610" s="124" t="s">
        <v>476</v>
      </c>
      <c r="H610" s="212">
        <v>60</v>
      </c>
      <c r="I610" s="124"/>
      <c r="J610" s="212">
        <v>2.5</v>
      </c>
      <c r="K610" s="213"/>
      <c r="L610" s="212">
        <v>150</v>
      </c>
      <c r="M610" s="124" t="s">
        <v>967</v>
      </c>
      <c r="N610" s="212"/>
      <c r="O610" s="124" t="s">
        <v>477</v>
      </c>
      <c r="P610" s="212" t="s">
        <v>475</v>
      </c>
      <c r="Q610" s="124"/>
      <c r="R610" s="212"/>
      <c r="S610" s="124"/>
      <c r="T610" s="212" t="s">
        <v>287</v>
      </c>
      <c r="U610" s="124" t="s">
        <v>8</v>
      </c>
      <c r="V610" s="212">
        <v>1392</v>
      </c>
      <c r="W610" s="214">
        <v>43629.058449074073</v>
      </c>
      <c r="X610" s="215">
        <v>43644.520775462966</v>
      </c>
      <c r="Y610" s="216">
        <v>50</v>
      </c>
    </row>
    <row r="611" spans="1:25" ht="22.5">
      <c r="A611" s="217" t="s">
        <v>14</v>
      </c>
      <c r="B611" s="218" t="s">
        <v>207</v>
      </c>
      <c r="C611" s="219" t="s">
        <v>1332</v>
      </c>
      <c r="D611" s="212" t="s">
        <v>676</v>
      </c>
      <c r="E611" s="124" t="s">
        <v>2844</v>
      </c>
      <c r="F611" s="212" t="s">
        <v>9</v>
      </c>
      <c r="G611" s="124" t="s">
        <v>476</v>
      </c>
      <c r="H611" s="212">
        <v>59</v>
      </c>
      <c r="I611" s="124"/>
      <c r="J611" s="212">
        <v>3.6</v>
      </c>
      <c r="K611" s="213"/>
      <c r="L611" s="212">
        <v>212.4</v>
      </c>
      <c r="M611" s="124" t="s">
        <v>1066</v>
      </c>
      <c r="N611" s="212"/>
      <c r="O611" s="124" t="s">
        <v>477</v>
      </c>
      <c r="P611" s="212" t="s">
        <v>475</v>
      </c>
      <c r="Q611" s="124" t="s">
        <v>644</v>
      </c>
      <c r="R611" s="212"/>
      <c r="S611" s="124"/>
      <c r="T611" s="212" t="s">
        <v>287</v>
      </c>
      <c r="U611" s="124" t="s">
        <v>9</v>
      </c>
      <c r="V611" s="212">
        <v>1375</v>
      </c>
      <c r="W611" s="214">
        <v>43629.058449074073</v>
      </c>
      <c r="X611" s="215">
        <v>43644.520775462966</v>
      </c>
      <c r="Y611" s="216">
        <v>50</v>
      </c>
    </row>
    <row r="612" spans="1:25">
      <c r="A612" s="217" t="s">
        <v>14</v>
      </c>
      <c r="B612" s="218" t="s">
        <v>1366</v>
      </c>
      <c r="C612" s="219" t="s">
        <v>51</v>
      </c>
      <c r="D612" s="212" t="s">
        <v>21</v>
      </c>
      <c r="E612" s="124" t="s">
        <v>2846</v>
      </c>
      <c r="F612" s="212" t="s">
        <v>12</v>
      </c>
      <c r="G612" s="124" t="s">
        <v>2716</v>
      </c>
      <c r="H612" s="212">
        <v>2</v>
      </c>
      <c r="I612" s="124"/>
      <c r="J612" s="212">
        <v>25</v>
      </c>
      <c r="K612" s="213"/>
      <c r="L612" s="212">
        <v>50</v>
      </c>
      <c r="M612" s="124" t="s">
        <v>1052</v>
      </c>
      <c r="N612" s="212"/>
      <c r="O612" s="124" t="s">
        <v>13</v>
      </c>
      <c r="P612" s="212" t="s">
        <v>478</v>
      </c>
      <c r="Q612" s="124"/>
      <c r="R612" s="212">
        <v>2030</v>
      </c>
      <c r="S612" s="124"/>
      <c r="T612" s="212" t="s">
        <v>286</v>
      </c>
      <c r="U612" s="124" t="s">
        <v>278</v>
      </c>
      <c r="V612" s="212">
        <v>1163</v>
      </c>
      <c r="W612" s="214">
        <v>43616.432673611111</v>
      </c>
      <c r="X612" s="215">
        <v>43150</v>
      </c>
      <c r="Y612" s="216">
        <v>50</v>
      </c>
    </row>
    <row r="613" spans="1:25">
      <c r="A613" s="217" t="s">
        <v>14</v>
      </c>
      <c r="B613" s="218" t="s">
        <v>1366</v>
      </c>
      <c r="C613" s="219" t="s">
        <v>51</v>
      </c>
      <c r="D613" s="212" t="s">
        <v>21</v>
      </c>
      <c r="E613" s="124" t="s">
        <v>2846</v>
      </c>
      <c r="F613" s="212" t="s">
        <v>12</v>
      </c>
      <c r="G613" s="124" t="s">
        <v>2717</v>
      </c>
      <c r="H613" s="212">
        <v>1</v>
      </c>
      <c r="I613" s="124"/>
      <c r="J613" s="212">
        <v>23.5</v>
      </c>
      <c r="K613" s="213"/>
      <c r="L613" s="212">
        <v>23.5</v>
      </c>
      <c r="M613" s="124" t="s">
        <v>2266</v>
      </c>
      <c r="N613" s="212"/>
      <c r="O613" s="124" t="s">
        <v>13</v>
      </c>
      <c r="P613" s="212" t="s">
        <v>478</v>
      </c>
      <c r="Q613" s="124"/>
      <c r="R613" s="212">
        <v>2030</v>
      </c>
      <c r="S613" s="124"/>
      <c r="T613" s="212" t="s">
        <v>286</v>
      </c>
      <c r="U613" s="124" t="s">
        <v>278</v>
      </c>
      <c r="V613" s="212">
        <v>1163</v>
      </c>
      <c r="W613" s="214">
        <v>43616.432673611111</v>
      </c>
      <c r="X613" s="215">
        <v>43150</v>
      </c>
      <c r="Y613" s="216">
        <v>50</v>
      </c>
    </row>
    <row r="614" spans="1:25">
      <c r="A614" s="217" t="s">
        <v>66</v>
      </c>
      <c r="B614" s="218" t="s">
        <v>207</v>
      </c>
      <c r="C614" s="219" t="s">
        <v>1333</v>
      </c>
      <c r="D614" s="212" t="s">
        <v>787</v>
      </c>
      <c r="E614" s="124" t="s">
        <v>2867</v>
      </c>
      <c r="F614" s="212" t="s">
        <v>7</v>
      </c>
      <c r="G614" s="124" t="s">
        <v>476</v>
      </c>
      <c r="H614" s="212">
        <v>1</v>
      </c>
      <c r="I614" s="124"/>
      <c r="J614" s="212">
        <v>34</v>
      </c>
      <c r="K614" s="213"/>
      <c r="L614" s="212">
        <v>34</v>
      </c>
      <c r="M614" s="124" t="s">
        <v>1067</v>
      </c>
      <c r="N614" s="212"/>
      <c r="O614" s="124" t="s">
        <v>477</v>
      </c>
      <c r="P614" s="212" t="s">
        <v>484</v>
      </c>
      <c r="Q614" s="124"/>
      <c r="R614" s="212"/>
      <c r="S614" s="124"/>
      <c r="T614" s="212" t="s">
        <v>287</v>
      </c>
      <c r="U614" s="124" t="s">
        <v>7</v>
      </c>
      <c r="V614" s="212">
        <v>1271</v>
      </c>
      <c r="W614" s="214">
        <v>43637.099699074075</v>
      </c>
      <c r="X614" s="215">
        <v>43628</v>
      </c>
      <c r="Y614" s="216">
        <v>50</v>
      </c>
    </row>
    <row r="615" spans="1:25">
      <c r="A615" s="217" t="s">
        <v>14</v>
      </c>
      <c r="B615" s="218" t="s">
        <v>1366</v>
      </c>
      <c r="C615" s="219" t="s">
        <v>52</v>
      </c>
      <c r="D615" s="212" t="s">
        <v>11</v>
      </c>
      <c r="E615" s="124" t="s">
        <v>2843</v>
      </c>
      <c r="F615" s="212" t="s">
        <v>12</v>
      </c>
      <c r="G615" s="124" t="s">
        <v>2718</v>
      </c>
      <c r="H615" s="212">
        <v>36</v>
      </c>
      <c r="I615" s="124"/>
      <c r="J615" s="212">
        <v>1.6</v>
      </c>
      <c r="K615" s="213"/>
      <c r="L615" s="212">
        <v>57.6</v>
      </c>
      <c r="M615" s="124" t="s">
        <v>993</v>
      </c>
      <c r="N615" s="212"/>
      <c r="O615" s="124" t="s">
        <v>13</v>
      </c>
      <c r="P615" s="212" t="s">
        <v>478</v>
      </c>
      <c r="Q615" s="124"/>
      <c r="R615" s="212">
        <v>2070</v>
      </c>
      <c r="S615" s="124"/>
      <c r="T615" s="212" t="s">
        <v>286</v>
      </c>
      <c r="U615" s="124" t="s">
        <v>153</v>
      </c>
      <c r="V615" s="212">
        <v>1391</v>
      </c>
      <c r="W615" s="214">
        <v>43624.600312499999</v>
      </c>
      <c r="X615" s="215">
        <v>43204</v>
      </c>
      <c r="Y615" s="216">
        <v>50</v>
      </c>
    </row>
    <row r="616" spans="1:25">
      <c r="A616" s="217" t="s">
        <v>66</v>
      </c>
      <c r="B616" s="218" t="s">
        <v>1366</v>
      </c>
      <c r="C616" s="219" t="s">
        <v>861</v>
      </c>
      <c r="D616" s="212" t="s">
        <v>862</v>
      </c>
      <c r="E616" s="124" t="s">
        <v>2844</v>
      </c>
      <c r="F616" s="212" t="s">
        <v>9</v>
      </c>
      <c r="G616" s="124" t="s">
        <v>476</v>
      </c>
      <c r="H616" s="212">
        <v>29</v>
      </c>
      <c r="I616" s="124"/>
      <c r="J616" s="212">
        <v>2.0499999999999998</v>
      </c>
      <c r="K616" s="213"/>
      <c r="L616" s="212">
        <v>59.45</v>
      </c>
      <c r="M616" s="124" t="s">
        <v>2269</v>
      </c>
      <c r="N616" s="212"/>
      <c r="O616" s="124" t="s">
        <v>13</v>
      </c>
      <c r="P616" s="212" t="s">
        <v>484</v>
      </c>
      <c r="Q616" s="124"/>
      <c r="R616" s="212">
        <v>2040</v>
      </c>
      <c r="S616" s="124"/>
      <c r="T616" s="212" t="s">
        <v>286</v>
      </c>
      <c r="U616" s="124" t="s">
        <v>9</v>
      </c>
      <c r="V616" s="212">
        <v>1165</v>
      </c>
      <c r="W616" s="214">
        <v>43259.206886574073</v>
      </c>
      <c r="X616" s="215">
        <v>43150.165324074071</v>
      </c>
      <c r="Y616" s="216">
        <v>50</v>
      </c>
    </row>
    <row r="617" spans="1:25">
      <c r="A617" s="217" t="s">
        <v>66</v>
      </c>
      <c r="B617" s="218" t="s">
        <v>1366</v>
      </c>
      <c r="C617" s="219" t="s">
        <v>861</v>
      </c>
      <c r="D617" s="212" t="s">
        <v>862</v>
      </c>
      <c r="E617" s="124" t="s">
        <v>2844</v>
      </c>
      <c r="F617" s="212" t="s">
        <v>9</v>
      </c>
      <c r="G617" s="124" t="s">
        <v>476</v>
      </c>
      <c r="H617" s="212">
        <v>23</v>
      </c>
      <c r="I617" s="124"/>
      <c r="J617" s="212">
        <v>2.0499999999999998</v>
      </c>
      <c r="K617" s="213"/>
      <c r="L617" s="212">
        <v>47.15</v>
      </c>
      <c r="M617" s="124" t="s">
        <v>2267</v>
      </c>
      <c r="N617" s="212"/>
      <c r="O617" s="124" t="s">
        <v>13</v>
      </c>
      <c r="P617" s="212" t="s">
        <v>484</v>
      </c>
      <c r="Q617" s="124"/>
      <c r="R617" s="212"/>
      <c r="S617" s="124"/>
      <c r="T617" s="212" t="s">
        <v>286</v>
      </c>
      <c r="U617" s="124" t="s">
        <v>9</v>
      </c>
      <c r="V617" s="212">
        <v>1165</v>
      </c>
      <c r="W617" s="214">
        <v>43259.206886574073</v>
      </c>
      <c r="X617" s="215">
        <v>43150.165324074071</v>
      </c>
      <c r="Y617" s="216">
        <v>50</v>
      </c>
    </row>
    <row r="618" spans="1:25">
      <c r="A618" s="217" t="s">
        <v>66</v>
      </c>
      <c r="B618" s="218" t="s">
        <v>1366</v>
      </c>
      <c r="C618" s="219" t="s">
        <v>861</v>
      </c>
      <c r="D618" s="212" t="s">
        <v>862</v>
      </c>
      <c r="E618" s="124" t="s">
        <v>2844</v>
      </c>
      <c r="F618" s="212" t="s">
        <v>9</v>
      </c>
      <c r="G618" s="124" t="s">
        <v>476</v>
      </c>
      <c r="H618" s="212">
        <v>22</v>
      </c>
      <c r="I618" s="124"/>
      <c r="J618" s="212">
        <v>2.0499999999999998</v>
      </c>
      <c r="K618" s="213"/>
      <c r="L618" s="212">
        <v>45.1</v>
      </c>
      <c r="M618" s="124" t="s">
        <v>2268</v>
      </c>
      <c r="N618" s="212"/>
      <c r="O618" s="124" t="s">
        <v>13</v>
      </c>
      <c r="P618" s="212" t="s">
        <v>484</v>
      </c>
      <c r="Q618" s="124"/>
      <c r="R618" s="212"/>
      <c r="S618" s="124"/>
      <c r="T618" s="212" t="s">
        <v>286</v>
      </c>
      <c r="U618" s="124" t="s">
        <v>9</v>
      </c>
      <c r="V618" s="212">
        <v>1165</v>
      </c>
      <c r="W618" s="214">
        <v>43259.206886574073</v>
      </c>
      <c r="X618" s="215">
        <v>43150.165324074071</v>
      </c>
      <c r="Y618" s="216">
        <v>50</v>
      </c>
    </row>
    <row r="619" spans="1:25">
      <c r="A619" s="217" t="s">
        <v>66</v>
      </c>
      <c r="B619" s="218" t="s">
        <v>207</v>
      </c>
      <c r="C619" s="219" t="s">
        <v>2978</v>
      </c>
      <c r="D619" s="212" t="s">
        <v>2979</v>
      </c>
      <c r="E619" s="124" t="s">
        <v>2845</v>
      </c>
      <c r="F619" s="212" t="s">
        <v>8</v>
      </c>
      <c r="G619" s="124" t="s">
        <v>476</v>
      </c>
      <c r="H619" s="212">
        <v>40</v>
      </c>
      <c r="I619" s="124">
        <v>2.5</v>
      </c>
      <c r="J619" s="212">
        <v>6.25</v>
      </c>
      <c r="K619" s="213">
        <v>100</v>
      </c>
      <c r="L619" s="212">
        <v>250</v>
      </c>
      <c r="M619" s="124">
        <v>250</v>
      </c>
      <c r="N619" s="212"/>
      <c r="O619" s="124" t="s">
        <v>477</v>
      </c>
      <c r="P619" s="212" t="s">
        <v>475</v>
      </c>
      <c r="Q619" s="124"/>
      <c r="R619" s="212"/>
      <c r="S619" s="124"/>
      <c r="T619" s="212" t="s">
        <v>287</v>
      </c>
      <c r="U619" s="124" t="s">
        <v>8</v>
      </c>
      <c r="V619" s="212">
        <v>1569</v>
      </c>
      <c r="W619" s="214">
        <v>43584</v>
      </c>
      <c r="X619" s="215">
        <v>43591</v>
      </c>
      <c r="Y619" s="216">
        <v>-1</v>
      </c>
    </row>
    <row r="620" spans="1:25">
      <c r="A620" s="217" t="s">
        <v>73</v>
      </c>
      <c r="B620" s="218" t="s">
        <v>1366</v>
      </c>
      <c r="C620" s="219" t="s">
        <v>392</v>
      </c>
      <c r="D620" s="212" t="s">
        <v>393</v>
      </c>
      <c r="E620" s="124" t="s">
        <v>2849</v>
      </c>
      <c r="F620" s="212" t="s">
        <v>1371</v>
      </c>
      <c r="G620" s="124" t="s">
        <v>476</v>
      </c>
      <c r="H620" s="212">
        <v>1</v>
      </c>
      <c r="I620" s="124"/>
      <c r="J620" s="212">
        <v>11</v>
      </c>
      <c r="K620" s="213"/>
      <c r="L620" s="212">
        <v>11</v>
      </c>
      <c r="M620" s="124" t="s">
        <v>2270</v>
      </c>
      <c r="N620" s="212"/>
      <c r="O620" s="124" t="s">
        <v>13</v>
      </c>
      <c r="P620" s="212" t="s">
        <v>484</v>
      </c>
      <c r="Q620" s="124"/>
      <c r="R620" s="212"/>
      <c r="S620" s="124"/>
      <c r="T620" s="212" t="s">
        <v>286</v>
      </c>
      <c r="U620" s="124" t="s">
        <v>281</v>
      </c>
      <c r="V620" s="212">
        <v>1301</v>
      </c>
      <c r="W620" s="214">
        <v>43614.546122685184</v>
      </c>
      <c r="X620" s="215">
        <v>43588</v>
      </c>
      <c r="Y620" s="216">
        <v>50</v>
      </c>
    </row>
    <row r="621" spans="1:25">
      <c r="A621" s="217" t="s">
        <v>73</v>
      </c>
      <c r="B621" s="218" t="s">
        <v>1366</v>
      </c>
      <c r="C621" s="219" t="s">
        <v>392</v>
      </c>
      <c r="D621" s="212" t="s">
        <v>393</v>
      </c>
      <c r="E621" s="124" t="s">
        <v>2849</v>
      </c>
      <c r="F621" s="212" t="s">
        <v>1371</v>
      </c>
      <c r="G621" s="124" t="s">
        <v>476</v>
      </c>
      <c r="H621" s="212">
        <v>1</v>
      </c>
      <c r="I621" s="124"/>
      <c r="J621" s="212">
        <v>6</v>
      </c>
      <c r="K621" s="213"/>
      <c r="L621" s="212">
        <v>6</v>
      </c>
      <c r="M621" s="124" t="s">
        <v>2225</v>
      </c>
      <c r="N621" s="212"/>
      <c r="O621" s="124" t="s">
        <v>13</v>
      </c>
      <c r="P621" s="212" t="s">
        <v>484</v>
      </c>
      <c r="Q621" s="124"/>
      <c r="R621" s="212"/>
      <c r="S621" s="124"/>
      <c r="T621" s="212" t="s">
        <v>286</v>
      </c>
      <c r="U621" s="124" t="s">
        <v>281</v>
      </c>
      <c r="V621" s="212">
        <v>1301</v>
      </c>
      <c r="W621" s="214">
        <v>43614.546122685184</v>
      </c>
      <c r="X621" s="215">
        <v>43588</v>
      </c>
      <c r="Y621" s="216">
        <v>50</v>
      </c>
    </row>
    <row r="622" spans="1:25">
      <c r="A622" s="217" t="s">
        <v>63</v>
      </c>
      <c r="B622" s="218" t="s">
        <v>1366</v>
      </c>
      <c r="C622" s="219" t="s">
        <v>1156</v>
      </c>
      <c r="D622" s="212" t="s">
        <v>878</v>
      </c>
      <c r="E622" s="124" t="s">
        <v>2850</v>
      </c>
      <c r="F622" s="212" t="s">
        <v>8</v>
      </c>
      <c r="G622" s="124" t="s">
        <v>476</v>
      </c>
      <c r="H622" s="212">
        <v>1</v>
      </c>
      <c r="I622" s="124"/>
      <c r="J622" s="212">
        <v>0.35899999999999999</v>
      </c>
      <c r="K622" s="213"/>
      <c r="L622" s="212">
        <v>0.35880000000000001</v>
      </c>
      <c r="M622" s="124" t="s">
        <v>2271</v>
      </c>
      <c r="N622" s="212"/>
      <c r="O622" s="124" t="s">
        <v>1143</v>
      </c>
      <c r="P622" s="212" t="s">
        <v>484</v>
      </c>
      <c r="Q622" s="124"/>
      <c r="R622" s="212"/>
      <c r="S622" s="124"/>
      <c r="T622" s="212" t="s">
        <v>286</v>
      </c>
      <c r="U622" s="124" t="s">
        <v>8</v>
      </c>
      <c r="V622" s="212">
        <v>44</v>
      </c>
      <c r="W622" s="214">
        <v>43312</v>
      </c>
      <c r="X622" s="215">
        <v>43312</v>
      </c>
      <c r="Y622" s="216">
        <v>-1</v>
      </c>
    </row>
    <row r="623" spans="1:25">
      <c r="A623" s="217" t="s">
        <v>63</v>
      </c>
      <c r="B623" s="218" t="s">
        <v>1366</v>
      </c>
      <c r="C623" s="219" t="s">
        <v>1157</v>
      </c>
      <c r="D623" s="212" t="s">
        <v>878</v>
      </c>
      <c r="E623" s="124" t="s">
        <v>2850</v>
      </c>
      <c r="F623" s="212" t="s">
        <v>8</v>
      </c>
      <c r="G623" s="124" t="s">
        <v>476</v>
      </c>
      <c r="H623" s="212">
        <v>1</v>
      </c>
      <c r="I623" s="124"/>
      <c r="J623" s="212">
        <v>0.35699999999999998</v>
      </c>
      <c r="K623" s="213"/>
      <c r="L623" s="212">
        <v>0.35670000000000002</v>
      </c>
      <c r="M623" s="124" t="s">
        <v>2272</v>
      </c>
      <c r="N623" s="212"/>
      <c r="O623" s="124" t="s">
        <v>1143</v>
      </c>
      <c r="P623" s="212" t="s">
        <v>484</v>
      </c>
      <c r="Q623" s="124"/>
      <c r="R623" s="212"/>
      <c r="S623" s="124"/>
      <c r="T623" s="212" t="s">
        <v>286</v>
      </c>
      <c r="U623" s="124" t="s">
        <v>8</v>
      </c>
      <c r="V623" s="212">
        <v>45</v>
      </c>
      <c r="W623" s="214">
        <v>43312</v>
      </c>
      <c r="X623" s="215">
        <v>43312</v>
      </c>
      <c r="Y623" s="216">
        <v>-1</v>
      </c>
    </row>
    <row r="624" spans="1:25">
      <c r="A624" s="217" t="s">
        <v>63</v>
      </c>
      <c r="B624" s="218" t="s">
        <v>1366</v>
      </c>
      <c r="C624" s="219" t="s">
        <v>1158</v>
      </c>
      <c r="D624" s="212" t="s">
        <v>878</v>
      </c>
      <c r="E624" s="124" t="s">
        <v>2850</v>
      </c>
      <c r="F624" s="212" t="s">
        <v>8</v>
      </c>
      <c r="G624" s="124" t="s">
        <v>476</v>
      </c>
      <c r="H624" s="212">
        <v>1</v>
      </c>
      <c r="I624" s="124"/>
      <c r="J624" s="212">
        <v>0.25</v>
      </c>
      <c r="K624" s="213"/>
      <c r="L624" s="212">
        <v>0.24990000000000001</v>
      </c>
      <c r="M624" s="124" t="s">
        <v>2273</v>
      </c>
      <c r="N624" s="212"/>
      <c r="O624" s="124" t="s">
        <v>1143</v>
      </c>
      <c r="P624" s="212" t="s">
        <v>484</v>
      </c>
      <c r="Q624" s="124"/>
      <c r="R624" s="212"/>
      <c r="S624" s="124"/>
      <c r="T624" s="212" t="s">
        <v>286</v>
      </c>
      <c r="U624" s="124" t="s">
        <v>8</v>
      </c>
      <c r="V624" s="212">
        <v>19</v>
      </c>
      <c r="W624" s="214">
        <v>43312</v>
      </c>
      <c r="X624" s="215">
        <v>43312</v>
      </c>
      <c r="Y624" s="216">
        <v>-1</v>
      </c>
    </row>
    <row r="625" spans="1:25">
      <c r="A625" s="217" t="s">
        <v>63</v>
      </c>
      <c r="B625" s="218" t="s">
        <v>1366</v>
      </c>
      <c r="C625" s="219" t="s">
        <v>1159</v>
      </c>
      <c r="D625" s="212" t="s">
        <v>878</v>
      </c>
      <c r="E625" s="124" t="s">
        <v>2850</v>
      </c>
      <c r="F625" s="212" t="s">
        <v>8</v>
      </c>
      <c r="G625" s="124" t="s">
        <v>476</v>
      </c>
      <c r="H625" s="212">
        <v>1</v>
      </c>
      <c r="I625" s="124"/>
      <c r="J625" s="212">
        <v>1.2110000000000001</v>
      </c>
      <c r="K625" s="213"/>
      <c r="L625" s="212">
        <v>1.2110000000000001</v>
      </c>
      <c r="M625" s="124" t="s">
        <v>2274</v>
      </c>
      <c r="N625" s="212"/>
      <c r="O625" s="124" t="s">
        <v>1143</v>
      </c>
      <c r="P625" s="212" t="s">
        <v>484</v>
      </c>
      <c r="Q625" s="124"/>
      <c r="R625" s="212"/>
      <c r="S625" s="124"/>
      <c r="T625" s="212" t="s">
        <v>286</v>
      </c>
      <c r="U625" s="124" t="s">
        <v>8</v>
      </c>
      <c r="V625" s="212">
        <v>46</v>
      </c>
      <c r="W625" s="214">
        <v>43312</v>
      </c>
      <c r="X625" s="215">
        <v>43312</v>
      </c>
      <c r="Y625" s="216">
        <v>-1</v>
      </c>
    </row>
    <row r="626" spans="1:25">
      <c r="A626" s="217" t="s">
        <v>66</v>
      </c>
      <c r="B626" s="218" t="s">
        <v>1366</v>
      </c>
      <c r="C626" s="219" t="s">
        <v>457</v>
      </c>
      <c r="D626" s="212" t="s">
        <v>458</v>
      </c>
      <c r="E626" s="124" t="s">
        <v>2853</v>
      </c>
      <c r="F626" s="212" t="s">
        <v>15</v>
      </c>
      <c r="G626" s="124" t="s">
        <v>476</v>
      </c>
      <c r="H626" s="212">
        <v>1</v>
      </c>
      <c r="I626" s="124"/>
      <c r="J626" s="212">
        <v>21</v>
      </c>
      <c r="K626" s="213"/>
      <c r="L626" s="212">
        <v>21</v>
      </c>
      <c r="M626" s="124" t="s">
        <v>1555</v>
      </c>
      <c r="N626" s="212"/>
      <c r="O626" s="124" t="s">
        <v>13</v>
      </c>
      <c r="P626" s="212" t="s">
        <v>484</v>
      </c>
      <c r="Q626" s="124"/>
      <c r="R626" s="212"/>
      <c r="S626" s="124"/>
      <c r="T626" s="212" t="s">
        <v>286</v>
      </c>
      <c r="U626" s="124" t="s">
        <v>277</v>
      </c>
      <c r="V626" s="212">
        <v>1317</v>
      </c>
      <c r="W626" s="214">
        <v>43552.45208333333</v>
      </c>
      <c r="X626" s="215">
        <v>43556</v>
      </c>
      <c r="Y626" s="216">
        <v>50</v>
      </c>
    </row>
    <row r="627" spans="1:25">
      <c r="A627" s="217" t="s">
        <v>14</v>
      </c>
      <c r="B627" s="218" t="s">
        <v>207</v>
      </c>
      <c r="C627" s="219" t="s">
        <v>53</v>
      </c>
      <c r="D627" s="212" t="s">
        <v>19</v>
      </c>
      <c r="E627" s="124" t="s">
        <v>2846</v>
      </c>
      <c r="F627" s="212" t="s">
        <v>15</v>
      </c>
      <c r="G627" s="124" t="s">
        <v>476</v>
      </c>
      <c r="H627" s="212">
        <v>1</v>
      </c>
      <c r="I627" s="124"/>
      <c r="J627" s="212"/>
      <c r="K627" s="213"/>
      <c r="L627" s="212"/>
      <c r="M627" s="124" t="s">
        <v>476</v>
      </c>
      <c r="N627" s="212"/>
      <c r="O627" s="124" t="s">
        <v>477</v>
      </c>
      <c r="P627" s="212" t="s">
        <v>478</v>
      </c>
      <c r="Q627" s="124" t="s">
        <v>487</v>
      </c>
      <c r="R627" s="212"/>
      <c r="S627" s="124"/>
      <c r="T627" s="212" t="s">
        <v>287</v>
      </c>
      <c r="U627" s="124" t="s">
        <v>278</v>
      </c>
      <c r="V627" s="212">
        <v>1166</v>
      </c>
      <c r="W627" s="214">
        <v>43636.480138888888</v>
      </c>
      <c r="X627" s="215">
        <v>43150</v>
      </c>
      <c r="Y627" s="216">
        <v>50</v>
      </c>
    </row>
    <row r="628" spans="1:25">
      <c r="A628" s="217" t="s">
        <v>14</v>
      </c>
      <c r="B628" s="218" t="s">
        <v>1366</v>
      </c>
      <c r="C628" s="219" t="s">
        <v>53</v>
      </c>
      <c r="D628" s="212" t="s">
        <v>19</v>
      </c>
      <c r="E628" s="124" t="s">
        <v>2846</v>
      </c>
      <c r="F628" s="212" t="s">
        <v>15</v>
      </c>
      <c r="G628" s="124" t="s">
        <v>2719</v>
      </c>
      <c r="H628" s="212">
        <v>1</v>
      </c>
      <c r="I628" s="124"/>
      <c r="J628" s="212">
        <v>29</v>
      </c>
      <c r="K628" s="213"/>
      <c r="L628" s="212">
        <v>29</v>
      </c>
      <c r="M628" s="124" t="s">
        <v>1116</v>
      </c>
      <c r="N628" s="212"/>
      <c r="O628" s="124" t="s">
        <v>13</v>
      </c>
      <c r="P628" s="212" t="s">
        <v>478</v>
      </c>
      <c r="Q628" s="124"/>
      <c r="R628" s="212">
        <v>2052</v>
      </c>
      <c r="S628" s="124"/>
      <c r="T628" s="212" t="s">
        <v>286</v>
      </c>
      <c r="U628" s="124" t="s">
        <v>278</v>
      </c>
      <c r="V628" s="212">
        <v>1166</v>
      </c>
      <c r="W628" s="214">
        <v>43636.480138888888</v>
      </c>
      <c r="X628" s="215">
        <v>43150</v>
      </c>
      <c r="Y628" s="216">
        <v>50</v>
      </c>
    </row>
    <row r="629" spans="1:25">
      <c r="A629" s="217" t="s">
        <v>14</v>
      </c>
      <c r="B629" s="218" t="s">
        <v>1366</v>
      </c>
      <c r="C629" s="219" t="s">
        <v>53</v>
      </c>
      <c r="D629" s="212" t="s">
        <v>19</v>
      </c>
      <c r="E629" s="124" t="s">
        <v>2846</v>
      </c>
      <c r="F629" s="212" t="s">
        <v>15</v>
      </c>
      <c r="G629" s="124" t="s">
        <v>2720</v>
      </c>
      <c r="H629" s="212">
        <v>1</v>
      </c>
      <c r="I629" s="124"/>
      <c r="J629" s="212">
        <v>24</v>
      </c>
      <c r="K629" s="213"/>
      <c r="L629" s="212">
        <v>24</v>
      </c>
      <c r="M629" s="124" t="s">
        <v>2275</v>
      </c>
      <c r="N629" s="212"/>
      <c r="O629" s="124" t="s">
        <v>13</v>
      </c>
      <c r="P629" s="212" t="s">
        <v>478</v>
      </c>
      <c r="Q629" s="124"/>
      <c r="R629" s="212">
        <v>2053</v>
      </c>
      <c r="S629" s="124"/>
      <c r="T629" s="212" t="s">
        <v>286</v>
      </c>
      <c r="U629" s="124" t="s">
        <v>278</v>
      </c>
      <c r="V629" s="212">
        <v>1166</v>
      </c>
      <c r="W629" s="214">
        <v>43636.480138888888</v>
      </c>
      <c r="X629" s="215">
        <v>43150</v>
      </c>
      <c r="Y629" s="216">
        <v>50</v>
      </c>
    </row>
    <row r="630" spans="1:25">
      <c r="A630" s="217" t="s">
        <v>14</v>
      </c>
      <c r="B630" s="218" t="s">
        <v>207</v>
      </c>
      <c r="C630" s="219" t="s">
        <v>53</v>
      </c>
      <c r="D630" s="212" t="s">
        <v>19</v>
      </c>
      <c r="E630" s="124" t="s">
        <v>2846</v>
      </c>
      <c r="F630" s="212" t="s">
        <v>15</v>
      </c>
      <c r="G630" s="124" t="s">
        <v>2720</v>
      </c>
      <c r="H630" s="212">
        <v>1</v>
      </c>
      <c r="I630" s="124"/>
      <c r="J630" s="212">
        <v>5</v>
      </c>
      <c r="K630" s="213"/>
      <c r="L630" s="212">
        <v>5</v>
      </c>
      <c r="M630" s="124" t="s">
        <v>1013</v>
      </c>
      <c r="N630" s="212"/>
      <c r="O630" s="124" t="s">
        <v>477</v>
      </c>
      <c r="P630" s="212" t="s">
        <v>478</v>
      </c>
      <c r="Q630" s="124" t="s">
        <v>487</v>
      </c>
      <c r="R630" s="212">
        <v>2054</v>
      </c>
      <c r="S630" s="124"/>
      <c r="T630" s="212" t="s">
        <v>287</v>
      </c>
      <c r="U630" s="124" t="s">
        <v>278</v>
      </c>
      <c r="V630" s="212">
        <v>1166</v>
      </c>
      <c r="W630" s="214">
        <v>43636.480138888888</v>
      </c>
      <c r="X630" s="215">
        <v>43150</v>
      </c>
      <c r="Y630" s="216">
        <v>50</v>
      </c>
    </row>
    <row r="631" spans="1:25">
      <c r="A631" s="217" t="s">
        <v>14</v>
      </c>
      <c r="B631" s="218" t="s">
        <v>1366</v>
      </c>
      <c r="C631" s="219" t="s">
        <v>53</v>
      </c>
      <c r="D631" s="212" t="s">
        <v>19</v>
      </c>
      <c r="E631" s="124" t="s">
        <v>2846</v>
      </c>
      <c r="F631" s="212" t="s">
        <v>15</v>
      </c>
      <c r="G631" s="124" t="s">
        <v>2721</v>
      </c>
      <c r="H631" s="212">
        <v>1</v>
      </c>
      <c r="I631" s="124"/>
      <c r="J631" s="212">
        <v>24</v>
      </c>
      <c r="K631" s="213"/>
      <c r="L631" s="212">
        <v>24</v>
      </c>
      <c r="M631" s="124" t="s">
        <v>2275</v>
      </c>
      <c r="N631" s="212"/>
      <c r="O631" s="124" t="s">
        <v>13</v>
      </c>
      <c r="P631" s="212" t="s">
        <v>478</v>
      </c>
      <c r="Q631" s="124"/>
      <c r="R631" s="212">
        <v>2053</v>
      </c>
      <c r="S631" s="124"/>
      <c r="T631" s="212" t="s">
        <v>286</v>
      </c>
      <c r="U631" s="124" t="s">
        <v>278</v>
      </c>
      <c r="V631" s="212">
        <v>1166</v>
      </c>
      <c r="W631" s="214">
        <v>43636.480138888888</v>
      </c>
      <c r="X631" s="215">
        <v>43150</v>
      </c>
      <c r="Y631" s="216">
        <v>50</v>
      </c>
    </row>
    <row r="632" spans="1:25">
      <c r="A632" s="217" t="s">
        <v>14</v>
      </c>
      <c r="B632" s="218" t="s">
        <v>207</v>
      </c>
      <c r="C632" s="219" t="s">
        <v>53</v>
      </c>
      <c r="D632" s="212" t="s">
        <v>19</v>
      </c>
      <c r="E632" s="124" t="s">
        <v>2846</v>
      </c>
      <c r="F632" s="212" t="s">
        <v>15</v>
      </c>
      <c r="G632" s="124" t="s">
        <v>2721</v>
      </c>
      <c r="H632" s="212">
        <v>1</v>
      </c>
      <c r="I632" s="124"/>
      <c r="J632" s="212">
        <v>5</v>
      </c>
      <c r="K632" s="213"/>
      <c r="L632" s="212">
        <v>5</v>
      </c>
      <c r="M632" s="124" t="s">
        <v>1013</v>
      </c>
      <c r="N632" s="212"/>
      <c r="O632" s="124" t="s">
        <v>477</v>
      </c>
      <c r="P632" s="212" t="s">
        <v>478</v>
      </c>
      <c r="Q632" s="124" t="s">
        <v>1421</v>
      </c>
      <c r="R632" s="212">
        <v>2054</v>
      </c>
      <c r="S632" s="124"/>
      <c r="T632" s="212" t="s">
        <v>287</v>
      </c>
      <c r="U632" s="124" t="s">
        <v>278</v>
      </c>
      <c r="V632" s="212">
        <v>1166</v>
      </c>
      <c r="W632" s="214">
        <v>43636.480138888888</v>
      </c>
      <c r="X632" s="215">
        <v>43150</v>
      </c>
      <c r="Y632" s="216">
        <v>50</v>
      </c>
    </row>
    <row r="633" spans="1:25">
      <c r="A633" s="217" t="s">
        <v>14</v>
      </c>
      <c r="B633" s="218" t="s">
        <v>1366</v>
      </c>
      <c r="C633" s="219" t="s">
        <v>53</v>
      </c>
      <c r="D633" s="212" t="s">
        <v>19</v>
      </c>
      <c r="E633" s="124" t="s">
        <v>2846</v>
      </c>
      <c r="F633" s="212" t="s">
        <v>15</v>
      </c>
      <c r="G633" s="124" t="s">
        <v>2722</v>
      </c>
      <c r="H633" s="212">
        <v>1</v>
      </c>
      <c r="I633" s="124"/>
      <c r="J633" s="212">
        <v>24</v>
      </c>
      <c r="K633" s="213"/>
      <c r="L633" s="212">
        <v>24</v>
      </c>
      <c r="M633" s="124" t="s">
        <v>2275</v>
      </c>
      <c r="N633" s="212"/>
      <c r="O633" s="124" t="s">
        <v>13</v>
      </c>
      <c r="P633" s="212" t="s">
        <v>478</v>
      </c>
      <c r="Q633" s="124"/>
      <c r="R633" s="212">
        <v>2054</v>
      </c>
      <c r="S633" s="124"/>
      <c r="T633" s="212" t="s">
        <v>286</v>
      </c>
      <c r="U633" s="124" t="s">
        <v>278</v>
      </c>
      <c r="V633" s="212">
        <v>1166</v>
      </c>
      <c r="W633" s="214">
        <v>43636.480138888888</v>
      </c>
      <c r="X633" s="215">
        <v>43150</v>
      </c>
      <c r="Y633" s="216">
        <v>50</v>
      </c>
    </row>
    <row r="634" spans="1:25">
      <c r="A634" s="217" t="s">
        <v>14</v>
      </c>
      <c r="B634" s="218" t="s">
        <v>207</v>
      </c>
      <c r="C634" s="219" t="s">
        <v>53</v>
      </c>
      <c r="D634" s="212" t="s">
        <v>19</v>
      </c>
      <c r="E634" s="124" t="s">
        <v>2846</v>
      </c>
      <c r="F634" s="212" t="s">
        <v>15</v>
      </c>
      <c r="G634" s="124" t="s">
        <v>2722</v>
      </c>
      <c r="H634" s="212">
        <v>1</v>
      </c>
      <c r="I634" s="124"/>
      <c r="J634" s="212">
        <v>5</v>
      </c>
      <c r="K634" s="213"/>
      <c r="L634" s="212">
        <v>5</v>
      </c>
      <c r="M634" s="124" t="s">
        <v>1013</v>
      </c>
      <c r="N634" s="212"/>
      <c r="O634" s="124" t="s">
        <v>477</v>
      </c>
      <c r="P634" s="212" t="s">
        <v>478</v>
      </c>
      <c r="Q634" s="124" t="s">
        <v>1420</v>
      </c>
      <c r="R634" s="212">
        <v>2054</v>
      </c>
      <c r="S634" s="124"/>
      <c r="T634" s="212" t="s">
        <v>287</v>
      </c>
      <c r="U634" s="124" t="s">
        <v>278</v>
      </c>
      <c r="V634" s="212">
        <v>1166</v>
      </c>
      <c r="W634" s="214">
        <v>43636.480138888888</v>
      </c>
      <c r="X634" s="215">
        <v>43150</v>
      </c>
      <c r="Y634" s="216">
        <v>50</v>
      </c>
    </row>
    <row r="635" spans="1:25">
      <c r="A635" s="217" t="s">
        <v>14</v>
      </c>
      <c r="B635" s="218" t="s">
        <v>1366</v>
      </c>
      <c r="C635" s="219" t="s">
        <v>53</v>
      </c>
      <c r="D635" s="212" t="s">
        <v>19</v>
      </c>
      <c r="E635" s="124" t="s">
        <v>2846</v>
      </c>
      <c r="F635" s="212" t="s">
        <v>15</v>
      </c>
      <c r="G635" s="124" t="s">
        <v>2723</v>
      </c>
      <c r="H635" s="212">
        <v>1</v>
      </c>
      <c r="I635" s="124"/>
      <c r="J635" s="212">
        <v>128</v>
      </c>
      <c r="K635" s="213"/>
      <c r="L635" s="212">
        <v>128</v>
      </c>
      <c r="M635" s="124" t="s">
        <v>2276</v>
      </c>
      <c r="N635" s="212"/>
      <c r="O635" s="124" t="s">
        <v>13</v>
      </c>
      <c r="P635" s="212" t="s">
        <v>478</v>
      </c>
      <c r="Q635" s="124"/>
      <c r="R635" s="212">
        <v>2044</v>
      </c>
      <c r="S635" s="124"/>
      <c r="T635" s="212" t="s">
        <v>286</v>
      </c>
      <c r="U635" s="124" t="s">
        <v>278</v>
      </c>
      <c r="V635" s="212">
        <v>1166</v>
      </c>
      <c r="W635" s="214">
        <v>43636.480138888888</v>
      </c>
      <c r="X635" s="215">
        <v>43150</v>
      </c>
      <c r="Y635" s="216">
        <v>50</v>
      </c>
    </row>
    <row r="636" spans="1:25">
      <c r="A636" s="217" t="s">
        <v>63</v>
      </c>
      <c r="B636" s="218" t="s">
        <v>207</v>
      </c>
      <c r="C636" s="219" t="s">
        <v>1490</v>
      </c>
      <c r="D636" s="212" t="s">
        <v>1491</v>
      </c>
      <c r="E636" s="124" t="s">
        <v>2850</v>
      </c>
      <c r="F636" s="212" t="s">
        <v>8</v>
      </c>
      <c r="G636" s="124" t="s">
        <v>476</v>
      </c>
      <c r="H636" s="212">
        <v>1</v>
      </c>
      <c r="I636" s="124"/>
      <c r="J636" s="212">
        <v>160</v>
      </c>
      <c r="K636" s="213"/>
      <c r="L636" s="212">
        <v>160</v>
      </c>
      <c r="M636" s="124" t="s">
        <v>2277</v>
      </c>
      <c r="N636" s="212"/>
      <c r="O636" s="124" t="s">
        <v>477</v>
      </c>
      <c r="P636" s="212" t="s">
        <v>475</v>
      </c>
      <c r="Q636" s="124"/>
      <c r="R636" s="212"/>
      <c r="S636" s="124"/>
      <c r="T636" s="212" t="s">
        <v>287</v>
      </c>
      <c r="U636" s="124" t="s">
        <v>8</v>
      </c>
      <c r="V636" s="212">
        <v>97</v>
      </c>
      <c r="W636" s="214">
        <v>43312</v>
      </c>
      <c r="X636" s="215">
        <v>43312</v>
      </c>
      <c r="Y636" s="216">
        <v>-1</v>
      </c>
    </row>
    <row r="637" spans="1:25">
      <c r="A637" s="217" t="s">
        <v>73</v>
      </c>
      <c r="B637" s="218" t="s">
        <v>1366</v>
      </c>
      <c r="C637" s="219" t="s">
        <v>394</v>
      </c>
      <c r="D637" s="212" t="s">
        <v>395</v>
      </c>
      <c r="E637" s="124" t="s">
        <v>2849</v>
      </c>
      <c r="F637" s="212" t="s">
        <v>281</v>
      </c>
      <c r="G637" s="124" t="s">
        <v>2022</v>
      </c>
      <c r="H637" s="212">
        <v>1</v>
      </c>
      <c r="I637" s="124"/>
      <c r="J637" s="212">
        <v>37.25</v>
      </c>
      <c r="K637" s="213"/>
      <c r="L637" s="212">
        <v>37.25</v>
      </c>
      <c r="M637" s="124" t="s">
        <v>2278</v>
      </c>
      <c r="N637" s="212"/>
      <c r="O637" s="124" t="s">
        <v>13</v>
      </c>
      <c r="P637" s="212" t="s">
        <v>484</v>
      </c>
      <c r="Q637" s="124"/>
      <c r="R637" s="212"/>
      <c r="S637" s="124"/>
      <c r="T637" s="212" t="s">
        <v>286</v>
      </c>
      <c r="U637" s="124" t="s">
        <v>281</v>
      </c>
      <c r="V637" s="212">
        <v>1305</v>
      </c>
      <c r="W637" s="214">
        <v>43641.279768518521</v>
      </c>
      <c r="X637" s="215">
        <v>43204.302662037036</v>
      </c>
      <c r="Y637" s="216">
        <v>50</v>
      </c>
    </row>
    <row r="638" spans="1:25">
      <c r="A638" s="217" t="s">
        <v>73</v>
      </c>
      <c r="B638" s="218" t="s">
        <v>1366</v>
      </c>
      <c r="C638" s="219" t="s">
        <v>394</v>
      </c>
      <c r="D638" s="212" t="s">
        <v>395</v>
      </c>
      <c r="E638" s="124" t="s">
        <v>2849</v>
      </c>
      <c r="F638" s="212" t="s">
        <v>281</v>
      </c>
      <c r="G638" s="124" t="s">
        <v>2022</v>
      </c>
      <c r="H638" s="212">
        <v>1</v>
      </c>
      <c r="I638" s="124"/>
      <c r="J638" s="212">
        <v>7</v>
      </c>
      <c r="K638" s="213"/>
      <c r="L638" s="212">
        <v>7</v>
      </c>
      <c r="M638" s="124" t="s">
        <v>2193</v>
      </c>
      <c r="N638" s="212"/>
      <c r="O638" s="124" t="s">
        <v>13</v>
      </c>
      <c r="P638" s="212" t="s">
        <v>484</v>
      </c>
      <c r="Q638" s="124"/>
      <c r="R638" s="212"/>
      <c r="S638" s="124"/>
      <c r="T638" s="212" t="s">
        <v>286</v>
      </c>
      <c r="U638" s="124" t="s">
        <v>281</v>
      </c>
      <c r="V638" s="212">
        <v>1305</v>
      </c>
      <c r="W638" s="214">
        <v>43641.279768518521</v>
      </c>
      <c r="X638" s="215">
        <v>43204.302662037036</v>
      </c>
      <c r="Y638" s="216">
        <v>50</v>
      </c>
    </row>
    <row r="639" spans="1:25">
      <c r="A639" s="217" t="s">
        <v>73</v>
      </c>
      <c r="B639" s="218" t="s">
        <v>1366</v>
      </c>
      <c r="C639" s="219" t="s">
        <v>394</v>
      </c>
      <c r="D639" s="212" t="s">
        <v>395</v>
      </c>
      <c r="E639" s="124" t="s">
        <v>2849</v>
      </c>
      <c r="F639" s="212" t="s">
        <v>281</v>
      </c>
      <c r="G639" s="124" t="s">
        <v>2022</v>
      </c>
      <c r="H639" s="212">
        <v>1</v>
      </c>
      <c r="I639" s="124"/>
      <c r="J639" s="212">
        <v>3.5</v>
      </c>
      <c r="K639" s="213"/>
      <c r="L639" s="212">
        <v>3.5</v>
      </c>
      <c r="M639" s="124" t="s">
        <v>2222</v>
      </c>
      <c r="N639" s="212"/>
      <c r="O639" s="124" t="s">
        <v>13</v>
      </c>
      <c r="P639" s="212" t="s">
        <v>484</v>
      </c>
      <c r="Q639" s="124"/>
      <c r="R639" s="212"/>
      <c r="S639" s="124"/>
      <c r="T639" s="212" t="s">
        <v>286</v>
      </c>
      <c r="U639" s="124" t="s">
        <v>281</v>
      </c>
      <c r="V639" s="212">
        <v>1305</v>
      </c>
      <c r="W639" s="214">
        <v>43641.279768518521</v>
      </c>
      <c r="X639" s="215">
        <v>43204.302662037036</v>
      </c>
      <c r="Y639" s="216">
        <v>50</v>
      </c>
    </row>
    <row r="640" spans="1:25">
      <c r="A640" s="217" t="s">
        <v>73</v>
      </c>
      <c r="B640" s="218" t="s">
        <v>207</v>
      </c>
      <c r="C640" s="219" t="s">
        <v>919</v>
      </c>
      <c r="D640" s="212" t="s">
        <v>906</v>
      </c>
      <c r="E640" s="124" t="s">
        <v>2890</v>
      </c>
      <c r="F640" s="212" t="s">
        <v>8</v>
      </c>
      <c r="G640" s="124" t="s">
        <v>476</v>
      </c>
      <c r="H640" s="212">
        <v>96</v>
      </c>
      <c r="I640" s="124"/>
      <c r="J640" s="212">
        <v>2.5</v>
      </c>
      <c r="K640" s="213"/>
      <c r="L640" s="212">
        <v>240</v>
      </c>
      <c r="M640" s="124" t="s">
        <v>1008</v>
      </c>
      <c r="N640" s="212"/>
      <c r="O640" s="124" t="s">
        <v>477</v>
      </c>
      <c r="P640" s="212" t="s">
        <v>475</v>
      </c>
      <c r="Q640" s="124"/>
      <c r="R640" s="212"/>
      <c r="S640" s="124"/>
      <c r="T640" s="212" t="s">
        <v>287</v>
      </c>
      <c r="U640" s="124" t="s">
        <v>8</v>
      </c>
      <c r="V640" s="212">
        <v>1474</v>
      </c>
      <c r="W640" s="214">
        <v>43307.296111111114</v>
      </c>
      <c r="X640" s="215">
        <v>43307.296111111114</v>
      </c>
      <c r="Y640" s="216">
        <v>50</v>
      </c>
    </row>
    <row r="641" spans="1:25">
      <c r="A641" s="217" t="s">
        <v>63</v>
      </c>
      <c r="B641" s="218" t="s">
        <v>207</v>
      </c>
      <c r="C641" s="219" t="s">
        <v>550</v>
      </c>
      <c r="D641" s="212" t="s">
        <v>551</v>
      </c>
      <c r="E641" s="124" t="s">
        <v>2849</v>
      </c>
      <c r="F641" s="212" t="s">
        <v>80</v>
      </c>
      <c r="G641" s="124" t="s">
        <v>476</v>
      </c>
      <c r="H641" s="212">
        <v>1</v>
      </c>
      <c r="I641" s="124">
        <v>50</v>
      </c>
      <c r="J641" s="212">
        <v>151</v>
      </c>
      <c r="K641" s="213">
        <v>50</v>
      </c>
      <c r="L641" s="212">
        <v>151</v>
      </c>
      <c r="M641" s="124" t="s">
        <v>1068</v>
      </c>
      <c r="N641" s="212"/>
      <c r="O641" s="124" t="s">
        <v>477</v>
      </c>
      <c r="P641" s="212" t="s">
        <v>478</v>
      </c>
      <c r="Q641" s="124" t="s">
        <v>552</v>
      </c>
      <c r="R641" s="212"/>
      <c r="S641" s="124"/>
      <c r="T641" s="212" t="s">
        <v>287</v>
      </c>
      <c r="U641" s="124" t="s">
        <v>276</v>
      </c>
      <c r="V641" s="212">
        <v>1167</v>
      </c>
      <c r="W641" s="214">
        <v>43641.286921296298</v>
      </c>
      <c r="X641" s="215">
        <v>43591</v>
      </c>
      <c r="Y641" s="216">
        <v>50</v>
      </c>
    </row>
    <row r="642" spans="1:25">
      <c r="A642" s="217" t="s">
        <v>14</v>
      </c>
      <c r="B642" s="218" t="s">
        <v>1366</v>
      </c>
      <c r="C642" s="219" t="s">
        <v>1192</v>
      </c>
      <c r="D642" s="212" t="s">
        <v>878</v>
      </c>
      <c r="E642" s="124" t="s">
        <v>2850</v>
      </c>
      <c r="F642" s="212" t="s">
        <v>8</v>
      </c>
      <c r="G642" s="124" t="s">
        <v>476</v>
      </c>
      <c r="H642" s="212">
        <v>1</v>
      </c>
      <c r="I642" s="124"/>
      <c r="J642" s="212">
        <v>0.21199999999999999</v>
      </c>
      <c r="K642" s="213"/>
      <c r="L642" s="212">
        <v>0.21199999999999999</v>
      </c>
      <c r="M642" s="124" t="s">
        <v>2279</v>
      </c>
      <c r="N642" s="212"/>
      <c r="O642" s="124" t="s">
        <v>1143</v>
      </c>
      <c r="P642" s="212" t="s">
        <v>484</v>
      </c>
      <c r="Q642" s="124"/>
      <c r="R642" s="212"/>
      <c r="S642" s="124"/>
      <c r="T642" s="212" t="s">
        <v>286</v>
      </c>
      <c r="U642" s="124" t="s">
        <v>8</v>
      </c>
      <c r="V642" s="212">
        <v>30</v>
      </c>
      <c r="W642" s="214">
        <v>43312</v>
      </c>
      <c r="X642" s="215">
        <v>43312</v>
      </c>
      <c r="Y642" s="216">
        <v>-1</v>
      </c>
    </row>
    <row r="643" spans="1:25">
      <c r="A643" s="217" t="s">
        <v>14</v>
      </c>
      <c r="B643" s="218" t="s">
        <v>1366</v>
      </c>
      <c r="C643" s="219" t="s">
        <v>1193</v>
      </c>
      <c r="D643" s="212" t="s">
        <v>878</v>
      </c>
      <c r="E643" s="124" t="s">
        <v>2850</v>
      </c>
      <c r="F643" s="212" t="s">
        <v>8</v>
      </c>
      <c r="G643" s="124" t="s">
        <v>476</v>
      </c>
      <c r="H643" s="212">
        <v>1</v>
      </c>
      <c r="I643" s="124"/>
      <c r="J643" s="212">
        <v>0.21199999999999999</v>
      </c>
      <c r="K643" s="213"/>
      <c r="L643" s="212">
        <v>0.21199999999999999</v>
      </c>
      <c r="M643" s="124" t="s">
        <v>2279</v>
      </c>
      <c r="N643" s="212"/>
      <c r="O643" s="124" t="s">
        <v>1143</v>
      </c>
      <c r="P643" s="212" t="s">
        <v>484</v>
      </c>
      <c r="Q643" s="124"/>
      <c r="R643" s="212"/>
      <c r="S643" s="124"/>
      <c r="T643" s="212" t="s">
        <v>286</v>
      </c>
      <c r="U643" s="124" t="s">
        <v>8</v>
      </c>
      <c r="V643" s="212">
        <v>31</v>
      </c>
      <c r="W643" s="214">
        <v>43312</v>
      </c>
      <c r="X643" s="215">
        <v>43312</v>
      </c>
      <c r="Y643" s="216">
        <v>-1</v>
      </c>
    </row>
    <row r="644" spans="1:25">
      <c r="A644" s="217" t="s">
        <v>14</v>
      </c>
      <c r="B644" s="218" t="s">
        <v>1366</v>
      </c>
      <c r="C644" s="219" t="s">
        <v>1194</v>
      </c>
      <c r="D644" s="212" t="s">
        <v>878</v>
      </c>
      <c r="E644" s="124" t="s">
        <v>2850</v>
      </c>
      <c r="F644" s="212" t="s">
        <v>8</v>
      </c>
      <c r="G644" s="124" t="s">
        <v>476</v>
      </c>
      <c r="H644" s="212">
        <v>1</v>
      </c>
      <c r="I644" s="124"/>
      <c r="J644" s="212">
        <v>0.21199999999999999</v>
      </c>
      <c r="K644" s="213"/>
      <c r="L644" s="212">
        <v>0.21199999999999999</v>
      </c>
      <c r="M644" s="124" t="s">
        <v>2279</v>
      </c>
      <c r="N644" s="212"/>
      <c r="O644" s="124" t="s">
        <v>1143</v>
      </c>
      <c r="P644" s="212" t="s">
        <v>484</v>
      </c>
      <c r="Q644" s="124"/>
      <c r="R644" s="212"/>
      <c r="S644" s="124"/>
      <c r="T644" s="212" t="s">
        <v>286</v>
      </c>
      <c r="U644" s="124" t="s">
        <v>8</v>
      </c>
      <c r="V644" s="212">
        <v>32</v>
      </c>
      <c r="W644" s="214">
        <v>43312</v>
      </c>
      <c r="X644" s="215">
        <v>43312</v>
      </c>
      <c r="Y644" s="216">
        <v>-1</v>
      </c>
    </row>
    <row r="645" spans="1:25">
      <c r="A645" s="217" t="s">
        <v>14</v>
      </c>
      <c r="B645" s="218" t="s">
        <v>1366</v>
      </c>
      <c r="C645" s="219" t="s">
        <v>1195</v>
      </c>
      <c r="D645" s="212" t="s">
        <v>878</v>
      </c>
      <c r="E645" s="124" t="s">
        <v>2850</v>
      </c>
      <c r="F645" s="212" t="s">
        <v>8</v>
      </c>
      <c r="G645" s="124" t="s">
        <v>476</v>
      </c>
      <c r="H645" s="212">
        <v>1</v>
      </c>
      <c r="I645" s="124"/>
      <c r="J645" s="212">
        <v>0.21199999999999999</v>
      </c>
      <c r="K645" s="213"/>
      <c r="L645" s="212">
        <v>0.21199999999999999</v>
      </c>
      <c r="M645" s="124" t="s">
        <v>2279</v>
      </c>
      <c r="N645" s="212"/>
      <c r="O645" s="124" t="s">
        <v>1143</v>
      </c>
      <c r="P645" s="212" t="s">
        <v>484</v>
      </c>
      <c r="Q645" s="124"/>
      <c r="R645" s="212"/>
      <c r="S645" s="124"/>
      <c r="T645" s="212" t="s">
        <v>286</v>
      </c>
      <c r="U645" s="124" t="s">
        <v>8</v>
      </c>
      <c r="V645" s="212">
        <v>33</v>
      </c>
      <c r="W645" s="214">
        <v>43312</v>
      </c>
      <c r="X645" s="215">
        <v>43312</v>
      </c>
      <c r="Y645" s="216">
        <v>-1</v>
      </c>
    </row>
    <row r="646" spans="1:25">
      <c r="A646" s="217" t="s">
        <v>14</v>
      </c>
      <c r="B646" s="218" t="s">
        <v>1366</v>
      </c>
      <c r="C646" s="219" t="s">
        <v>1196</v>
      </c>
      <c r="D646" s="212" t="s">
        <v>878</v>
      </c>
      <c r="E646" s="124" t="s">
        <v>2850</v>
      </c>
      <c r="F646" s="212" t="s">
        <v>8</v>
      </c>
      <c r="G646" s="124" t="s">
        <v>476</v>
      </c>
      <c r="H646" s="212">
        <v>1</v>
      </c>
      <c r="I646" s="124"/>
      <c r="J646" s="212">
        <v>0.21199999999999999</v>
      </c>
      <c r="K646" s="213"/>
      <c r="L646" s="212">
        <v>0.21199999999999999</v>
      </c>
      <c r="M646" s="124" t="s">
        <v>2279</v>
      </c>
      <c r="N646" s="212"/>
      <c r="O646" s="124" t="s">
        <v>1143</v>
      </c>
      <c r="P646" s="212" t="s">
        <v>484</v>
      </c>
      <c r="Q646" s="124"/>
      <c r="R646" s="212"/>
      <c r="S646" s="124"/>
      <c r="T646" s="212" t="s">
        <v>286</v>
      </c>
      <c r="U646" s="124" t="s">
        <v>8</v>
      </c>
      <c r="V646" s="212">
        <v>34</v>
      </c>
      <c r="W646" s="214">
        <v>43312</v>
      </c>
      <c r="X646" s="215">
        <v>43312</v>
      </c>
      <c r="Y646" s="216">
        <v>-1</v>
      </c>
    </row>
    <row r="647" spans="1:25">
      <c r="A647" s="217" t="s">
        <v>14</v>
      </c>
      <c r="B647" s="218" t="s">
        <v>1366</v>
      </c>
      <c r="C647" s="219" t="s">
        <v>1197</v>
      </c>
      <c r="D647" s="212" t="s">
        <v>878</v>
      </c>
      <c r="E647" s="124" t="s">
        <v>2850</v>
      </c>
      <c r="F647" s="212" t="s">
        <v>8</v>
      </c>
      <c r="G647" s="124" t="s">
        <v>476</v>
      </c>
      <c r="H647" s="212">
        <v>1</v>
      </c>
      <c r="I647" s="124"/>
      <c r="J647" s="212">
        <v>0.6</v>
      </c>
      <c r="K647" s="213"/>
      <c r="L647" s="212">
        <v>0.6</v>
      </c>
      <c r="M647" s="124" t="s">
        <v>2059</v>
      </c>
      <c r="N647" s="212"/>
      <c r="O647" s="124" t="s">
        <v>1143</v>
      </c>
      <c r="P647" s="212" t="s">
        <v>484</v>
      </c>
      <c r="Q647" s="124"/>
      <c r="R647" s="212"/>
      <c r="S647" s="124"/>
      <c r="T647" s="212" t="s">
        <v>286</v>
      </c>
      <c r="U647" s="124" t="s">
        <v>8</v>
      </c>
      <c r="V647" s="212">
        <v>35</v>
      </c>
      <c r="W647" s="214">
        <v>43312</v>
      </c>
      <c r="X647" s="215">
        <v>43312</v>
      </c>
      <c r="Y647" s="216">
        <v>-1</v>
      </c>
    </row>
    <row r="648" spans="1:25">
      <c r="A648" s="217" t="s">
        <v>14</v>
      </c>
      <c r="B648" s="218" t="s">
        <v>1366</v>
      </c>
      <c r="C648" s="219" t="s">
        <v>1198</v>
      </c>
      <c r="D648" s="212" t="s">
        <v>878</v>
      </c>
      <c r="E648" s="124" t="s">
        <v>2850</v>
      </c>
      <c r="F648" s="212" t="s">
        <v>8</v>
      </c>
      <c r="G648" s="124" t="s">
        <v>476</v>
      </c>
      <c r="H648" s="212">
        <v>1</v>
      </c>
      <c r="I648" s="124"/>
      <c r="J648" s="212">
        <v>0.21199999999999999</v>
      </c>
      <c r="K648" s="213"/>
      <c r="L648" s="212">
        <v>0.21199999999999999</v>
      </c>
      <c r="M648" s="124" t="s">
        <v>2279</v>
      </c>
      <c r="N648" s="212"/>
      <c r="O648" s="124" t="s">
        <v>1143</v>
      </c>
      <c r="P648" s="212" t="s">
        <v>484</v>
      </c>
      <c r="Q648" s="124"/>
      <c r="R648" s="212"/>
      <c r="S648" s="124"/>
      <c r="T648" s="212" t="s">
        <v>286</v>
      </c>
      <c r="U648" s="124" t="s">
        <v>8</v>
      </c>
      <c r="V648" s="212">
        <v>36</v>
      </c>
      <c r="W648" s="214">
        <v>43312</v>
      </c>
      <c r="X648" s="215">
        <v>43312</v>
      </c>
      <c r="Y648" s="216">
        <v>-1</v>
      </c>
    </row>
    <row r="649" spans="1:25">
      <c r="A649" s="217" t="s">
        <v>14</v>
      </c>
      <c r="B649" s="218" t="s">
        <v>1366</v>
      </c>
      <c r="C649" s="219" t="s">
        <v>1199</v>
      </c>
      <c r="D649" s="212" t="s">
        <v>878</v>
      </c>
      <c r="E649" s="124" t="s">
        <v>2850</v>
      </c>
      <c r="F649" s="212" t="s">
        <v>8</v>
      </c>
      <c r="G649" s="124" t="s">
        <v>476</v>
      </c>
      <c r="H649" s="212">
        <v>1</v>
      </c>
      <c r="I649" s="124"/>
      <c r="J649" s="212">
        <v>0.21199999999999999</v>
      </c>
      <c r="K649" s="213"/>
      <c r="L649" s="212">
        <v>0.21199999999999999</v>
      </c>
      <c r="M649" s="124" t="s">
        <v>2279</v>
      </c>
      <c r="N649" s="212"/>
      <c r="O649" s="124" t="s">
        <v>1143</v>
      </c>
      <c r="P649" s="212" t="s">
        <v>484</v>
      </c>
      <c r="Q649" s="124"/>
      <c r="R649" s="212"/>
      <c r="S649" s="124"/>
      <c r="T649" s="212" t="s">
        <v>286</v>
      </c>
      <c r="U649" s="124" t="s">
        <v>8</v>
      </c>
      <c r="V649" s="212">
        <v>37</v>
      </c>
      <c r="W649" s="214">
        <v>43312</v>
      </c>
      <c r="X649" s="215">
        <v>43312</v>
      </c>
      <c r="Y649" s="216">
        <v>-1</v>
      </c>
    </row>
    <row r="650" spans="1:25">
      <c r="A650" s="217" t="s">
        <v>14</v>
      </c>
      <c r="B650" s="218" t="s">
        <v>1366</v>
      </c>
      <c r="C650" s="219" t="s">
        <v>1200</v>
      </c>
      <c r="D650" s="212" t="s">
        <v>878</v>
      </c>
      <c r="E650" s="124" t="s">
        <v>2850</v>
      </c>
      <c r="F650" s="212" t="s">
        <v>8</v>
      </c>
      <c r="G650" s="124" t="s">
        <v>476</v>
      </c>
      <c r="H650" s="212">
        <v>1</v>
      </c>
      <c r="I650" s="124"/>
      <c r="J650" s="212">
        <v>0.21199999999999999</v>
      </c>
      <c r="K650" s="213"/>
      <c r="L650" s="212">
        <v>0.21199999999999999</v>
      </c>
      <c r="M650" s="124" t="s">
        <v>2279</v>
      </c>
      <c r="N650" s="212"/>
      <c r="O650" s="124" t="s">
        <v>1143</v>
      </c>
      <c r="P650" s="212" t="s">
        <v>484</v>
      </c>
      <c r="Q650" s="124"/>
      <c r="R650" s="212"/>
      <c r="S650" s="124"/>
      <c r="T650" s="212" t="s">
        <v>286</v>
      </c>
      <c r="U650" s="124" t="s">
        <v>8</v>
      </c>
      <c r="V650" s="212">
        <v>38</v>
      </c>
      <c r="W650" s="214">
        <v>43312</v>
      </c>
      <c r="X650" s="215">
        <v>43312</v>
      </c>
      <c r="Y650" s="216">
        <v>-1</v>
      </c>
    </row>
    <row r="651" spans="1:25">
      <c r="A651" s="217" t="s">
        <v>14</v>
      </c>
      <c r="B651" s="218" t="s">
        <v>1366</v>
      </c>
      <c r="C651" s="219" t="s">
        <v>1201</v>
      </c>
      <c r="D651" s="212" t="s">
        <v>878</v>
      </c>
      <c r="E651" s="124" t="s">
        <v>2850</v>
      </c>
      <c r="F651" s="212" t="s">
        <v>8</v>
      </c>
      <c r="G651" s="124" t="s">
        <v>476</v>
      </c>
      <c r="H651" s="212">
        <v>1</v>
      </c>
      <c r="I651" s="124"/>
      <c r="J651" s="212">
        <v>0.21199999999999999</v>
      </c>
      <c r="K651" s="213"/>
      <c r="L651" s="212">
        <v>0.21199999999999999</v>
      </c>
      <c r="M651" s="124" t="s">
        <v>2279</v>
      </c>
      <c r="N651" s="212"/>
      <c r="O651" s="124" t="s">
        <v>1143</v>
      </c>
      <c r="P651" s="212" t="s">
        <v>484</v>
      </c>
      <c r="Q651" s="124"/>
      <c r="R651" s="212"/>
      <c r="S651" s="124"/>
      <c r="T651" s="212" t="s">
        <v>286</v>
      </c>
      <c r="U651" s="124" t="s">
        <v>8</v>
      </c>
      <c r="V651" s="212">
        <v>39</v>
      </c>
      <c r="W651" s="214">
        <v>43312</v>
      </c>
      <c r="X651" s="215">
        <v>43312</v>
      </c>
      <c r="Y651" s="216">
        <v>-1</v>
      </c>
    </row>
    <row r="652" spans="1:25">
      <c r="A652" s="217" t="s">
        <v>14</v>
      </c>
      <c r="B652" s="218" t="s">
        <v>1366</v>
      </c>
      <c r="C652" s="219" t="s">
        <v>1202</v>
      </c>
      <c r="D652" s="212" t="s">
        <v>878</v>
      </c>
      <c r="E652" s="124" t="s">
        <v>2850</v>
      </c>
      <c r="F652" s="212" t="s">
        <v>8</v>
      </c>
      <c r="G652" s="124" t="s">
        <v>476</v>
      </c>
      <c r="H652" s="212">
        <v>1</v>
      </c>
      <c r="I652" s="124"/>
      <c r="J652" s="212">
        <v>0.21199999999999999</v>
      </c>
      <c r="K652" s="213"/>
      <c r="L652" s="212">
        <v>0.21199999999999999</v>
      </c>
      <c r="M652" s="124" t="s">
        <v>2279</v>
      </c>
      <c r="N652" s="212"/>
      <c r="O652" s="124" t="s">
        <v>1143</v>
      </c>
      <c r="P652" s="212" t="s">
        <v>484</v>
      </c>
      <c r="Q652" s="124"/>
      <c r="R652" s="212"/>
      <c r="S652" s="124"/>
      <c r="T652" s="212" t="s">
        <v>286</v>
      </c>
      <c r="U652" s="124" t="s">
        <v>8</v>
      </c>
      <c r="V652" s="212">
        <v>40</v>
      </c>
      <c r="W652" s="214">
        <v>43312</v>
      </c>
      <c r="X652" s="215">
        <v>43312</v>
      </c>
      <c r="Y652" s="216">
        <v>-1</v>
      </c>
    </row>
    <row r="653" spans="1:25">
      <c r="A653" s="217" t="s">
        <v>77</v>
      </c>
      <c r="B653" s="218" t="s">
        <v>1366</v>
      </c>
      <c r="C653" s="219" t="s">
        <v>166</v>
      </c>
      <c r="D653" s="212" t="s">
        <v>76</v>
      </c>
      <c r="E653" s="124" t="s">
        <v>2848</v>
      </c>
      <c r="F653" s="212" t="s">
        <v>7</v>
      </c>
      <c r="G653" s="124" t="s">
        <v>2724</v>
      </c>
      <c r="H653" s="212">
        <v>1</v>
      </c>
      <c r="I653" s="124"/>
      <c r="J653" s="212">
        <v>115.6</v>
      </c>
      <c r="K653" s="213"/>
      <c r="L653" s="212">
        <v>115.6</v>
      </c>
      <c r="M653" s="124" t="s">
        <v>2280</v>
      </c>
      <c r="N653" s="212"/>
      <c r="O653" s="124" t="s">
        <v>13</v>
      </c>
      <c r="P653" s="212" t="s">
        <v>478</v>
      </c>
      <c r="Q653" s="124"/>
      <c r="R653" s="212">
        <v>2100</v>
      </c>
      <c r="S653" s="124"/>
      <c r="T653" s="212" t="s">
        <v>286</v>
      </c>
      <c r="U653" s="124" t="s">
        <v>7</v>
      </c>
      <c r="V653" s="212">
        <v>1168</v>
      </c>
      <c r="W653" s="214">
        <v>43612.422754629632</v>
      </c>
      <c r="X653" s="215">
        <v>43609</v>
      </c>
      <c r="Y653" s="216">
        <v>50</v>
      </c>
    </row>
    <row r="654" spans="1:25">
      <c r="A654" s="217" t="s">
        <v>77</v>
      </c>
      <c r="B654" s="218" t="s">
        <v>1366</v>
      </c>
      <c r="C654" s="219" t="s">
        <v>166</v>
      </c>
      <c r="D654" s="212" t="s">
        <v>76</v>
      </c>
      <c r="E654" s="124" t="s">
        <v>2848</v>
      </c>
      <c r="F654" s="212" t="s">
        <v>7</v>
      </c>
      <c r="G654" s="124" t="s">
        <v>2725</v>
      </c>
      <c r="H654" s="212">
        <v>1</v>
      </c>
      <c r="I654" s="124"/>
      <c r="J654" s="212">
        <v>115.6</v>
      </c>
      <c r="K654" s="213"/>
      <c r="L654" s="212">
        <v>115.6</v>
      </c>
      <c r="M654" s="124" t="s">
        <v>2280</v>
      </c>
      <c r="N654" s="212"/>
      <c r="O654" s="124" t="s">
        <v>13</v>
      </c>
      <c r="P654" s="212" t="s">
        <v>478</v>
      </c>
      <c r="Q654" s="124"/>
      <c r="R654" s="212">
        <v>2100</v>
      </c>
      <c r="S654" s="124"/>
      <c r="T654" s="212" t="s">
        <v>286</v>
      </c>
      <c r="U654" s="124" t="s">
        <v>7</v>
      </c>
      <c r="V654" s="212">
        <v>1168</v>
      </c>
      <c r="W654" s="214">
        <v>43612.422754629632</v>
      </c>
      <c r="X654" s="215">
        <v>43609</v>
      </c>
      <c r="Y654" s="216">
        <v>50</v>
      </c>
    </row>
    <row r="655" spans="1:25">
      <c r="A655" s="217" t="s">
        <v>14</v>
      </c>
      <c r="B655" s="218" t="s">
        <v>207</v>
      </c>
      <c r="C655" s="219" t="s">
        <v>677</v>
      </c>
      <c r="D655" s="212" t="s">
        <v>678</v>
      </c>
      <c r="E655" s="124" t="s">
        <v>2846</v>
      </c>
      <c r="F655" s="212" t="s">
        <v>15</v>
      </c>
      <c r="G655" s="124" t="s">
        <v>476</v>
      </c>
      <c r="H655" s="212">
        <v>1</v>
      </c>
      <c r="I655" s="124"/>
      <c r="J655" s="212">
        <v>150</v>
      </c>
      <c r="K655" s="213"/>
      <c r="L655" s="212">
        <v>150</v>
      </c>
      <c r="M655" s="124" t="s">
        <v>967</v>
      </c>
      <c r="N655" s="212"/>
      <c r="O655" s="124" t="s">
        <v>477</v>
      </c>
      <c r="P655" s="212" t="s">
        <v>478</v>
      </c>
      <c r="Q655" s="124"/>
      <c r="R655" s="212"/>
      <c r="S655" s="124"/>
      <c r="T655" s="212" t="s">
        <v>287</v>
      </c>
      <c r="U655" s="124" t="s">
        <v>278</v>
      </c>
      <c r="V655" s="212">
        <v>1522</v>
      </c>
      <c r="W655" s="214">
        <v>43591.642916666664</v>
      </c>
      <c r="X655" s="215">
        <v>43243</v>
      </c>
      <c r="Y655" s="216">
        <v>50</v>
      </c>
    </row>
    <row r="656" spans="1:25">
      <c r="A656" s="217" t="s">
        <v>14</v>
      </c>
      <c r="B656" s="218" t="s">
        <v>207</v>
      </c>
      <c r="C656" s="219" t="s">
        <v>679</v>
      </c>
      <c r="D656" s="212" t="s">
        <v>678</v>
      </c>
      <c r="E656" s="124" t="s">
        <v>2846</v>
      </c>
      <c r="F656" s="212" t="s">
        <v>15</v>
      </c>
      <c r="G656" s="124" t="s">
        <v>476</v>
      </c>
      <c r="H656" s="212">
        <v>1</v>
      </c>
      <c r="I656" s="124"/>
      <c r="J656" s="212">
        <v>150</v>
      </c>
      <c r="K656" s="213"/>
      <c r="L656" s="212">
        <v>150</v>
      </c>
      <c r="M656" s="124" t="s">
        <v>967</v>
      </c>
      <c r="N656" s="212"/>
      <c r="O656" s="124" t="s">
        <v>477</v>
      </c>
      <c r="P656" s="212" t="s">
        <v>478</v>
      </c>
      <c r="Q656" s="124"/>
      <c r="R656" s="212"/>
      <c r="S656" s="124"/>
      <c r="T656" s="212" t="s">
        <v>287</v>
      </c>
      <c r="U656" s="124" t="s">
        <v>278</v>
      </c>
      <c r="V656" s="212">
        <v>1523</v>
      </c>
      <c r="W656" s="214">
        <v>43591.643217592595</v>
      </c>
      <c r="X656" s="215">
        <v>43243</v>
      </c>
      <c r="Y656" s="216">
        <v>50</v>
      </c>
    </row>
    <row r="657" spans="1:25">
      <c r="A657" s="217" t="s">
        <v>77</v>
      </c>
      <c r="B657" s="218" t="s">
        <v>1366</v>
      </c>
      <c r="C657" s="219" t="s">
        <v>847</v>
      </c>
      <c r="D657" s="212" t="s">
        <v>304</v>
      </c>
      <c r="E657" s="124" t="s">
        <v>2842</v>
      </c>
      <c r="F657" s="212" t="s">
        <v>1386</v>
      </c>
      <c r="G657" s="124" t="s">
        <v>2726</v>
      </c>
      <c r="H657" s="212">
        <v>2</v>
      </c>
      <c r="I657" s="124"/>
      <c r="J657" s="212">
        <v>1.123</v>
      </c>
      <c r="K657" s="213"/>
      <c r="L657" s="212">
        <v>2.246</v>
      </c>
      <c r="M657" s="124" t="s">
        <v>2281</v>
      </c>
      <c r="N657" s="212"/>
      <c r="O657" s="124" t="s">
        <v>13</v>
      </c>
      <c r="P657" s="212" t="s">
        <v>484</v>
      </c>
      <c r="Q657" s="124"/>
      <c r="R657" s="212"/>
      <c r="S657" s="124"/>
      <c r="T657" s="212" t="s">
        <v>286</v>
      </c>
      <c r="U657" s="124" t="s">
        <v>281</v>
      </c>
      <c r="V657" s="212">
        <v>1169</v>
      </c>
      <c r="W657" s="214">
        <v>43229.250104166669</v>
      </c>
      <c r="X657" s="215">
        <v>43204.275254629632</v>
      </c>
      <c r="Y657" s="216">
        <v>50</v>
      </c>
    </row>
    <row r="658" spans="1:25">
      <c r="A658" s="217" t="s">
        <v>73</v>
      </c>
      <c r="B658" s="218" t="s">
        <v>1366</v>
      </c>
      <c r="C658" s="219" t="s">
        <v>833</v>
      </c>
      <c r="D658" s="212" t="s">
        <v>834</v>
      </c>
      <c r="E658" s="124" t="s">
        <v>2849</v>
      </c>
      <c r="F658" s="212" t="s">
        <v>1385</v>
      </c>
      <c r="G658" s="124" t="s">
        <v>2727</v>
      </c>
      <c r="H658" s="212">
        <v>1</v>
      </c>
      <c r="I658" s="124"/>
      <c r="J658" s="212">
        <v>30</v>
      </c>
      <c r="K658" s="213"/>
      <c r="L658" s="212">
        <v>30</v>
      </c>
      <c r="M658" s="124" t="s">
        <v>996</v>
      </c>
      <c r="N658" s="212"/>
      <c r="O658" s="124" t="s">
        <v>13</v>
      </c>
      <c r="P658" s="212" t="s">
        <v>484</v>
      </c>
      <c r="Q658" s="124"/>
      <c r="R658" s="212"/>
      <c r="S658" s="124"/>
      <c r="T658" s="212" t="s">
        <v>286</v>
      </c>
      <c r="U658" s="124" t="s">
        <v>281</v>
      </c>
      <c r="V658" s="212">
        <v>1172</v>
      </c>
      <c r="W658" s="214">
        <v>43241.062222222223</v>
      </c>
      <c r="X658" s="215">
        <v>43204.275694444441</v>
      </c>
      <c r="Y658" s="216">
        <v>50</v>
      </c>
    </row>
    <row r="659" spans="1:25">
      <c r="A659" s="217" t="s">
        <v>77</v>
      </c>
      <c r="B659" s="218" t="s">
        <v>1366</v>
      </c>
      <c r="C659" s="219" t="s">
        <v>428</v>
      </c>
      <c r="D659" s="212" t="s">
        <v>76</v>
      </c>
      <c r="E659" s="124" t="s">
        <v>2848</v>
      </c>
      <c r="F659" s="212" t="s">
        <v>7</v>
      </c>
      <c r="G659" s="124" t="s">
        <v>2728</v>
      </c>
      <c r="H659" s="212">
        <v>1</v>
      </c>
      <c r="I659" s="124"/>
      <c r="J659" s="212">
        <v>28</v>
      </c>
      <c r="K659" s="213"/>
      <c r="L659" s="212">
        <v>28</v>
      </c>
      <c r="M659" s="124" t="s">
        <v>2256</v>
      </c>
      <c r="N659" s="212"/>
      <c r="O659" s="124" t="s">
        <v>13</v>
      </c>
      <c r="P659" s="212" t="s">
        <v>484</v>
      </c>
      <c r="Q659" s="124"/>
      <c r="R659" s="212">
        <v>2100</v>
      </c>
      <c r="S659" s="124"/>
      <c r="T659" s="212" t="s">
        <v>286</v>
      </c>
      <c r="U659" s="124" t="s">
        <v>7</v>
      </c>
      <c r="V659" s="212">
        <v>1170</v>
      </c>
      <c r="W659" s="214">
        <v>43609.480081018519</v>
      </c>
      <c r="X659" s="215">
        <v>43609</v>
      </c>
      <c r="Y659" s="216">
        <v>50</v>
      </c>
    </row>
    <row r="660" spans="1:25">
      <c r="A660" s="217" t="s">
        <v>63</v>
      </c>
      <c r="B660" s="218" t="s">
        <v>1366</v>
      </c>
      <c r="C660" s="219" t="s">
        <v>802</v>
      </c>
      <c r="D660" s="212" t="s">
        <v>802</v>
      </c>
      <c r="E660" s="124" t="s">
        <v>2843</v>
      </c>
      <c r="F660" s="212" t="s">
        <v>12</v>
      </c>
      <c r="G660" s="124" t="s">
        <v>476</v>
      </c>
      <c r="H660" s="212">
        <v>2</v>
      </c>
      <c r="I660" s="124"/>
      <c r="J660" s="212">
        <v>0</v>
      </c>
      <c r="K660" s="213"/>
      <c r="L660" s="212">
        <v>0</v>
      </c>
      <c r="M660" s="124" t="s">
        <v>481</v>
      </c>
      <c r="N660" s="212"/>
      <c r="O660" s="124" t="s">
        <v>13</v>
      </c>
      <c r="P660" s="212" t="s">
        <v>484</v>
      </c>
      <c r="Q660" s="124"/>
      <c r="R660" s="212"/>
      <c r="S660" s="124"/>
      <c r="T660" s="212" t="s">
        <v>286</v>
      </c>
      <c r="U660" s="124" t="s">
        <v>153</v>
      </c>
      <c r="V660" s="212">
        <v>1296</v>
      </c>
      <c r="W660" s="214">
        <v>43227.197615740741</v>
      </c>
      <c r="X660" s="215">
        <v>43204.300509259258</v>
      </c>
      <c r="Y660" s="216">
        <v>50</v>
      </c>
    </row>
    <row r="661" spans="1:25">
      <c r="A661" s="217" t="s">
        <v>66</v>
      </c>
      <c r="B661" s="218" t="s">
        <v>1366</v>
      </c>
      <c r="C661" s="219" t="s">
        <v>1225</v>
      </c>
      <c r="D661" s="212" t="s">
        <v>878</v>
      </c>
      <c r="E661" s="124" t="s">
        <v>2863</v>
      </c>
      <c r="F661" s="212" t="s">
        <v>1386</v>
      </c>
      <c r="G661" s="124" t="s">
        <v>476</v>
      </c>
      <c r="H661" s="212">
        <v>1</v>
      </c>
      <c r="I661" s="124"/>
      <c r="J661" s="212">
        <v>1.06</v>
      </c>
      <c r="K661" s="213"/>
      <c r="L661" s="212">
        <v>1.06</v>
      </c>
      <c r="M661" s="124" t="s">
        <v>2282</v>
      </c>
      <c r="N661" s="212"/>
      <c r="O661" s="124" t="s">
        <v>1143</v>
      </c>
      <c r="P661" s="212" t="s">
        <v>484</v>
      </c>
      <c r="Q661" s="124"/>
      <c r="R661" s="212"/>
      <c r="S661" s="124"/>
      <c r="T661" s="212" t="s">
        <v>286</v>
      </c>
      <c r="U661" s="124" t="s">
        <v>281</v>
      </c>
      <c r="V661" s="212">
        <v>57</v>
      </c>
      <c r="W661" s="214">
        <v>43312</v>
      </c>
      <c r="X661" s="215">
        <v>43312</v>
      </c>
      <c r="Y661" s="216">
        <v>-1</v>
      </c>
    </row>
    <row r="662" spans="1:25">
      <c r="A662" s="217" t="s">
        <v>66</v>
      </c>
      <c r="B662" s="218" t="s">
        <v>207</v>
      </c>
      <c r="C662" s="219" t="s">
        <v>1492</v>
      </c>
      <c r="D662" s="212" t="s">
        <v>1493</v>
      </c>
      <c r="E662" s="124" t="s">
        <v>2861</v>
      </c>
      <c r="F662" s="212" t="s">
        <v>9</v>
      </c>
      <c r="G662" s="124" t="s">
        <v>476</v>
      </c>
      <c r="H662" s="212">
        <v>1</v>
      </c>
      <c r="I662" s="124"/>
      <c r="J662" s="212">
        <v>40</v>
      </c>
      <c r="K662" s="213"/>
      <c r="L662" s="212">
        <v>40</v>
      </c>
      <c r="M662" s="124" t="s">
        <v>2086</v>
      </c>
      <c r="N662" s="212"/>
      <c r="O662" s="124" t="s">
        <v>477</v>
      </c>
      <c r="P662" s="212" t="s">
        <v>475</v>
      </c>
      <c r="Q662" s="124"/>
      <c r="R662" s="212"/>
      <c r="S662" s="124"/>
      <c r="T662" s="212" t="s">
        <v>287</v>
      </c>
      <c r="U662" s="124" t="s">
        <v>9</v>
      </c>
      <c r="V662" s="212">
        <v>128</v>
      </c>
      <c r="W662" s="214">
        <v>43312</v>
      </c>
      <c r="X662" s="215">
        <v>43312</v>
      </c>
      <c r="Y662" s="216">
        <v>-1</v>
      </c>
    </row>
    <row r="663" spans="1:25">
      <c r="A663" s="217" t="s">
        <v>63</v>
      </c>
      <c r="B663" s="218" t="s">
        <v>207</v>
      </c>
      <c r="C663" s="219" t="s">
        <v>553</v>
      </c>
      <c r="D663" s="212" t="s">
        <v>1334</v>
      </c>
      <c r="E663" s="124" t="s">
        <v>2845</v>
      </c>
      <c r="F663" s="212" t="s">
        <v>8</v>
      </c>
      <c r="G663" s="124" t="s">
        <v>476</v>
      </c>
      <c r="H663" s="212">
        <v>1</v>
      </c>
      <c r="I663" s="124">
        <v>42.75</v>
      </c>
      <c r="J663" s="212">
        <v>47.9</v>
      </c>
      <c r="K663" s="213">
        <v>42.75</v>
      </c>
      <c r="L663" s="212">
        <v>47.9</v>
      </c>
      <c r="M663" s="124" t="s">
        <v>1069</v>
      </c>
      <c r="N663" s="212"/>
      <c r="O663" s="124" t="s">
        <v>495</v>
      </c>
      <c r="P663" s="212" t="s">
        <v>484</v>
      </c>
      <c r="Q663" s="124"/>
      <c r="R663" s="212"/>
      <c r="S663" s="124"/>
      <c r="T663" s="212" t="s">
        <v>287</v>
      </c>
      <c r="U663" s="124" t="s">
        <v>8</v>
      </c>
      <c r="V663" s="212">
        <v>1415</v>
      </c>
      <c r="W663" s="214">
        <v>43629.058449074073</v>
      </c>
      <c r="X663" s="215">
        <v>43644.520775462966</v>
      </c>
      <c r="Y663" s="216">
        <v>50</v>
      </c>
    </row>
    <row r="664" spans="1:25">
      <c r="A664" s="217" t="s">
        <v>14</v>
      </c>
      <c r="B664" s="218" t="s">
        <v>207</v>
      </c>
      <c r="C664" s="219" t="s">
        <v>1335</v>
      </c>
      <c r="D664" s="212" t="s">
        <v>589</v>
      </c>
      <c r="E664" s="124" t="s">
        <v>2845</v>
      </c>
      <c r="F664" s="212" t="s">
        <v>8</v>
      </c>
      <c r="G664" s="124" t="s">
        <v>476</v>
      </c>
      <c r="H664" s="212">
        <v>153</v>
      </c>
      <c r="I664" s="124"/>
      <c r="J664" s="212">
        <v>1.6539999999999999</v>
      </c>
      <c r="K664" s="213"/>
      <c r="L664" s="212">
        <v>253</v>
      </c>
      <c r="M664" s="124" t="s">
        <v>1392</v>
      </c>
      <c r="N664" s="212"/>
      <c r="O664" s="124" t="s">
        <v>477</v>
      </c>
      <c r="P664" s="212" t="s">
        <v>475</v>
      </c>
      <c r="Q664" s="124"/>
      <c r="R664" s="212">
        <v>2046</v>
      </c>
      <c r="S664" s="124"/>
      <c r="T664" s="212" t="s">
        <v>287</v>
      </c>
      <c r="U664" s="124" t="s">
        <v>8</v>
      </c>
      <c r="V664" s="212">
        <v>1410</v>
      </c>
      <c r="W664" s="214">
        <v>43629.058449074073</v>
      </c>
      <c r="X664" s="215">
        <v>43621</v>
      </c>
      <c r="Y664" s="216">
        <v>50</v>
      </c>
    </row>
    <row r="665" spans="1:25">
      <c r="A665" s="217" t="s">
        <v>14</v>
      </c>
      <c r="B665" s="218" t="s">
        <v>207</v>
      </c>
      <c r="C665" s="219" t="s">
        <v>1494</v>
      </c>
      <c r="D665" s="212" t="s">
        <v>589</v>
      </c>
      <c r="E665" s="124" t="s">
        <v>2847</v>
      </c>
      <c r="F665" s="212" t="s">
        <v>693</v>
      </c>
      <c r="G665" s="124" t="s">
        <v>476</v>
      </c>
      <c r="H665" s="212">
        <v>1</v>
      </c>
      <c r="I665" s="124"/>
      <c r="J665" s="212">
        <v>100</v>
      </c>
      <c r="K665" s="213"/>
      <c r="L665" s="212">
        <v>100</v>
      </c>
      <c r="M665" s="124" t="s">
        <v>990</v>
      </c>
      <c r="N665" s="212"/>
      <c r="O665" s="124" t="s">
        <v>477</v>
      </c>
      <c r="P665" s="212" t="s">
        <v>478</v>
      </c>
      <c r="Q665" s="124"/>
      <c r="R665" s="212"/>
      <c r="S665" s="124"/>
      <c r="T665" s="212" t="s">
        <v>287</v>
      </c>
      <c r="U665" s="124" t="s">
        <v>282</v>
      </c>
      <c r="V665" s="212">
        <v>115</v>
      </c>
      <c r="W665" s="214">
        <v>43312</v>
      </c>
      <c r="X665" s="215">
        <v>43312</v>
      </c>
      <c r="Y665" s="216">
        <v>-1</v>
      </c>
    </row>
    <row r="666" spans="1:25">
      <c r="A666" s="217" t="s">
        <v>77</v>
      </c>
      <c r="B666" s="218" t="s">
        <v>207</v>
      </c>
      <c r="C666" s="219" t="s">
        <v>1495</v>
      </c>
      <c r="D666" s="212" t="s">
        <v>1487</v>
      </c>
      <c r="E666" s="124" t="s">
        <v>2844</v>
      </c>
      <c r="F666" s="212" t="s">
        <v>9</v>
      </c>
      <c r="G666" s="124" t="s">
        <v>476</v>
      </c>
      <c r="H666" s="212">
        <v>1</v>
      </c>
      <c r="I666" s="124"/>
      <c r="J666" s="212">
        <v>1000</v>
      </c>
      <c r="K666" s="213"/>
      <c r="L666" s="212">
        <v>1000</v>
      </c>
      <c r="M666" s="124" t="s">
        <v>1547</v>
      </c>
      <c r="N666" s="212"/>
      <c r="O666" s="124" t="s">
        <v>477</v>
      </c>
      <c r="P666" s="212" t="s">
        <v>475</v>
      </c>
      <c r="Q666" s="124"/>
      <c r="R666" s="212"/>
      <c r="S666" s="124"/>
      <c r="T666" s="212" t="s">
        <v>287</v>
      </c>
      <c r="U666" s="124" t="s">
        <v>9</v>
      </c>
      <c r="V666" s="212">
        <v>121</v>
      </c>
      <c r="W666" s="214">
        <v>43312</v>
      </c>
      <c r="X666" s="215">
        <v>43312</v>
      </c>
      <c r="Y666" s="216">
        <v>-1</v>
      </c>
    </row>
    <row r="667" spans="1:25">
      <c r="A667" s="217" t="s">
        <v>73</v>
      </c>
      <c r="B667" s="218" t="s">
        <v>1366</v>
      </c>
      <c r="C667" s="219" t="s">
        <v>835</v>
      </c>
      <c r="D667" s="212" t="s">
        <v>304</v>
      </c>
      <c r="E667" s="124" t="s">
        <v>2857</v>
      </c>
      <c r="F667" s="212" t="s">
        <v>1386</v>
      </c>
      <c r="G667" s="124" t="s">
        <v>476</v>
      </c>
      <c r="H667" s="212">
        <v>1</v>
      </c>
      <c r="I667" s="124"/>
      <c r="J667" s="212">
        <v>4.492</v>
      </c>
      <c r="K667" s="213"/>
      <c r="L667" s="212">
        <v>4.492</v>
      </c>
      <c r="M667" s="124" t="s">
        <v>2283</v>
      </c>
      <c r="N667" s="212"/>
      <c r="O667" s="124" t="s">
        <v>13</v>
      </c>
      <c r="P667" s="212" t="s">
        <v>484</v>
      </c>
      <c r="Q667" s="124"/>
      <c r="R667" s="212"/>
      <c r="S667" s="124"/>
      <c r="T667" s="212" t="s">
        <v>286</v>
      </c>
      <c r="U667" s="124" t="s">
        <v>281</v>
      </c>
      <c r="V667" s="212">
        <v>1171</v>
      </c>
      <c r="W667" s="214">
        <v>43229.251446759263</v>
      </c>
      <c r="X667" s="215">
        <v>43204.275543981479</v>
      </c>
      <c r="Y667" s="216">
        <v>50</v>
      </c>
    </row>
    <row r="668" spans="1:25">
      <c r="A668" s="217" t="s">
        <v>73</v>
      </c>
      <c r="B668" s="218" t="s">
        <v>1366</v>
      </c>
      <c r="C668" s="219" t="s">
        <v>835</v>
      </c>
      <c r="D668" s="212" t="s">
        <v>304</v>
      </c>
      <c r="E668" s="124" t="s">
        <v>2842</v>
      </c>
      <c r="F668" s="212" t="s">
        <v>1386</v>
      </c>
      <c r="G668" s="124" t="s">
        <v>2729</v>
      </c>
      <c r="H668" s="212">
        <v>4</v>
      </c>
      <c r="I668" s="124"/>
      <c r="J668" s="212">
        <v>1.123</v>
      </c>
      <c r="K668" s="213"/>
      <c r="L668" s="212">
        <v>4.492</v>
      </c>
      <c r="M668" s="124" t="s">
        <v>2283</v>
      </c>
      <c r="N668" s="212"/>
      <c r="O668" s="124" t="s">
        <v>13</v>
      </c>
      <c r="P668" s="212" t="s">
        <v>484</v>
      </c>
      <c r="Q668" s="124"/>
      <c r="R668" s="212"/>
      <c r="S668" s="124"/>
      <c r="T668" s="212" t="s">
        <v>286</v>
      </c>
      <c r="U668" s="124" t="s">
        <v>281</v>
      </c>
      <c r="V668" s="212">
        <v>1171</v>
      </c>
      <c r="W668" s="214">
        <v>43229.251446759263</v>
      </c>
      <c r="X668" s="215">
        <v>43204.275543981479</v>
      </c>
      <c r="Y668" s="216">
        <v>50</v>
      </c>
    </row>
    <row r="669" spans="1:25">
      <c r="A669" s="217" t="s">
        <v>73</v>
      </c>
      <c r="B669" s="218" t="s">
        <v>207</v>
      </c>
      <c r="C669" s="219" t="s">
        <v>1336</v>
      </c>
      <c r="D669" s="212" t="s">
        <v>556</v>
      </c>
      <c r="E669" s="124" t="s">
        <v>2845</v>
      </c>
      <c r="F669" s="212" t="s">
        <v>8</v>
      </c>
      <c r="G669" s="124" t="s">
        <v>476</v>
      </c>
      <c r="H669" s="212">
        <v>110</v>
      </c>
      <c r="I669" s="124">
        <v>2.5</v>
      </c>
      <c r="J669" s="212">
        <v>2.75</v>
      </c>
      <c r="K669" s="213">
        <v>275</v>
      </c>
      <c r="L669" s="212">
        <v>302.5</v>
      </c>
      <c r="M669" s="124" t="s">
        <v>1070</v>
      </c>
      <c r="N669" s="212"/>
      <c r="O669" s="124" t="s">
        <v>477</v>
      </c>
      <c r="P669" s="212" t="s">
        <v>484</v>
      </c>
      <c r="Q669" s="124"/>
      <c r="R669" s="212"/>
      <c r="S669" s="124"/>
      <c r="T669" s="212" t="s">
        <v>287</v>
      </c>
      <c r="U669" s="124" t="s">
        <v>8</v>
      </c>
      <c r="V669" s="212">
        <v>1561</v>
      </c>
      <c r="W669" s="214">
        <v>43629.100416666668</v>
      </c>
      <c r="X669" s="215">
        <v>43248.277708333335</v>
      </c>
      <c r="Y669" s="216">
        <v>50</v>
      </c>
    </row>
    <row r="670" spans="1:25">
      <c r="A670" s="217" t="s">
        <v>73</v>
      </c>
      <c r="B670" s="218" t="s">
        <v>1366</v>
      </c>
      <c r="C670" s="219" t="s">
        <v>836</v>
      </c>
      <c r="D670" s="212" t="s">
        <v>818</v>
      </c>
      <c r="E670" s="124" t="s">
        <v>2842</v>
      </c>
      <c r="F670" s="212" t="s">
        <v>1368</v>
      </c>
      <c r="G670" s="124" t="s">
        <v>2730</v>
      </c>
      <c r="H670" s="212">
        <v>1</v>
      </c>
      <c r="I670" s="124"/>
      <c r="J670" s="212">
        <v>1.1499999999999999</v>
      </c>
      <c r="K670" s="213"/>
      <c r="L670" s="212">
        <v>1.1499999999999999</v>
      </c>
      <c r="M670" s="124" t="s">
        <v>2105</v>
      </c>
      <c r="N670" s="212"/>
      <c r="O670" s="124" t="s">
        <v>13</v>
      </c>
      <c r="P670" s="212" t="s">
        <v>484</v>
      </c>
      <c r="Q670" s="124"/>
      <c r="R670" s="212"/>
      <c r="S670" s="124"/>
      <c r="T670" s="212" t="s">
        <v>286</v>
      </c>
      <c r="U670" s="124" t="s">
        <v>281</v>
      </c>
      <c r="V670" s="212">
        <v>1326</v>
      </c>
      <c r="W670" s="214">
        <v>43650.49490740741</v>
      </c>
      <c r="X670" s="215">
        <v>43637</v>
      </c>
      <c r="Y670" s="216">
        <v>50</v>
      </c>
    </row>
    <row r="671" spans="1:25">
      <c r="A671" s="217" t="s">
        <v>73</v>
      </c>
      <c r="B671" s="218" t="s">
        <v>207</v>
      </c>
      <c r="C671" s="219" t="s">
        <v>1496</v>
      </c>
      <c r="D671" s="212" t="s">
        <v>742</v>
      </c>
      <c r="E671" s="124" t="s">
        <v>2850</v>
      </c>
      <c r="F671" s="212" t="s">
        <v>8</v>
      </c>
      <c r="G671" s="124" t="s">
        <v>476</v>
      </c>
      <c r="H671" s="212">
        <v>1</v>
      </c>
      <c r="I671" s="124"/>
      <c r="J671" s="212">
        <v>90</v>
      </c>
      <c r="K671" s="213"/>
      <c r="L671" s="212">
        <v>90</v>
      </c>
      <c r="M671" s="124" t="s">
        <v>1014</v>
      </c>
      <c r="N671" s="212"/>
      <c r="O671" s="124" t="s">
        <v>477</v>
      </c>
      <c r="P671" s="212" t="s">
        <v>475</v>
      </c>
      <c r="Q671" s="124"/>
      <c r="R671" s="212"/>
      <c r="S671" s="124"/>
      <c r="T671" s="212" t="s">
        <v>287</v>
      </c>
      <c r="U671" s="124" t="s">
        <v>8</v>
      </c>
      <c r="V671" s="212">
        <v>105</v>
      </c>
      <c r="W671" s="214">
        <v>43312</v>
      </c>
      <c r="X671" s="215">
        <v>43312</v>
      </c>
      <c r="Y671" s="216">
        <v>-1</v>
      </c>
    </row>
    <row r="672" spans="1:25">
      <c r="A672" s="217" t="s">
        <v>73</v>
      </c>
      <c r="B672" s="218" t="s">
        <v>207</v>
      </c>
      <c r="C672" s="219" t="s">
        <v>1525</v>
      </c>
      <c r="D672" s="212" t="s">
        <v>638</v>
      </c>
      <c r="E672" s="124" t="s">
        <v>2850</v>
      </c>
      <c r="F672" s="212" t="s">
        <v>8</v>
      </c>
      <c r="G672" s="124" t="s">
        <v>476</v>
      </c>
      <c r="H672" s="212">
        <v>1</v>
      </c>
      <c r="I672" s="124"/>
      <c r="J672" s="212">
        <v>117.4</v>
      </c>
      <c r="K672" s="213"/>
      <c r="L672" s="212">
        <v>117.4</v>
      </c>
      <c r="M672" s="124" t="s">
        <v>1552</v>
      </c>
      <c r="N672" s="212"/>
      <c r="O672" s="124" t="s">
        <v>477</v>
      </c>
      <c r="P672" s="212" t="s">
        <v>475</v>
      </c>
      <c r="Q672" s="124"/>
      <c r="R672" s="212"/>
      <c r="S672" s="124"/>
      <c r="T672" s="212" t="s">
        <v>287</v>
      </c>
      <c r="U672" s="124" t="s">
        <v>8</v>
      </c>
      <c r="V672" s="212">
        <v>1442</v>
      </c>
      <c r="W672" s="214">
        <v>43629.057962962965</v>
      </c>
      <c r="X672" s="215">
        <v>43209.352106481485</v>
      </c>
      <c r="Y672" s="216">
        <v>50</v>
      </c>
    </row>
    <row r="673" spans="1:25">
      <c r="A673" s="217" t="s">
        <v>73</v>
      </c>
      <c r="B673" s="218" t="s">
        <v>1366</v>
      </c>
      <c r="C673" s="219" t="s">
        <v>167</v>
      </c>
      <c r="D673" s="212" t="s">
        <v>19</v>
      </c>
      <c r="E673" s="124" t="s">
        <v>2846</v>
      </c>
      <c r="F673" s="212" t="s">
        <v>15</v>
      </c>
      <c r="G673" s="124" t="s">
        <v>2731</v>
      </c>
      <c r="H673" s="212">
        <v>1</v>
      </c>
      <c r="I673" s="124"/>
      <c r="J673" s="212">
        <v>40</v>
      </c>
      <c r="K673" s="213"/>
      <c r="L673" s="212">
        <v>40</v>
      </c>
      <c r="M673" s="124" t="s">
        <v>2086</v>
      </c>
      <c r="N673" s="212"/>
      <c r="O673" s="124" t="s">
        <v>13</v>
      </c>
      <c r="P673" s="212" t="s">
        <v>478</v>
      </c>
      <c r="Q673" s="124"/>
      <c r="R673" s="212">
        <v>2034</v>
      </c>
      <c r="S673" s="124"/>
      <c r="T673" s="212" t="s">
        <v>286</v>
      </c>
      <c r="U673" s="124" t="s">
        <v>278</v>
      </c>
      <c r="V673" s="212">
        <v>1173</v>
      </c>
      <c r="W673" s="214">
        <v>43602.620335648149</v>
      </c>
      <c r="X673" s="215">
        <v>43204</v>
      </c>
      <c r="Y673" s="216">
        <v>50</v>
      </c>
    </row>
    <row r="674" spans="1:25">
      <c r="A674" s="217" t="s">
        <v>73</v>
      </c>
      <c r="B674" s="218" t="s">
        <v>1366</v>
      </c>
      <c r="C674" s="219" t="s">
        <v>167</v>
      </c>
      <c r="D674" s="212" t="s">
        <v>19</v>
      </c>
      <c r="E674" s="124" t="s">
        <v>2846</v>
      </c>
      <c r="F674" s="212" t="s">
        <v>15</v>
      </c>
      <c r="G674" s="124" t="s">
        <v>2732</v>
      </c>
      <c r="H674" s="212">
        <v>1</v>
      </c>
      <c r="I674" s="124"/>
      <c r="J674" s="212">
        <v>40</v>
      </c>
      <c r="K674" s="213"/>
      <c r="L674" s="212">
        <v>40</v>
      </c>
      <c r="M674" s="124" t="s">
        <v>2086</v>
      </c>
      <c r="N674" s="212"/>
      <c r="O674" s="124" t="s">
        <v>13</v>
      </c>
      <c r="P674" s="212" t="s">
        <v>478</v>
      </c>
      <c r="Q674" s="124"/>
      <c r="R674" s="212">
        <v>2034</v>
      </c>
      <c r="S674" s="124"/>
      <c r="T674" s="212" t="s">
        <v>286</v>
      </c>
      <c r="U674" s="124" t="s">
        <v>278</v>
      </c>
      <c r="V674" s="212">
        <v>1173</v>
      </c>
      <c r="W674" s="214">
        <v>43602.620335648149</v>
      </c>
      <c r="X674" s="215">
        <v>43204</v>
      </c>
      <c r="Y674" s="216">
        <v>50</v>
      </c>
    </row>
    <row r="675" spans="1:25">
      <c r="A675" s="217" t="s">
        <v>73</v>
      </c>
      <c r="B675" s="218" t="s">
        <v>1366</v>
      </c>
      <c r="C675" s="219" t="s">
        <v>168</v>
      </c>
      <c r="D675" s="212" t="s">
        <v>169</v>
      </c>
      <c r="E675" s="124" t="s">
        <v>2845</v>
      </c>
      <c r="F675" s="212" t="s">
        <v>8</v>
      </c>
      <c r="G675" s="124" t="s">
        <v>961</v>
      </c>
      <c r="H675" s="212">
        <v>64</v>
      </c>
      <c r="I675" s="124"/>
      <c r="J675" s="212">
        <v>2</v>
      </c>
      <c r="K675" s="213"/>
      <c r="L675" s="212">
        <v>128</v>
      </c>
      <c r="M675" s="124" t="s">
        <v>2276</v>
      </c>
      <c r="N675" s="212"/>
      <c r="O675" s="124" t="s">
        <v>1537</v>
      </c>
      <c r="P675" s="212" t="s">
        <v>475</v>
      </c>
      <c r="Q675" s="124"/>
      <c r="R675" s="212">
        <v>2043</v>
      </c>
      <c r="S675" s="124"/>
      <c r="T675" s="212" t="s">
        <v>286</v>
      </c>
      <c r="U675" s="124" t="s">
        <v>8</v>
      </c>
      <c r="V675" s="212">
        <v>1401</v>
      </c>
      <c r="W675" s="214">
        <v>43612.431967592594</v>
      </c>
      <c r="X675" s="215">
        <v>43612</v>
      </c>
      <c r="Y675" s="216">
        <v>50</v>
      </c>
    </row>
    <row r="676" spans="1:25">
      <c r="A676" s="217" t="s">
        <v>77</v>
      </c>
      <c r="B676" s="218" t="s">
        <v>1366</v>
      </c>
      <c r="C676" s="219" t="s">
        <v>429</v>
      </c>
      <c r="D676" s="212" t="s">
        <v>76</v>
      </c>
      <c r="E676" s="124" t="s">
        <v>2848</v>
      </c>
      <c r="F676" s="212" t="s">
        <v>7</v>
      </c>
      <c r="G676" s="124" t="s">
        <v>2733</v>
      </c>
      <c r="H676" s="212">
        <v>1</v>
      </c>
      <c r="I676" s="124"/>
      <c r="J676" s="212">
        <v>10.5</v>
      </c>
      <c r="K676" s="213"/>
      <c r="L676" s="212">
        <v>10.5</v>
      </c>
      <c r="M676" s="124" t="s">
        <v>2284</v>
      </c>
      <c r="N676" s="212"/>
      <c r="O676" s="124" t="s">
        <v>13</v>
      </c>
      <c r="P676" s="212" t="s">
        <v>484</v>
      </c>
      <c r="Q676" s="124"/>
      <c r="R676" s="212">
        <v>2100</v>
      </c>
      <c r="S676" s="124"/>
      <c r="T676" s="212" t="s">
        <v>286</v>
      </c>
      <c r="U676" s="124" t="s">
        <v>7</v>
      </c>
      <c r="V676" s="212">
        <v>1174</v>
      </c>
      <c r="W676" s="214">
        <v>43609.476365740738</v>
      </c>
      <c r="X676" s="215">
        <v>43609</v>
      </c>
      <c r="Y676" s="216">
        <v>50</v>
      </c>
    </row>
    <row r="677" spans="1:25">
      <c r="A677" s="217" t="s">
        <v>63</v>
      </c>
      <c r="B677" s="218" t="s">
        <v>1366</v>
      </c>
      <c r="C677" s="219" t="s">
        <v>348</v>
      </c>
      <c r="D677" s="212" t="s">
        <v>349</v>
      </c>
      <c r="E677" s="124" t="s">
        <v>2850</v>
      </c>
      <c r="F677" s="212" t="s">
        <v>8</v>
      </c>
      <c r="G677" s="124" t="s">
        <v>2734</v>
      </c>
      <c r="H677" s="212">
        <v>20</v>
      </c>
      <c r="I677" s="124"/>
      <c r="J677" s="212">
        <v>1</v>
      </c>
      <c r="K677" s="213"/>
      <c r="L677" s="212">
        <v>20</v>
      </c>
      <c r="M677" s="124" t="s">
        <v>982</v>
      </c>
      <c r="N677" s="212"/>
      <c r="O677" s="124" t="s">
        <v>13</v>
      </c>
      <c r="P677" s="212" t="s">
        <v>484</v>
      </c>
      <c r="Q677" s="124"/>
      <c r="R677" s="212">
        <v>2045</v>
      </c>
      <c r="S677" s="124"/>
      <c r="T677" s="212" t="s">
        <v>286</v>
      </c>
      <c r="U677" s="124" t="s">
        <v>8</v>
      </c>
      <c r="V677" s="212">
        <v>1336</v>
      </c>
      <c r="W677" s="214">
        <v>43600.582650462966</v>
      </c>
      <c r="X677" s="215">
        <v>43602</v>
      </c>
      <c r="Y677" s="216">
        <v>50</v>
      </c>
    </row>
    <row r="678" spans="1:25">
      <c r="A678" s="217" t="s">
        <v>66</v>
      </c>
      <c r="B678" s="218" t="s">
        <v>1366</v>
      </c>
      <c r="C678" s="219" t="s">
        <v>459</v>
      </c>
      <c r="D678" s="212" t="s">
        <v>85</v>
      </c>
      <c r="E678" s="124" t="s">
        <v>2848</v>
      </c>
      <c r="F678" s="212" t="s">
        <v>7</v>
      </c>
      <c r="G678" s="124" t="s">
        <v>2735</v>
      </c>
      <c r="H678" s="212">
        <v>5</v>
      </c>
      <c r="I678" s="124"/>
      <c r="J678" s="212">
        <v>2.7</v>
      </c>
      <c r="K678" s="213"/>
      <c r="L678" s="212">
        <v>13.5</v>
      </c>
      <c r="M678" s="124" t="s">
        <v>2285</v>
      </c>
      <c r="N678" s="212"/>
      <c r="O678" s="124" t="s">
        <v>13</v>
      </c>
      <c r="P678" s="212" t="s">
        <v>484</v>
      </c>
      <c r="Q678" s="124"/>
      <c r="R678" s="212"/>
      <c r="S678" s="124"/>
      <c r="T678" s="212" t="s">
        <v>286</v>
      </c>
      <c r="U678" s="124" t="s">
        <v>7</v>
      </c>
      <c r="V678" s="212">
        <v>1175</v>
      </c>
      <c r="W678" s="214">
        <v>43557.316736111112</v>
      </c>
      <c r="X678" s="215">
        <v>43556</v>
      </c>
      <c r="Y678" s="216">
        <v>50</v>
      </c>
    </row>
    <row r="679" spans="1:25">
      <c r="A679" s="217" t="s">
        <v>73</v>
      </c>
      <c r="B679" s="218" t="s">
        <v>207</v>
      </c>
      <c r="C679" s="219" t="s">
        <v>1109</v>
      </c>
      <c r="D679" s="212" t="s">
        <v>1111</v>
      </c>
      <c r="E679" s="124" t="s">
        <v>2845</v>
      </c>
      <c r="F679" s="212" t="s">
        <v>8</v>
      </c>
      <c r="G679" s="124" t="s">
        <v>1447</v>
      </c>
      <c r="H679" s="212">
        <v>1</v>
      </c>
      <c r="I679" s="124"/>
      <c r="J679" s="212">
        <v>65</v>
      </c>
      <c r="K679" s="213"/>
      <c r="L679" s="212">
        <v>65</v>
      </c>
      <c r="M679" s="124" t="s">
        <v>1127</v>
      </c>
      <c r="N679" s="212"/>
      <c r="O679" s="124" t="s">
        <v>212</v>
      </c>
      <c r="P679" s="212" t="s">
        <v>475</v>
      </c>
      <c r="Q679" s="124" t="s">
        <v>786</v>
      </c>
      <c r="R679" s="212"/>
      <c r="S679" s="124"/>
      <c r="T679" s="212" t="s">
        <v>212</v>
      </c>
      <c r="U679" s="124" t="s">
        <v>8</v>
      </c>
      <c r="V679" s="212">
        <v>1493</v>
      </c>
      <c r="W679" s="214">
        <v>43630.758240740739</v>
      </c>
      <c r="X679" s="215">
        <v>43404</v>
      </c>
      <c r="Y679" s="216">
        <v>50</v>
      </c>
    </row>
    <row r="680" spans="1:25">
      <c r="A680" s="217" t="s">
        <v>66</v>
      </c>
      <c r="B680" s="218" t="s">
        <v>207</v>
      </c>
      <c r="C680" s="219" t="s">
        <v>1337</v>
      </c>
      <c r="D680" s="212" t="s">
        <v>721</v>
      </c>
      <c r="E680" s="124" t="s">
        <v>2844</v>
      </c>
      <c r="F680" s="212" t="s">
        <v>9</v>
      </c>
      <c r="G680" s="124" t="s">
        <v>476</v>
      </c>
      <c r="H680" s="212">
        <v>56</v>
      </c>
      <c r="I680" s="124"/>
      <c r="J680" s="212">
        <v>4.2</v>
      </c>
      <c r="K680" s="213"/>
      <c r="L680" s="212">
        <v>235.2</v>
      </c>
      <c r="M680" s="124" t="s">
        <v>1071</v>
      </c>
      <c r="N680" s="212"/>
      <c r="O680" s="124" t="s">
        <v>477</v>
      </c>
      <c r="P680" s="212" t="s">
        <v>475</v>
      </c>
      <c r="Q680" s="124"/>
      <c r="R680" s="212"/>
      <c r="S680" s="124"/>
      <c r="T680" s="212" t="s">
        <v>287</v>
      </c>
      <c r="U680" s="124" t="s">
        <v>9</v>
      </c>
      <c r="V680" s="212">
        <v>1176</v>
      </c>
      <c r="W680" s="214">
        <v>43634.050995370373</v>
      </c>
      <c r="X680" s="215">
        <v>43204.276296296295</v>
      </c>
      <c r="Y680" s="216">
        <v>50</v>
      </c>
    </row>
    <row r="681" spans="1:25">
      <c r="A681" s="217" t="s">
        <v>63</v>
      </c>
      <c r="B681" s="218" t="s">
        <v>207</v>
      </c>
      <c r="C681" s="219" t="s">
        <v>1376</v>
      </c>
      <c r="D681" s="212" t="s">
        <v>1327</v>
      </c>
      <c r="E681" s="124" t="s">
        <v>2844</v>
      </c>
      <c r="F681" s="212" t="s">
        <v>9</v>
      </c>
      <c r="G681" s="124" t="s">
        <v>476</v>
      </c>
      <c r="H681" s="212">
        <v>109</v>
      </c>
      <c r="I681" s="124"/>
      <c r="J681" s="212">
        <v>3</v>
      </c>
      <c r="K681" s="213"/>
      <c r="L681" s="212">
        <v>327</v>
      </c>
      <c r="M681" s="124" t="s">
        <v>1393</v>
      </c>
      <c r="N681" s="212"/>
      <c r="O681" s="124" t="s">
        <v>477</v>
      </c>
      <c r="P681" s="212" t="s">
        <v>475</v>
      </c>
      <c r="Q681" s="124"/>
      <c r="R681" s="212"/>
      <c r="S681" s="124"/>
      <c r="T681" s="212" t="s">
        <v>287</v>
      </c>
      <c r="U681" s="124" t="s">
        <v>9</v>
      </c>
      <c r="V681" s="212">
        <v>1353</v>
      </c>
      <c r="W681" s="214">
        <v>43629.058449074073</v>
      </c>
      <c r="X681" s="215">
        <v>43204.313703703701</v>
      </c>
      <c r="Y681" s="216">
        <v>50</v>
      </c>
    </row>
    <row r="682" spans="1:25">
      <c r="A682" s="217" t="s">
        <v>14</v>
      </c>
      <c r="B682" s="218" t="s">
        <v>1366</v>
      </c>
      <c r="C682" s="219" t="s">
        <v>1203</v>
      </c>
      <c r="D682" s="212" t="s">
        <v>878</v>
      </c>
      <c r="E682" s="124" t="s">
        <v>2850</v>
      </c>
      <c r="F682" s="212" t="s">
        <v>8</v>
      </c>
      <c r="G682" s="124" t="s">
        <v>476</v>
      </c>
      <c r="H682" s="212">
        <v>1</v>
      </c>
      <c r="I682" s="124"/>
      <c r="J682" s="212">
        <v>0.51200000000000001</v>
      </c>
      <c r="K682" s="213"/>
      <c r="L682" s="212">
        <v>0.51200000000000001</v>
      </c>
      <c r="M682" s="124" t="s">
        <v>2286</v>
      </c>
      <c r="N682" s="212"/>
      <c r="O682" s="124" t="s">
        <v>1143</v>
      </c>
      <c r="P682" s="212" t="s">
        <v>484</v>
      </c>
      <c r="Q682" s="124"/>
      <c r="R682" s="212"/>
      <c r="S682" s="124"/>
      <c r="T682" s="212" t="s">
        <v>286</v>
      </c>
      <c r="U682" s="124" t="s">
        <v>8</v>
      </c>
      <c r="V682" s="212">
        <v>41</v>
      </c>
      <c r="W682" s="214">
        <v>43312</v>
      </c>
      <c r="X682" s="215">
        <v>43312</v>
      </c>
      <c r="Y682" s="216">
        <v>-1</v>
      </c>
    </row>
    <row r="683" spans="1:25" ht="22.5">
      <c r="A683" s="217" t="s">
        <v>14</v>
      </c>
      <c r="B683" s="218" t="s">
        <v>1366</v>
      </c>
      <c r="C683" s="219" t="s">
        <v>929</v>
      </c>
      <c r="D683" s="212" t="s">
        <v>930</v>
      </c>
      <c r="E683" s="124" t="s">
        <v>2847</v>
      </c>
      <c r="F683" s="212" t="s">
        <v>693</v>
      </c>
      <c r="G683" s="124" t="s">
        <v>476</v>
      </c>
      <c r="H683" s="212">
        <v>1</v>
      </c>
      <c r="I683" s="124"/>
      <c r="J683" s="212">
        <v>0.5</v>
      </c>
      <c r="K683" s="213"/>
      <c r="L683" s="212">
        <v>0.5</v>
      </c>
      <c r="M683" s="124" t="s">
        <v>2087</v>
      </c>
      <c r="N683" s="212"/>
      <c r="O683" s="124" t="s">
        <v>13</v>
      </c>
      <c r="P683" s="212" t="s">
        <v>484</v>
      </c>
      <c r="Q683" s="124"/>
      <c r="R683" s="212"/>
      <c r="S683" s="124"/>
      <c r="T683" s="212" t="s">
        <v>286</v>
      </c>
      <c r="U683" s="124" t="s">
        <v>282</v>
      </c>
      <c r="V683" s="212">
        <v>1607</v>
      </c>
      <c r="W683" s="214">
        <v>43273.36482638889</v>
      </c>
      <c r="X683" s="215">
        <v>43273.36482638889</v>
      </c>
      <c r="Y683" s="216">
        <v>50</v>
      </c>
    </row>
    <row r="684" spans="1:25" ht="22.5">
      <c r="A684" s="217" t="s">
        <v>14</v>
      </c>
      <c r="B684" s="218" t="s">
        <v>207</v>
      </c>
      <c r="C684" s="219" t="s">
        <v>931</v>
      </c>
      <c r="D684" s="212" t="s">
        <v>930</v>
      </c>
      <c r="E684" s="124" t="s">
        <v>2847</v>
      </c>
      <c r="F684" s="212" t="s">
        <v>693</v>
      </c>
      <c r="G684" s="124" t="s">
        <v>476</v>
      </c>
      <c r="H684" s="212">
        <v>1</v>
      </c>
      <c r="I684" s="124"/>
      <c r="J684" s="212">
        <v>5</v>
      </c>
      <c r="K684" s="213"/>
      <c r="L684" s="212">
        <v>5</v>
      </c>
      <c r="M684" s="124" t="s">
        <v>1013</v>
      </c>
      <c r="N684" s="212"/>
      <c r="O684" s="124" t="s">
        <v>600</v>
      </c>
      <c r="P684" s="212" t="s">
        <v>484</v>
      </c>
      <c r="Q684" s="124"/>
      <c r="R684" s="212"/>
      <c r="S684" s="124"/>
      <c r="T684" s="212" t="s">
        <v>212</v>
      </c>
      <c r="U684" s="124" t="s">
        <v>282</v>
      </c>
      <c r="V684" s="212">
        <v>1608</v>
      </c>
      <c r="W684" s="214">
        <v>43311.086377314816</v>
      </c>
      <c r="X684" s="215">
        <v>43311.086377314816</v>
      </c>
      <c r="Y684" s="216">
        <v>50</v>
      </c>
    </row>
    <row r="685" spans="1:25" ht="22.5">
      <c r="A685" s="217" t="s">
        <v>14</v>
      </c>
      <c r="B685" s="218" t="s">
        <v>207</v>
      </c>
      <c r="C685" s="219" t="s">
        <v>932</v>
      </c>
      <c r="D685" s="212" t="s">
        <v>930</v>
      </c>
      <c r="E685" s="124" t="s">
        <v>2847</v>
      </c>
      <c r="F685" s="212" t="s">
        <v>693</v>
      </c>
      <c r="G685" s="124" t="s">
        <v>476</v>
      </c>
      <c r="H685" s="212">
        <v>1</v>
      </c>
      <c r="I685" s="124"/>
      <c r="J685" s="212">
        <v>245</v>
      </c>
      <c r="K685" s="213"/>
      <c r="L685" s="212">
        <v>245</v>
      </c>
      <c r="M685" s="124" t="s">
        <v>1553</v>
      </c>
      <c r="N685" s="212"/>
      <c r="O685" s="124" t="s">
        <v>477</v>
      </c>
      <c r="P685" s="212" t="s">
        <v>878</v>
      </c>
      <c r="Q685" s="124"/>
      <c r="R685" s="212"/>
      <c r="S685" s="124"/>
      <c r="T685" s="212" t="s">
        <v>287</v>
      </c>
      <c r="U685" s="124" t="s">
        <v>282</v>
      </c>
      <c r="V685" s="212">
        <v>1609</v>
      </c>
      <c r="W685" s="214">
        <v>43311.087083333332</v>
      </c>
      <c r="X685" s="215">
        <v>43311.087083333332</v>
      </c>
      <c r="Y685" s="216">
        <v>50</v>
      </c>
    </row>
    <row r="686" spans="1:25">
      <c r="A686" s="217" t="s">
        <v>14</v>
      </c>
      <c r="B686" s="218" t="s">
        <v>207</v>
      </c>
      <c r="C686" s="219" t="s">
        <v>1497</v>
      </c>
      <c r="D686" s="212" t="s">
        <v>413</v>
      </c>
      <c r="E686" s="124" t="s">
        <v>2850</v>
      </c>
      <c r="F686" s="212" t="s">
        <v>8</v>
      </c>
      <c r="G686" s="124" t="s">
        <v>476</v>
      </c>
      <c r="H686" s="212">
        <v>1</v>
      </c>
      <c r="I686" s="124"/>
      <c r="J686" s="212">
        <v>152</v>
      </c>
      <c r="K686" s="213"/>
      <c r="L686" s="212">
        <v>152</v>
      </c>
      <c r="M686" s="124" t="s">
        <v>2287</v>
      </c>
      <c r="N686" s="212"/>
      <c r="O686" s="124" t="s">
        <v>477</v>
      </c>
      <c r="P686" s="212" t="s">
        <v>475</v>
      </c>
      <c r="Q686" s="124"/>
      <c r="R686" s="212"/>
      <c r="S686" s="124"/>
      <c r="T686" s="212" t="s">
        <v>287</v>
      </c>
      <c r="U686" s="124" t="s">
        <v>8</v>
      </c>
      <c r="V686" s="212">
        <v>116</v>
      </c>
      <c r="W686" s="214">
        <v>43312</v>
      </c>
      <c r="X686" s="215">
        <v>43312</v>
      </c>
      <c r="Y686" s="216">
        <v>-1</v>
      </c>
    </row>
    <row r="687" spans="1:25">
      <c r="A687" s="217" t="s">
        <v>66</v>
      </c>
      <c r="B687" s="218" t="s">
        <v>1366</v>
      </c>
      <c r="C687" s="219" t="s">
        <v>1226</v>
      </c>
      <c r="D687" s="212" t="s">
        <v>878</v>
      </c>
      <c r="E687" s="124" t="s">
        <v>2850</v>
      </c>
      <c r="F687" s="212" t="s">
        <v>8</v>
      </c>
      <c r="G687" s="124" t="s">
        <v>476</v>
      </c>
      <c r="H687" s="212">
        <v>1</v>
      </c>
      <c r="I687" s="124"/>
      <c r="J687" s="212">
        <v>0.26400000000000001</v>
      </c>
      <c r="K687" s="213"/>
      <c r="L687" s="212">
        <v>0.2636</v>
      </c>
      <c r="M687" s="124" t="s">
        <v>2288</v>
      </c>
      <c r="N687" s="212"/>
      <c r="O687" s="124" t="s">
        <v>1143</v>
      </c>
      <c r="P687" s="212" t="s">
        <v>484</v>
      </c>
      <c r="Q687" s="124"/>
      <c r="R687" s="212"/>
      <c r="S687" s="124"/>
      <c r="T687" s="212" t="s">
        <v>286</v>
      </c>
      <c r="U687" s="124" t="s">
        <v>8</v>
      </c>
      <c r="V687" s="212">
        <v>58</v>
      </c>
      <c r="W687" s="214">
        <v>43312</v>
      </c>
      <c r="X687" s="215">
        <v>43312</v>
      </c>
      <c r="Y687" s="216">
        <v>-1</v>
      </c>
    </row>
    <row r="688" spans="1:25">
      <c r="A688" s="217" t="s">
        <v>66</v>
      </c>
      <c r="B688" s="218" t="s">
        <v>1366</v>
      </c>
      <c r="C688" s="219" t="s">
        <v>170</v>
      </c>
      <c r="D688" s="212" t="s">
        <v>171</v>
      </c>
      <c r="E688" s="124" t="s">
        <v>2844</v>
      </c>
      <c r="F688" s="212" t="s">
        <v>9</v>
      </c>
      <c r="G688" s="124" t="s">
        <v>2736</v>
      </c>
      <c r="H688" s="212">
        <v>15</v>
      </c>
      <c r="I688" s="124"/>
      <c r="J688" s="212">
        <v>3.6</v>
      </c>
      <c r="K688" s="213"/>
      <c r="L688" s="212">
        <v>54</v>
      </c>
      <c r="M688" s="124" t="s">
        <v>2289</v>
      </c>
      <c r="N688" s="212"/>
      <c r="O688" s="124" t="s">
        <v>13</v>
      </c>
      <c r="P688" s="212" t="s">
        <v>475</v>
      </c>
      <c r="Q688" s="124"/>
      <c r="R688" s="212">
        <v>2043</v>
      </c>
      <c r="S688" s="124"/>
      <c r="T688" s="212" t="s">
        <v>286</v>
      </c>
      <c r="U688" s="124" t="s">
        <v>9</v>
      </c>
      <c r="V688" s="212">
        <v>1244</v>
      </c>
      <c r="W688" s="214">
        <v>43588.572534722225</v>
      </c>
      <c r="X688" s="215">
        <v>43204</v>
      </c>
      <c r="Y688" s="216">
        <v>50</v>
      </c>
    </row>
    <row r="689" spans="1:25">
      <c r="A689" s="217" t="s">
        <v>63</v>
      </c>
      <c r="B689" s="218" t="s">
        <v>207</v>
      </c>
      <c r="C689" s="219" t="s">
        <v>1526</v>
      </c>
      <c r="D689" s="212" t="s">
        <v>638</v>
      </c>
      <c r="E689" s="124" t="s">
        <v>2845</v>
      </c>
      <c r="F689" s="212" t="s">
        <v>8</v>
      </c>
      <c r="G689" s="124" t="s">
        <v>476</v>
      </c>
      <c r="H689" s="212">
        <v>1</v>
      </c>
      <c r="I689" s="124"/>
      <c r="J689" s="212"/>
      <c r="K689" s="213"/>
      <c r="L689" s="212"/>
      <c r="M689" s="124"/>
      <c r="N689" s="212"/>
      <c r="O689" s="124" t="s">
        <v>477</v>
      </c>
      <c r="P689" s="212" t="s">
        <v>475</v>
      </c>
      <c r="Q689" s="124"/>
      <c r="R689" s="212"/>
      <c r="S689" s="124"/>
      <c r="T689" s="212" t="s">
        <v>287</v>
      </c>
      <c r="U689" s="124" t="s">
        <v>8</v>
      </c>
      <c r="V689" s="212">
        <v>1618</v>
      </c>
      <c r="W689" s="214">
        <v>43629.100428240738</v>
      </c>
      <c r="X689" s="215">
        <v>43283.072106481479</v>
      </c>
      <c r="Y689" s="216">
        <v>50</v>
      </c>
    </row>
    <row r="690" spans="1:25">
      <c r="A690" s="217" t="s">
        <v>63</v>
      </c>
      <c r="B690" s="218" t="s">
        <v>1366</v>
      </c>
      <c r="C690" s="219" t="s">
        <v>267</v>
      </c>
      <c r="D690" s="212" t="s">
        <v>268</v>
      </c>
      <c r="E690" s="124" t="s">
        <v>2844</v>
      </c>
      <c r="F690" s="212" t="s">
        <v>9</v>
      </c>
      <c r="G690" s="124" t="s">
        <v>2737</v>
      </c>
      <c r="H690" s="212">
        <v>75</v>
      </c>
      <c r="I690" s="124"/>
      <c r="J690" s="212">
        <v>3.6</v>
      </c>
      <c r="K690" s="213"/>
      <c r="L690" s="212">
        <v>270</v>
      </c>
      <c r="M690" s="124" t="s">
        <v>1023</v>
      </c>
      <c r="N690" s="212"/>
      <c r="O690" s="124" t="s">
        <v>13</v>
      </c>
      <c r="P690" s="212" t="s">
        <v>475</v>
      </c>
      <c r="Q690" s="124"/>
      <c r="R690" s="212">
        <v>2037</v>
      </c>
      <c r="S690" s="124"/>
      <c r="T690" s="212" t="s">
        <v>286</v>
      </c>
      <c r="U690" s="124" t="s">
        <v>9</v>
      </c>
      <c r="V690" s="212">
        <v>1270</v>
      </c>
      <c r="W690" s="214">
        <v>43630.509259259263</v>
      </c>
      <c r="X690" s="215">
        <v>43204</v>
      </c>
      <c r="Y690" s="216">
        <v>50</v>
      </c>
    </row>
    <row r="691" spans="1:25">
      <c r="A691" s="217" t="s">
        <v>66</v>
      </c>
      <c r="B691" s="218" t="s">
        <v>1366</v>
      </c>
      <c r="C691" s="219" t="s">
        <v>1227</v>
      </c>
      <c r="D691" s="212" t="s">
        <v>878</v>
      </c>
      <c r="E691" s="124" t="s">
        <v>2850</v>
      </c>
      <c r="F691" s="212" t="s">
        <v>8</v>
      </c>
      <c r="G691" s="124" t="s">
        <v>476</v>
      </c>
      <c r="H691" s="212">
        <v>1</v>
      </c>
      <c r="I691" s="124"/>
      <c r="J691" s="212">
        <v>0.3</v>
      </c>
      <c r="K691" s="213"/>
      <c r="L691" s="212">
        <v>0.3</v>
      </c>
      <c r="M691" s="124" t="s">
        <v>2290</v>
      </c>
      <c r="N691" s="212"/>
      <c r="O691" s="124" t="s">
        <v>1143</v>
      </c>
      <c r="P691" s="212" t="s">
        <v>484</v>
      </c>
      <c r="Q691" s="124"/>
      <c r="R691" s="212"/>
      <c r="S691" s="124"/>
      <c r="T691" s="212" t="s">
        <v>286</v>
      </c>
      <c r="U691" s="124" t="s">
        <v>8</v>
      </c>
      <c r="V691" s="212">
        <v>59</v>
      </c>
      <c r="W691" s="214">
        <v>43312</v>
      </c>
      <c r="X691" s="215">
        <v>43312</v>
      </c>
      <c r="Y691" s="216">
        <v>-1</v>
      </c>
    </row>
    <row r="692" spans="1:25">
      <c r="A692" s="217" t="s">
        <v>14</v>
      </c>
      <c r="B692" s="218" t="s">
        <v>1366</v>
      </c>
      <c r="C692" s="219" t="s">
        <v>412</v>
      </c>
      <c r="D692" s="212" t="s">
        <v>413</v>
      </c>
      <c r="E692" s="124" t="s">
        <v>2848</v>
      </c>
      <c r="F692" s="212" t="s">
        <v>7</v>
      </c>
      <c r="G692" s="124" t="s">
        <v>476</v>
      </c>
      <c r="H692" s="212">
        <v>1</v>
      </c>
      <c r="I692" s="124"/>
      <c r="J692" s="212">
        <v>1.35</v>
      </c>
      <c r="K692" s="213"/>
      <c r="L692" s="212">
        <v>1.35</v>
      </c>
      <c r="M692" s="124" t="s">
        <v>2291</v>
      </c>
      <c r="N692" s="212"/>
      <c r="O692" s="124" t="s">
        <v>13</v>
      </c>
      <c r="P692" s="212" t="s">
        <v>484</v>
      </c>
      <c r="Q692" s="124"/>
      <c r="R692" s="212"/>
      <c r="S692" s="124"/>
      <c r="T692" s="212" t="s">
        <v>286</v>
      </c>
      <c r="U692" s="124" t="s">
        <v>7</v>
      </c>
      <c r="V692" s="212">
        <v>1546</v>
      </c>
      <c r="W692" s="214">
        <v>43629.057986111111</v>
      </c>
      <c r="X692" s="215">
        <v>43599</v>
      </c>
      <c r="Y692" s="216">
        <v>50</v>
      </c>
    </row>
    <row r="693" spans="1:25">
      <c r="A693" s="217" t="s">
        <v>63</v>
      </c>
      <c r="B693" s="218" t="s">
        <v>207</v>
      </c>
      <c r="C693" s="219" t="s">
        <v>1377</v>
      </c>
      <c r="D693" s="212" t="s">
        <v>1378</v>
      </c>
      <c r="E693" s="124" t="s">
        <v>2890</v>
      </c>
      <c r="F693" s="212" t="s">
        <v>8</v>
      </c>
      <c r="G693" s="124" t="s">
        <v>476</v>
      </c>
      <c r="H693" s="212">
        <v>1</v>
      </c>
      <c r="I693" s="124"/>
      <c r="J693" s="212"/>
      <c r="K693" s="213"/>
      <c r="L693" s="212"/>
      <c r="M693" s="124" t="s">
        <v>476</v>
      </c>
      <c r="N693" s="212"/>
      <c r="O693" s="124" t="s">
        <v>477</v>
      </c>
      <c r="P693" s="212" t="s">
        <v>475</v>
      </c>
      <c r="Q693" s="124" t="s">
        <v>1425</v>
      </c>
      <c r="R693" s="212"/>
      <c r="S693" s="124"/>
      <c r="T693" s="212" t="s">
        <v>287</v>
      </c>
      <c r="U693" s="124" t="s">
        <v>8</v>
      </c>
      <c r="V693" s="212">
        <v>5010</v>
      </c>
      <c r="W693" s="214">
        <v>43637.218854166669</v>
      </c>
      <c r="X693" s="215">
        <v>43644.520775462966</v>
      </c>
      <c r="Y693" s="216">
        <v>50</v>
      </c>
    </row>
    <row r="694" spans="1:25">
      <c r="A694" s="217" t="s">
        <v>66</v>
      </c>
      <c r="B694" s="218" t="s">
        <v>1366</v>
      </c>
      <c r="C694" s="219" t="s">
        <v>1228</v>
      </c>
      <c r="D694" s="212" t="s">
        <v>878</v>
      </c>
      <c r="E694" s="124" t="s">
        <v>2850</v>
      </c>
      <c r="F694" s="212" t="s">
        <v>8</v>
      </c>
      <c r="G694" s="124" t="s">
        <v>476</v>
      </c>
      <c r="H694" s="212">
        <v>1</v>
      </c>
      <c r="I694" s="124"/>
      <c r="J694" s="212">
        <v>0.30499999999999999</v>
      </c>
      <c r="K694" s="213"/>
      <c r="L694" s="212">
        <v>0.30520000000000003</v>
      </c>
      <c r="M694" s="124" t="s">
        <v>2292</v>
      </c>
      <c r="N694" s="212"/>
      <c r="O694" s="124" t="s">
        <v>1143</v>
      </c>
      <c r="P694" s="212" t="s">
        <v>484</v>
      </c>
      <c r="Q694" s="124"/>
      <c r="R694" s="212"/>
      <c r="S694" s="124"/>
      <c r="T694" s="212" t="s">
        <v>286</v>
      </c>
      <c r="U694" s="124" t="s">
        <v>8</v>
      </c>
      <c r="V694" s="212">
        <v>60</v>
      </c>
      <c r="W694" s="214">
        <v>43312</v>
      </c>
      <c r="X694" s="215">
        <v>43312</v>
      </c>
      <c r="Y694" s="216">
        <v>-1</v>
      </c>
    </row>
    <row r="695" spans="1:25">
      <c r="A695" s="217" t="s">
        <v>66</v>
      </c>
      <c r="B695" s="218" t="s">
        <v>1366</v>
      </c>
      <c r="C695" s="219" t="s">
        <v>863</v>
      </c>
      <c r="D695" s="212" t="s">
        <v>813</v>
      </c>
      <c r="E695" s="124" t="s">
        <v>2842</v>
      </c>
      <c r="F695" s="212" t="s">
        <v>1457</v>
      </c>
      <c r="G695" s="124" t="s">
        <v>476</v>
      </c>
      <c r="H695" s="212">
        <v>1</v>
      </c>
      <c r="I695" s="124"/>
      <c r="J695" s="212">
        <v>0.78</v>
      </c>
      <c r="K695" s="213"/>
      <c r="L695" s="212">
        <v>0.78</v>
      </c>
      <c r="M695" s="124" t="s">
        <v>2293</v>
      </c>
      <c r="N695" s="212"/>
      <c r="O695" s="124" t="s">
        <v>13</v>
      </c>
      <c r="P695" s="212" t="s">
        <v>484</v>
      </c>
      <c r="Q695" s="124"/>
      <c r="R695" s="212"/>
      <c r="S695" s="124"/>
      <c r="T695" s="212" t="s">
        <v>286</v>
      </c>
      <c r="U695" s="124" t="s">
        <v>281</v>
      </c>
      <c r="V695" s="212">
        <v>1342</v>
      </c>
      <c r="W695" s="214">
        <v>43229.266134259262</v>
      </c>
      <c r="X695" s="215">
        <v>43204.311550925922</v>
      </c>
      <c r="Y695" s="216">
        <v>50</v>
      </c>
    </row>
    <row r="696" spans="1:25">
      <c r="A696" s="217" t="s">
        <v>66</v>
      </c>
      <c r="B696" s="218" t="s">
        <v>207</v>
      </c>
      <c r="C696" s="219" t="s">
        <v>743</v>
      </c>
      <c r="D696" s="212" t="s">
        <v>509</v>
      </c>
      <c r="E696" s="124" t="s">
        <v>2850</v>
      </c>
      <c r="F696" s="212" t="s">
        <v>8</v>
      </c>
      <c r="G696" s="124" t="s">
        <v>476</v>
      </c>
      <c r="H696" s="212">
        <v>1</v>
      </c>
      <c r="I696" s="124"/>
      <c r="J696" s="212">
        <v>100</v>
      </c>
      <c r="K696" s="213"/>
      <c r="L696" s="212">
        <v>100</v>
      </c>
      <c r="M696" s="124" t="s">
        <v>990</v>
      </c>
      <c r="N696" s="212"/>
      <c r="O696" s="124" t="s">
        <v>477</v>
      </c>
      <c r="P696" s="212" t="s">
        <v>475</v>
      </c>
      <c r="Q696" s="124"/>
      <c r="R696" s="212"/>
      <c r="S696" s="124"/>
      <c r="T696" s="212" t="s">
        <v>287</v>
      </c>
      <c r="U696" s="124" t="s">
        <v>8</v>
      </c>
      <c r="V696" s="212">
        <v>1427</v>
      </c>
      <c r="W696" s="214">
        <v>43629.057962962965</v>
      </c>
      <c r="X696" s="215">
        <v>43616</v>
      </c>
      <c r="Y696" s="216">
        <v>50</v>
      </c>
    </row>
    <row r="697" spans="1:25" ht="22.5">
      <c r="A697" s="217" t="s">
        <v>66</v>
      </c>
      <c r="B697" s="218" t="s">
        <v>1366</v>
      </c>
      <c r="C697" s="219" t="s">
        <v>460</v>
      </c>
      <c r="D697" s="212" t="s">
        <v>461</v>
      </c>
      <c r="E697" s="124" t="s">
        <v>2842</v>
      </c>
      <c r="F697" s="212" t="s">
        <v>1379</v>
      </c>
      <c r="G697" s="124" t="s">
        <v>2023</v>
      </c>
      <c r="H697" s="212">
        <v>1</v>
      </c>
      <c r="I697" s="124"/>
      <c r="J697" s="212">
        <v>1.1000000000000001</v>
      </c>
      <c r="K697" s="213"/>
      <c r="L697" s="212">
        <v>1.1000000000000001</v>
      </c>
      <c r="M697" s="124" t="s">
        <v>2189</v>
      </c>
      <c r="N697" s="212"/>
      <c r="O697" s="124" t="s">
        <v>13</v>
      </c>
      <c r="P697" s="212" t="s">
        <v>484</v>
      </c>
      <c r="Q697" s="124"/>
      <c r="R697" s="212">
        <v>2038</v>
      </c>
      <c r="S697" s="124"/>
      <c r="T697" s="212" t="s">
        <v>286</v>
      </c>
      <c r="U697" s="124" t="s">
        <v>281</v>
      </c>
      <c r="V697" s="212">
        <v>1312</v>
      </c>
      <c r="W697" s="214">
        <v>43599.652418981481</v>
      </c>
      <c r="X697" s="215">
        <v>43204</v>
      </c>
      <c r="Y697" s="216">
        <v>50</v>
      </c>
    </row>
    <row r="698" spans="1:25">
      <c r="A698" s="217" t="s">
        <v>63</v>
      </c>
      <c r="B698" s="218" t="s">
        <v>1366</v>
      </c>
      <c r="C698" s="219" t="s">
        <v>172</v>
      </c>
      <c r="D698" s="212" t="s">
        <v>108</v>
      </c>
      <c r="E698" s="124" t="s">
        <v>2854</v>
      </c>
      <c r="F698" s="212" t="s">
        <v>7</v>
      </c>
      <c r="G698" s="124" t="s">
        <v>2738</v>
      </c>
      <c r="H698" s="212">
        <v>2</v>
      </c>
      <c r="I698" s="124"/>
      <c r="J698" s="212">
        <v>80</v>
      </c>
      <c r="K698" s="213"/>
      <c r="L698" s="212">
        <v>160</v>
      </c>
      <c r="M698" s="124" t="s">
        <v>2277</v>
      </c>
      <c r="N698" s="212">
        <v>9200</v>
      </c>
      <c r="O698" s="124" t="s">
        <v>13</v>
      </c>
      <c r="P698" s="212" t="s">
        <v>478</v>
      </c>
      <c r="Q698" s="124"/>
      <c r="R698" s="212">
        <v>2100</v>
      </c>
      <c r="S698" s="124"/>
      <c r="T698" s="212" t="s">
        <v>286</v>
      </c>
      <c r="U698" s="124" t="s">
        <v>7</v>
      </c>
      <c r="V698" s="212">
        <v>1177</v>
      </c>
      <c r="W698" s="214">
        <v>43602.589756944442</v>
      </c>
      <c r="X698" s="215">
        <v>43204</v>
      </c>
      <c r="Y698" s="216">
        <v>50</v>
      </c>
    </row>
    <row r="699" spans="1:25">
      <c r="A699" s="217" t="s">
        <v>63</v>
      </c>
      <c r="B699" s="218" t="s">
        <v>1366</v>
      </c>
      <c r="C699" s="219" t="s">
        <v>172</v>
      </c>
      <c r="D699" s="212" t="s">
        <v>108</v>
      </c>
      <c r="E699" s="124" t="s">
        <v>2854</v>
      </c>
      <c r="F699" s="212" t="s">
        <v>7</v>
      </c>
      <c r="G699" s="124" t="s">
        <v>2738</v>
      </c>
      <c r="H699" s="212">
        <v>2</v>
      </c>
      <c r="I699" s="124"/>
      <c r="J699" s="212">
        <v>40</v>
      </c>
      <c r="K699" s="213"/>
      <c r="L699" s="212">
        <v>80</v>
      </c>
      <c r="M699" s="124" t="s">
        <v>1126</v>
      </c>
      <c r="N699" s="212">
        <v>480</v>
      </c>
      <c r="O699" s="124" t="s">
        <v>13</v>
      </c>
      <c r="P699" s="212" t="s">
        <v>478</v>
      </c>
      <c r="Q699" s="124"/>
      <c r="R699" s="212">
        <v>2100</v>
      </c>
      <c r="S699" s="124"/>
      <c r="T699" s="212" t="s">
        <v>286</v>
      </c>
      <c r="U699" s="124" t="s">
        <v>7</v>
      </c>
      <c r="V699" s="212">
        <v>1177</v>
      </c>
      <c r="W699" s="214">
        <v>43602.589756944442</v>
      </c>
      <c r="X699" s="215">
        <v>43204</v>
      </c>
      <c r="Y699" s="216">
        <v>50</v>
      </c>
    </row>
    <row r="700" spans="1:25">
      <c r="A700" s="217" t="s">
        <v>63</v>
      </c>
      <c r="B700" s="218" t="s">
        <v>207</v>
      </c>
      <c r="C700" s="219" t="s">
        <v>554</v>
      </c>
      <c r="D700" s="212" t="s">
        <v>555</v>
      </c>
      <c r="E700" s="124" t="s">
        <v>2890</v>
      </c>
      <c r="F700" s="212" t="s">
        <v>2891</v>
      </c>
      <c r="G700" s="124" t="s">
        <v>476</v>
      </c>
      <c r="H700" s="212">
        <v>1</v>
      </c>
      <c r="I700" s="124"/>
      <c r="J700" s="212"/>
      <c r="K700" s="213"/>
      <c r="L700" s="212"/>
      <c r="M700" s="124" t="s">
        <v>476</v>
      </c>
      <c r="N700" s="212">
        <v>2853</v>
      </c>
      <c r="O700" s="124" t="s">
        <v>477</v>
      </c>
      <c r="P700" s="212" t="s">
        <v>478</v>
      </c>
      <c r="Q700" s="124"/>
      <c r="R700" s="212"/>
      <c r="S700" s="124"/>
      <c r="T700" s="212" t="s">
        <v>287</v>
      </c>
      <c r="U700" s="124" t="s">
        <v>7</v>
      </c>
      <c r="V700" s="212">
        <v>1434</v>
      </c>
      <c r="W700" s="214">
        <v>43606.545416666668</v>
      </c>
      <c r="X700" s="215">
        <v>43209</v>
      </c>
      <c r="Y700" s="216">
        <v>50</v>
      </c>
    </row>
    <row r="701" spans="1:25">
      <c r="A701" s="217" t="s">
        <v>63</v>
      </c>
      <c r="B701" s="218" t="s">
        <v>1366</v>
      </c>
      <c r="C701" s="219" t="s">
        <v>269</v>
      </c>
      <c r="D701" s="212" t="s">
        <v>270</v>
      </c>
      <c r="E701" s="124" t="s">
        <v>2844</v>
      </c>
      <c r="F701" s="212" t="s">
        <v>9</v>
      </c>
      <c r="G701" s="124" t="s">
        <v>2739</v>
      </c>
      <c r="H701" s="212">
        <v>58</v>
      </c>
      <c r="I701" s="124"/>
      <c r="J701" s="212">
        <v>3.43</v>
      </c>
      <c r="K701" s="213"/>
      <c r="L701" s="212">
        <v>198.94</v>
      </c>
      <c r="M701" s="124" t="s">
        <v>2294</v>
      </c>
      <c r="N701" s="212"/>
      <c r="O701" s="124" t="s">
        <v>13</v>
      </c>
      <c r="P701" s="212" t="s">
        <v>475</v>
      </c>
      <c r="Q701" s="124"/>
      <c r="R701" s="212">
        <v>2043</v>
      </c>
      <c r="S701" s="124"/>
      <c r="T701" s="212" t="s">
        <v>286</v>
      </c>
      <c r="U701" s="124" t="s">
        <v>9</v>
      </c>
      <c r="V701" s="212">
        <v>1178</v>
      </c>
      <c r="W701" s="214">
        <v>43651.469108796293</v>
      </c>
      <c r="X701" s="215">
        <v>43593</v>
      </c>
      <c r="Y701" s="216">
        <v>50</v>
      </c>
    </row>
    <row r="702" spans="1:25">
      <c r="A702" s="217" t="s">
        <v>14</v>
      </c>
      <c r="B702" s="218" t="s">
        <v>207</v>
      </c>
      <c r="C702" s="219" t="s">
        <v>1498</v>
      </c>
      <c r="D702" s="212" t="s">
        <v>680</v>
      </c>
      <c r="E702" s="124" t="s">
        <v>2856</v>
      </c>
      <c r="F702" s="212" t="s">
        <v>950</v>
      </c>
      <c r="G702" s="124" t="s">
        <v>476</v>
      </c>
      <c r="H702" s="212">
        <v>1</v>
      </c>
      <c r="I702" s="124"/>
      <c r="J702" s="212">
        <v>6</v>
      </c>
      <c r="K702" s="213"/>
      <c r="L702" s="212">
        <v>6</v>
      </c>
      <c r="M702" s="124" t="s">
        <v>2225</v>
      </c>
      <c r="N702" s="212">
        <v>16</v>
      </c>
      <c r="O702" s="124" t="s">
        <v>600</v>
      </c>
      <c r="P702" s="212" t="s">
        <v>484</v>
      </c>
      <c r="Q702" s="124"/>
      <c r="R702" s="212"/>
      <c r="S702" s="124"/>
      <c r="T702" s="212" t="s">
        <v>212</v>
      </c>
      <c r="U702" s="124" t="s">
        <v>282</v>
      </c>
      <c r="V702" s="212">
        <v>117</v>
      </c>
      <c r="W702" s="214">
        <v>43312</v>
      </c>
      <c r="X702" s="215">
        <v>43312</v>
      </c>
      <c r="Y702" s="216">
        <v>-1</v>
      </c>
    </row>
    <row r="703" spans="1:25" ht="22.5">
      <c r="A703" s="217" t="s">
        <v>73</v>
      </c>
      <c r="B703" s="218" t="s">
        <v>1366</v>
      </c>
      <c r="C703" s="219" t="s">
        <v>1174</v>
      </c>
      <c r="D703" s="212" t="s">
        <v>878</v>
      </c>
      <c r="E703" s="124" t="s">
        <v>2850</v>
      </c>
      <c r="F703" s="212" t="s">
        <v>8</v>
      </c>
      <c r="G703" s="124" t="s">
        <v>476</v>
      </c>
      <c r="H703" s="212">
        <v>1</v>
      </c>
      <c r="I703" s="124"/>
      <c r="J703" s="212">
        <v>0.15</v>
      </c>
      <c r="K703" s="213"/>
      <c r="L703" s="212">
        <v>0.15</v>
      </c>
      <c r="M703" s="124" t="s">
        <v>2190</v>
      </c>
      <c r="N703" s="212"/>
      <c r="O703" s="124" t="s">
        <v>1143</v>
      </c>
      <c r="P703" s="212" t="s">
        <v>484</v>
      </c>
      <c r="Q703" s="124"/>
      <c r="R703" s="212"/>
      <c r="S703" s="124"/>
      <c r="T703" s="212" t="s">
        <v>286</v>
      </c>
      <c r="U703" s="124" t="s">
        <v>8</v>
      </c>
      <c r="V703" s="212">
        <v>76</v>
      </c>
      <c r="W703" s="214">
        <v>43312</v>
      </c>
      <c r="X703" s="215">
        <v>43312</v>
      </c>
      <c r="Y703" s="216">
        <v>-1</v>
      </c>
    </row>
    <row r="704" spans="1:25">
      <c r="A704" s="217" t="s">
        <v>63</v>
      </c>
      <c r="B704" s="218" t="s">
        <v>1366</v>
      </c>
      <c r="C704" s="219" t="s">
        <v>173</v>
      </c>
      <c r="D704" s="212" t="s">
        <v>288</v>
      </c>
      <c r="E704" s="124" t="s">
        <v>2846</v>
      </c>
      <c r="F704" s="212" t="s">
        <v>15</v>
      </c>
      <c r="G704" s="124" t="s">
        <v>2740</v>
      </c>
      <c r="H704" s="212">
        <v>2</v>
      </c>
      <c r="I704" s="124"/>
      <c r="J704" s="212">
        <v>41.741999999999997</v>
      </c>
      <c r="K704" s="213"/>
      <c r="L704" s="212">
        <v>83.483999999999995</v>
      </c>
      <c r="M704" s="124" t="s">
        <v>2297</v>
      </c>
      <c r="N704" s="212"/>
      <c r="O704" s="124" t="s">
        <v>13</v>
      </c>
      <c r="P704" s="212" t="s">
        <v>478</v>
      </c>
      <c r="Q704" s="124"/>
      <c r="R704" s="212">
        <v>2044</v>
      </c>
      <c r="S704" s="124"/>
      <c r="T704" s="212" t="s">
        <v>286</v>
      </c>
      <c r="U704" s="124" t="s">
        <v>278</v>
      </c>
      <c r="V704" s="212">
        <v>1179</v>
      </c>
      <c r="W704" s="214">
        <v>43633.608564814815</v>
      </c>
      <c r="X704" s="215">
        <v>43623</v>
      </c>
      <c r="Y704" s="216">
        <v>50</v>
      </c>
    </row>
    <row r="705" spans="1:25">
      <c r="A705" s="217" t="s">
        <v>63</v>
      </c>
      <c r="B705" s="218" t="s">
        <v>1366</v>
      </c>
      <c r="C705" s="219" t="s">
        <v>173</v>
      </c>
      <c r="D705" s="212" t="s">
        <v>288</v>
      </c>
      <c r="E705" s="124" t="s">
        <v>2846</v>
      </c>
      <c r="F705" s="212" t="s">
        <v>15</v>
      </c>
      <c r="G705" s="124" t="s">
        <v>2740</v>
      </c>
      <c r="H705" s="212">
        <v>1</v>
      </c>
      <c r="I705" s="124"/>
      <c r="J705" s="212">
        <v>39.749000000000002</v>
      </c>
      <c r="K705" s="213"/>
      <c r="L705" s="212">
        <v>39.749000000000002</v>
      </c>
      <c r="M705" s="124" t="s">
        <v>2296</v>
      </c>
      <c r="N705" s="212"/>
      <c r="O705" s="124" t="s">
        <v>13</v>
      </c>
      <c r="P705" s="212" t="s">
        <v>478</v>
      </c>
      <c r="Q705" s="124"/>
      <c r="R705" s="212">
        <v>2044</v>
      </c>
      <c r="S705" s="124"/>
      <c r="T705" s="212" t="s">
        <v>286</v>
      </c>
      <c r="U705" s="124" t="s">
        <v>278</v>
      </c>
      <c r="V705" s="212">
        <v>1179</v>
      </c>
      <c r="W705" s="214">
        <v>43633.608564814815</v>
      </c>
      <c r="X705" s="215">
        <v>43623</v>
      </c>
      <c r="Y705" s="216">
        <v>50</v>
      </c>
    </row>
    <row r="706" spans="1:25">
      <c r="A706" s="217" t="s">
        <v>63</v>
      </c>
      <c r="B706" s="218" t="s">
        <v>1366</v>
      </c>
      <c r="C706" s="219" t="s">
        <v>173</v>
      </c>
      <c r="D706" s="212" t="s">
        <v>288</v>
      </c>
      <c r="E706" s="124" t="s">
        <v>2853</v>
      </c>
      <c r="F706" s="212" t="s">
        <v>15</v>
      </c>
      <c r="G706" s="124" t="s">
        <v>2044</v>
      </c>
      <c r="H706" s="212">
        <v>1</v>
      </c>
      <c r="I706" s="124"/>
      <c r="J706" s="212">
        <v>61.765999999999998</v>
      </c>
      <c r="K706" s="213"/>
      <c r="L706" s="212">
        <v>61.765999999999998</v>
      </c>
      <c r="M706" s="124" t="s">
        <v>2295</v>
      </c>
      <c r="N706" s="212"/>
      <c r="O706" s="124" t="s">
        <v>13</v>
      </c>
      <c r="P706" s="212" t="s">
        <v>478</v>
      </c>
      <c r="Q706" s="124"/>
      <c r="R706" s="212">
        <v>2044</v>
      </c>
      <c r="S706" s="124"/>
      <c r="T706" s="212" t="s">
        <v>286</v>
      </c>
      <c r="U706" s="124" t="s">
        <v>277</v>
      </c>
      <c r="V706" s="212">
        <v>1179</v>
      </c>
      <c r="W706" s="214">
        <v>43633.608564814815</v>
      </c>
      <c r="X706" s="215">
        <v>43623</v>
      </c>
      <c r="Y706" s="216">
        <v>50</v>
      </c>
    </row>
    <row r="707" spans="1:25">
      <c r="A707" s="217" t="s">
        <v>73</v>
      </c>
      <c r="B707" s="218" t="s">
        <v>207</v>
      </c>
      <c r="C707" s="219" t="s">
        <v>1338</v>
      </c>
      <c r="D707" s="212" t="s">
        <v>641</v>
      </c>
      <c r="E707" s="124" t="s">
        <v>2845</v>
      </c>
      <c r="F707" s="212" t="s">
        <v>8</v>
      </c>
      <c r="G707" s="124" t="s">
        <v>476</v>
      </c>
      <c r="H707" s="212">
        <v>1</v>
      </c>
      <c r="I707" s="124"/>
      <c r="J707" s="212">
        <v>450</v>
      </c>
      <c r="K707" s="213"/>
      <c r="L707" s="212">
        <v>450</v>
      </c>
      <c r="M707" s="124" t="s">
        <v>1072</v>
      </c>
      <c r="N707" s="212"/>
      <c r="O707" s="124" t="s">
        <v>477</v>
      </c>
      <c r="P707" s="212" t="s">
        <v>475</v>
      </c>
      <c r="Q707" s="124" t="s">
        <v>582</v>
      </c>
      <c r="R707" s="212"/>
      <c r="S707" s="124"/>
      <c r="T707" s="212" t="s">
        <v>287</v>
      </c>
      <c r="U707" s="124" t="s">
        <v>8</v>
      </c>
      <c r="V707" s="212">
        <v>1708</v>
      </c>
      <c r="W707" s="214">
        <v>43629.100451388891</v>
      </c>
      <c r="X707" s="215">
        <v>43559</v>
      </c>
      <c r="Y707" s="216">
        <v>50</v>
      </c>
    </row>
    <row r="708" spans="1:25">
      <c r="A708" s="217" t="s">
        <v>14</v>
      </c>
      <c r="B708" s="218" t="s">
        <v>207</v>
      </c>
      <c r="C708" s="219" t="s">
        <v>1339</v>
      </c>
      <c r="D708" s="212" t="s">
        <v>668</v>
      </c>
      <c r="E708" s="124" t="s">
        <v>2850</v>
      </c>
      <c r="F708" s="212" t="s">
        <v>8</v>
      </c>
      <c r="G708" s="124" t="s">
        <v>476</v>
      </c>
      <c r="H708" s="212">
        <v>11</v>
      </c>
      <c r="I708" s="124"/>
      <c r="J708" s="212">
        <v>4</v>
      </c>
      <c r="K708" s="213"/>
      <c r="L708" s="212">
        <v>44</v>
      </c>
      <c r="M708" s="124" t="s">
        <v>1073</v>
      </c>
      <c r="N708" s="212"/>
      <c r="O708" s="221" t="s">
        <v>477</v>
      </c>
      <c r="P708" s="212" t="s">
        <v>475</v>
      </c>
      <c r="Q708" s="124"/>
      <c r="R708" s="212"/>
      <c r="S708" s="124"/>
      <c r="T708" s="212" t="s">
        <v>287</v>
      </c>
      <c r="U708" s="124" t="s">
        <v>8</v>
      </c>
      <c r="V708" s="212">
        <v>1486</v>
      </c>
      <c r="W708" s="214">
        <v>43629.057974537034</v>
      </c>
      <c r="X708" s="215">
        <v>43591</v>
      </c>
      <c r="Y708" s="216">
        <v>50</v>
      </c>
    </row>
    <row r="709" spans="1:25">
      <c r="A709" s="217" t="s">
        <v>14</v>
      </c>
      <c r="B709" s="218" t="s">
        <v>207</v>
      </c>
      <c r="C709" s="219" t="s">
        <v>1340</v>
      </c>
      <c r="D709" s="212" t="s">
        <v>668</v>
      </c>
      <c r="E709" s="124" t="s">
        <v>2847</v>
      </c>
      <c r="F709" s="212" t="s">
        <v>8</v>
      </c>
      <c r="G709" s="124" t="s">
        <v>476</v>
      </c>
      <c r="H709" s="212">
        <v>1</v>
      </c>
      <c r="I709" s="124"/>
      <c r="J709" s="212">
        <v>21</v>
      </c>
      <c r="K709" s="213"/>
      <c r="L709" s="212">
        <v>21</v>
      </c>
      <c r="M709" s="124" t="s">
        <v>1555</v>
      </c>
      <c r="N709" s="212"/>
      <c r="O709" s="124" t="s">
        <v>477</v>
      </c>
      <c r="P709" s="212" t="s">
        <v>478</v>
      </c>
      <c r="Q709" s="124"/>
      <c r="R709" s="212"/>
      <c r="S709" s="124"/>
      <c r="T709" s="212" t="s">
        <v>287</v>
      </c>
      <c r="U709" s="124" t="s">
        <v>282</v>
      </c>
      <c r="V709" s="212">
        <v>1600</v>
      </c>
      <c r="W709" s="214">
        <v>43629.100428240738</v>
      </c>
      <c r="X709" s="215">
        <v>43591</v>
      </c>
      <c r="Y709" s="216">
        <v>50</v>
      </c>
    </row>
    <row r="710" spans="1:25">
      <c r="A710" s="217" t="s">
        <v>14</v>
      </c>
      <c r="B710" s="218" t="s">
        <v>1366</v>
      </c>
      <c r="C710" s="219" t="s">
        <v>54</v>
      </c>
      <c r="D710" s="212" t="s">
        <v>55</v>
      </c>
      <c r="E710" s="124" t="s">
        <v>2844</v>
      </c>
      <c r="F710" s="212" t="s">
        <v>9</v>
      </c>
      <c r="G710" s="124" t="s">
        <v>2741</v>
      </c>
      <c r="H710" s="212">
        <v>48</v>
      </c>
      <c r="I710" s="124"/>
      <c r="J710" s="212">
        <v>3</v>
      </c>
      <c r="K710" s="213"/>
      <c r="L710" s="212">
        <v>144</v>
      </c>
      <c r="M710" s="124" t="s">
        <v>992</v>
      </c>
      <c r="N710" s="212"/>
      <c r="O710" s="124" t="s">
        <v>13</v>
      </c>
      <c r="P710" s="212" t="s">
        <v>475</v>
      </c>
      <c r="Q710" s="124"/>
      <c r="R710" s="212">
        <v>2034</v>
      </c>
      <c r="S710" s="124"/>
      <c r="T710" s="212" t="s">
        <v>286</v>
      </c>
      <c r="U710" s="124" t="s">
        <v>9</v>
      </c>
      <c r="V710" s="212">
        <v>1181</v>
      </c>
      <c r="W710" s="214">
        <v>43607.637303240743</v>
      </c>
      <c r="X710" s="215">
        <v>43204</v>
      </c>
      <c r="Y710" s="216">
        <v>50</v>
      </c>
    </row>
    <row r="711" spans="1:25">
      <c r="A711" s="217" t="s">
        <v>14</v>
      </c>
      <c r="B711" s="218" t="s">
        <v>1366</v>
      </c>
      <c r="C711" s="219" t="s">
        <v>54</v>
      </c>
      <c r="D711" s="212" t="s">
        <v>55</v>
      </c>
      <c r="E711" s="124" t="s">
        <v>2844</v>
      </c>
      <c r="F711" s="212" t="s">
        <v>9</v>
      </c>
      <c r="G711" s="124" t="s">
        <v>2742</v>
      </c>
      <c r="H711" s="212">
        <v>42</v>
      </c>
      <c r="I711" s="124"/>
      <c r="J711" s="212">
        <v>3</v>
      </c>
      <c r="K711" s="213"/>
      <c r="L711" s="212">
        <v>126</v>
      </c>
      <c r="M711" s="124" t="s">
        <v>2207</v>
      </c>
      <c r="N711" s="212"/>
      <c r="O711" s="124" t="s">
        <v>13</v>
      </c>
      <c r="P711" s="212" t="s">
        <v>475</v>
      </c>
      <c r="Q711" s="124"/>
      <c r="R711" s="212">
        <v>2034</v>
      </c>
      <c r="S711" s="124"/>
      <c r="T711" s="212" t="s">
        <v>286</v>
      </c>
      <c r="U711" s="124" t="s">
        <v>9</v>
      </c>
      <c r="V711" s="212">
        <v>1181</v>
      </c>
      <c r="W711" s="214">
        <v>43607.637303240743</v>
      </c>
      <c r="X711" s="215">
        <v>43204</v>
      </c>
      <c r="Y711" s="216">
        <v>50</v>
      </c>
    </row>
    <row r="712" spans="1:25">
      <c r="A712" s="217" t="s">
        <v>14</v>
      </c>
      <c r="B712" s="218" t="s">
        <v>1366</v>
      </c>
      <c r="C712" s="219" t="s">
        <v>56</v>
      </c>
      <c r="D712" s="212" t="s">
        <v>18</v>
      </c>
      <c r="E712" s="124" t="s">
        <v>2844</v>
      </c>
      <c r="F712" s="212" t="s">
        <v>9</v>
      </c>
      <c r="G712" s="124" t="s">
        <v>2743</v>
      </c>
      <c r="H712" s="212">
        <v>47</v>
      </c>
      <c r="I712" s="124"/>
      <c r="J712" s="212">
        <v>2.1</v>
      </c>
      <c r="K712" s="213"/>
      <c r="L712" s="212">
        <v>98.7</v>
      </c>
      <c r="M712" s="124" t="s">
        <v>2298</v>
      </c>
      <c r="N712" s="212"/>
      <c r="O712" s="124" t="s">
        <v>13</v>
      </c>
      <c r="P712" s="212" t="s">
        <v>475</v>
      </c>
      <c r="Q712" s="124"/>
      <c r="R712" s="212">
        <v>2028</v>
      </c>
      <c r="S712" s="124"/>
      <c r="T712" s="212" t="s">
        <v>286</v>
      </c>
      <c r="U712" s="124" t="s">
        <v>9</v>
      </c>
      <c r="V712" s="212">
        <v>1180</v>
      </c>
      <c r="W712" s="214">
        <v>43634.669895833336</v>
      </c>
      <c r="X712" s="215">
        <v>43204</v>
      </c>
      <c r="Y712" s="216">
        <v>50</v>
      </c>
    </row>
    <row r="713" spans="1:25">
      <c r="A713" s="217" t="s">
        <v>63</v>
      </c>
      <c r="B713" s="218" t="s">
        <v>207</v>
      </c>
      <c r="C713" s="219" t="s">
        <v>896</v>
      </c>
      <c r="D713" s="212" t="s">
        <v>11</v>
      </c>
      <c r="E713" s="124" t="s">
        <v>2854</v>
      </c>
      <c r="F713" s="212" t="s">
        <v>7</v>
      </c>
      <c r="G713" s="124" t="s">
        <v>476</v>
      </c>
      <c r="H713" s="212">
        <v>6</v>
      </c>
      <c r="I713" s="124"/>
      <c r="J713" s="212">
        <v>340</v>
      </c>
      <c r="K713" s="213"/>
      <c r="L713" s="212">
        <v>2040</v>
      </c>
      <c r="M713" s="124" t="s">
        <v>2299</v>
      </c>
      <c r="N713" s="212">
        <v>349999.99800000002</v>
      </c>
      <c r="O713" s="124" t="s">
        <v>2889</v>
      </c>
      <c r="P713" s="212" t="s">
        <v>478</v>
      </c>
      <c r="Q713" s="124" t="s">
        <v>1426</v>
      </c>
      <c r="R713" s="212"/>
      <c r="S713" s="124"/>
      <c r="T713" s="212" t="s">
        <v>212</v>
      </c>
      <c r="U713" s="124" t="s">
        <v>7</v>
      </c>
      <c r="V713" s="212">
        <v>1752</v>
      </c>
      <c r="W713" s="214">
        <v>43647.593240740738</v>
      </c>
      <c r="X713" s="215">
        <v>43637</v>
      </c>
      <c r="Y713" s="216">
        <v>50</v>
      </c>
    </row>
    <row r="714" spans="1:25">
      <c r="A714" s="217" t="s">
        <v>14</v>
      </c>
      <c r="B714" s="218" t="s">
        <v>1366</v>
      </c>
      <c r="C714" s="219" t="s">
        <v>57</v>
      </c>
      <c r="D714" s="212" t="s">
        <v>21</v>
      </c>
      <c r="E714" s="124" t="s">
        <v>2846</v>
      </c>
      <c r="F714" s="212" t="s">
        <v>12</v>
      </c>
      <c r="G714" s="124" t="s">
        <v>476</v>
      </c>
      <c r="H714" s="212">
        <v>1</v>
      </c>
      <c r="I714" s="124"/>
      <c r="J714" s="212">
        <v>21</v>
      </c>
      <c r="K714" s="213"/>
      <c r="L714" s="212">
        <v>21</v>
      </c>
      <c r="M714" s="124" t="s">
        <v>1555</v>
      </c>
      <c r="N714" s="212"/>
      <c r="O714" s="124" t="s">
        <v>13</v>
      </c>
      <c r="P714" s="212" t="s">
        <v>484</v>
      </c>
      <c r="Q714" s="124"/>
      <c r="R714" s="212">
        <v>2030</v>
      </c>
      <c r="S714" s="124"/>
      <c r="T714" s="212" t="s">
        <v>286</v>
      </c>
      <c r="U714" s="124" t="s">
        <v>278</v>
      </c>
      <c r="V714" s="212">
        <v>1182</v>
      </c>
      <c r="W714" s="214">
        <v>43616.432986111111</v>
      </c>
      <c r="X714" s="215">
        <v>43204</v>
      </c>
      <c r="Y714" s="216">
        <v>50</v>
      </c>
    </row>
    <row r="715" spans="1:25">
      <c r="A715" s="217" t="s">
        <v>14</v>
      </c>
      <c r="B715" s="218" t="s">
        <v>1366</v>
      </c>
      <c r="C715" s="219" t="s">
        <v>57</v>
      </c>
      <c r="D715" s="212" t="s">
        <v>21</v>
      </c>
      <c r="E715" s="124" t="s">
        <v>2846</v>
      </c>
      <c r="F715" s="212" t="s">
        <v>12</v>
      </c>
      <c r="G715" s="124" t="s">
        <v>2744</v>
      </c>
      <c r="H715" s="212">
        <v>3</v>
      </c>
      <c r="I715" s="124"/>
      <c r="J715" s="212">
        <v>21</v>
      </c>
      <c r="K715" s="213"/>
      <c r="L715" s="212">
        <v>63</v>
      </c>
      <c r="M715" s="124" t="s">
        <v>2300</v>
      </c>
      <c r="N715" s="212"/>
      <c r="O715" s="124" t="s">
        <v>13</v>
      </c>
      <c r="P715" s="212" t="s">
        <v>478</v>
      </c>
      <c r="Q715" s="124"/>
      <c r="R715" s="212">
        <v>2030</v>
      </c>
      <c r="S715" s="124"/>
      <c r="T715" s="212" t="s">
        <v>286</v>
      </c>
      <c r="U715" s="124" t="s">
        <v>278</v>
      </c>
      <c r="V715" s="212">
        <v>1182</v>
      </c>
      <c r="W715" s="214">
        <v>43616.432986111111</v>
      </c>
      <c r="X715" s="215">
        <v>43204</v>
      </c>
      <c r="Y715" s="216">
        <v>50</v>
      </c>
    </row>
    <row r="716" spans="1:25">
      <c r="A716" s="217" t="s">
        <v>73</v>
      </c>
      <c r="B716" s="218" t="s">
        <v>1366</v>
      </c>
      <c r="C716" s="219" t="s">
        <v>1175</v>
      </c>
      <c r="D716" s="212" t="s">
        <v>824</v>
      </c>
      <c r="E716" s="124" t="s">
        <v>2850</v>
      </c>
      <c r="F716" s="212" t="s">
        <v>8</v>
      </c>
      <c r="G716" s="124" t="s">
        <v>476</v>
      </c>
      <c r="H716" s="212">
        <v>1</v>
      </c>
      <c r="I716" s="124"/>
      <c r="J716" s="212">
        <v>3.2</v>
      </c>
      <c r="K716" s="213"/>
      <c r="L716" s="212">
        <v>3.2</v>
      </c>
      <c r="M716" s="124" t="s">
        <v>2213</v>
      </c>
      <c r="N716" s="212"/>
      <c r="O716" s="124" t="s">
        <v>1143</v>
      </c>
      <c r="P716" s="212" t="s">
        <v>484</v>
      </c>
      <c r="Q716" s="124"/>
      <c r="R716" s="212"/>
      <c r="S716" s="124"/>
      <c r="T716" s="212" t="s">
        <v>286</v>
      </c>
      <c r="U716" s="124" t="s">
        <v>8</v>
      </c>
      <c r="V716" s="212">
        <v>90</v>
      </c>
      <c r="W716" s="214">
        <v>43312</v>
      </c>
      <c r="X716" s="215">
        <v>43312</v>
      </c>
      <c r="Y716" s="216">
        <v>-1</v>
      </c>
    </row>
    <row r="717" spans="1:25">
      <c r="A717" s="217" t="s">
        <v>66</v>
      </c>
      <c r="B717" s="218" t="s">
        <v>1366</v>
      </c>
      <c r="C717" s="219" t="s">
        <v>174</v>
      </c>
      <c r="D717" s="212" t="s">
        <v>175</v>
      </c>
      <c r="E717" s="124" t="s">
        <v>2846</v>
      </c>
      <c r="F717" s="212" t="s">
        <v>15</v>
      </c>
      <c r="G717" s="124" t="s">
        <v>2745</v>
      </c>
      <c r="H717" s="212">
        <v>4</v>
      </c>
      <c r="I717" s="124"/>
      <c r="J717" s="212">
        <v>42.5</v>
      </c>
      <c r="K717" s="213"/>
      <c r="L717" s="212">
        <v>170</v>
      </c>
      <c r="M717" s="124" t="s">
        <v>2301</v>
      </c>
      <c r="N717" s="212"/>
      <c r="O717" s="124" t="s">
        <v>13</v>
      </c>
      <c r="P717" s="212" t="s">
        <v>478</v>
      </c>
      <c r="Q717" s="124"/>
      <c r="R717" s="212">
        <v>2033</v>
      </c>
      <c r="S717" s="124"/>
      <c r="T717" s="212" t="s">
        <v>286</v>
      </c>
      <c r="U717" s="124" t="s">
        <v>278</v>
      </c>
      <c r="V717" s="212">
        <v>1183</v>
      </c>
      <c r="W717" s="214">
        <v>43560.436296296299</v>
      </c>
      <c r="X717" s="215">
        <v>43556</v>
      </c>
      <c r="Y717" s="216">
        <v>50</v>
      </c>
    </row>
    <row r="718" spans="1:25">
      <c r="A718" s="217" t="s">
        <v>73</v>
      </c>
      <c r="B718" s="218" t="s">
        <v>1366</v>
      </c>
      <c r="C718" s="219" t="s">
        <v>837</v>
      </c>
      <c r="D718" s="212" t="s">
        <v>828</v>
      </c>
      <c r="E718" s="124" t="s">
        <v>2849</v>
      </c>
      <c r="F718" s="212" t="s">
        <v>1371</v>
      </c>
      <c r="G718" s="124" t="s">
        <v>476</v>
      </c>
      <c r="H718" s="212">
        <v>1</v>
      </c>
      <c r="I718" s="124"/>
      <c r="J718" s="212">
        <v>9.5</v>
      </c>
      <c r="K718" s="213"/>
      <c r="L718" s="212">
        <v>9.5</v>
      </c>
      <c r="M718" s="124" t="s">
        <v>2303</v>
      </c>
      <c r="N718" s="212"/>
      <c r="O718" s="124" t="s">
        <v>13</v>
      </c>
      <c r="P718" s="212" t="s">
        <v>484</v>
      </c>
      <c r="Q718" s="124"/>
      <c r="R718" s="212"/>
      <c r="S718" s="124"/>
      <c r="T718" s="212" t="s">
        <v>286</v>
      </c>
      <c r="U718" s="124" t="s">
        <v>281</v>
      </c>
      <c r="V718" s="212">
        <v>1307</v>
      </c>
      <c r="W718" s="214">
        <v>43307.279120370367</v>
      </c>
      <c r="X718" s="215">
        <v>43204.303055555552</v>
      </c>
      <c r="Y718" s="216">
        <v>50</v>
      </c>
    </row>
    <row r="719" spans="1:25">
      <c r="A719" s="217" t="s">
        <v>73</v>
      </c>
      <c r="B719" s="218" t="s">
        <v>1366</v>
      </c>
      <c r="C719" s="219" t="s">
        <v>837</v>
      </c>
      <c r="D719" s="212" t="s">
        <v>828</v>
      </c>
      <c r="E719" s="124" t="s">
        <v>2849</v>
      </c>
      <c r="F719" s="212" t="s">
        <v>1371</v>
      </c>
      <c r="G719" s="124" t="s">
        <v>476</v>
      </c>
      <c r="H719" s="212">
        <v>1</v>
      </c>
      <c r="I719" s="124"/>
      <c r="J719" s="212">
        <v>7.8</v>
      </c>
      <c r="K719" s="213"/>
      <c r="L719" s="212">
        <v>7.8</v>
      </c>
      <c r="M719" s="124" t="s">
        <v>2302</v>
      </c>
      <c r="N719" s="212"/>
      <c r="O719" s="124" t="s">
        <v>13</v>
      </c>
      <c r="P719" s="212" t="s">
        <v>484</v>
      </c>
      <c r="Q719" s="124"/>
      <c r="R719" s="212"/>
      <c r="S719" s="124"/>
      <c r="T719" s="212" t="s">
        <v>286</v>
      </c>
      <c r="U719" s="124" t="s">
        <v>281</v>
      </c>
      <c r="V719" s="212">
        <v>1307</v>
      </c>
      <c r="W719" s="214">
        <v>43307.279120370367</v>
      </c>
      <c r="X719" s="215">
        <v>43204.303055555552</v>
      </c>
      <c r="Y719" s="216">
        <v>50</v>
      </c>
    </row>
    <row r="720" spans="1:25">
      <c r="A720" s="217" t="s">
        <v>73</v>
      </c>
      <c r="B720" s="218" t="s">
        <v>1366</v>
      </c>
      <c r="C720" s="219" t="s">
        <v>837</v>
      </c>
      <c r="D720" s="212" t="s">
        <v>828</v>
      </c>
      <c r="E720" s="124" t="s">
        <v>2849</v>
      </c>
      <c r="F720" s="212" t="s">
        <v>1371</v>
      </c>
      <c r="G720" s="124" t="s">
        <v>476</v>
      </c>
      <c r="H720" s="212">
        <v>1</v>
      </c>
      <c r="I720" s="124"/>
      <c r="J720" s="212">
        <v>2</v>
      </c>
      <c r="K720" s="213"/>
      <c r="L720" s="212">
        <v>2</v>
      </c>
      <c r="M720" s="124" t="s">
        <v>1032</v>
      </c>
      <c r="N720" s="212"/>
      <c r="O720" s="124" t="s">
        <v>13</v>
      </c>
      <c r="P720" s="212" t="s">
        <v>484</v>
      </c>
      <c r="Q720" s="124"/>
      <c r="R720" s="212"/>
      <c r="S720" s="124"/>
      <c r="T720" s="212" t="s">
        <v>286</v>
      </c>
      <c r="U720" s="124" t="s">
        <v>281</v>
      </c>
      <c r="V720" s="212">
        <v>1307</v>
      </c>
      <c r="W720" s="214">
        <v>43307.279120370367</v>
      </c>
      <c r="X720" s="215">
        <v>43204.303055555552</v>
      </c>
      <c r="Y720" s="216">
        <v>50</v>
      </c>
    </row>
    <row r="721" spans="1:25">
      <c r="A721" s="217" t="s">
        <v>73</v>
      </c>
      <c r="B721" s="218" t="s">
        <v>207</v>
      </c>
      <c r="C721" s="219" t="s">
        <v>1499</v>
      </c>
      <c r="D721" s="212" t="s">
        <v>828</v>
      </c>
      <c r="E721" s="124" t="s">
        <v>2849</v>
      </c>
      <c r="F721" s="212" t="s">
        <v>1371</v>
      </c>
      <c r="G721" s="124" t="s">
        <v>476</v>
      </c>
      <c r="H721" s="212">
        <v>1</v>
      </c>
      <c r="I721" s="124"/>
      <c r="J721" s="212">
        <v>32</v>
      </c>
      <c r="K721" s="213"/>
      <c r="L721" s="212">
        <v>32</v>
      </c>
      <c r="M721" s="124" t="s">
        <v>1080</v>
      </c>
      <c r="N721" s="212"/>
      <c r="O721" s="124" t="s">
        <v>477</v>
      </c>
      <c r="P721" s="212" t="s">
        <v>484</v>
      </c>
      <c r="Q721" s="124"/>
      <c r="R721" s="212"/>
      <c r="S721" s="124"/>
      <c r="T721" s="212" t="s">
        <v>287</v>
      </c>
      <c r="U721" s="124" t="s">
        <v>281</v>
      </c>
      <c r="V721" s="212">
        <v>106</v>
      </c>
      <c r="W721" s="214">
        <v>43312</v>
      </c>
      <c r="X721" s="215">
        <v>43312</v>
      </c>
      <c r="Y721" s="216">
        <v>-1</v>
      </c>
    </row>
    <row r="722" spans="1:25">
      <c r="A722" s="217" t="s">
        <v>63</v>
      </c>
      <c r="B722" s="218" t="s">
        <v>1366</v>
      </c>
      <c r="C722" s="219" t="s">
        <v>350</v>
      </c>
      <c r="D722" s="212" t="s">
        <v>344</v>
      </c>
      <c r="E722" s="124" t="s">
        <v>2845</v>
      </c>
      <c r="F722" s="212" t="s">
        <v>8</v>
      </c>
      <c r="G722" s="124" t="s">
        <v>2746</v>
      </c>
      <c r="H722" s="212">
        <v>1</v>
      </c>
      <c r="I722" s="124"/>
      <c r="J722" s="212">
        <v>15</v>
      </c>
      <c r="K722" s="213"/>
      <c r="L722" s="212">
        <v>15</v>
      </c>
      <c r="M722" s="124" t="s">
        <v>1005</v>
      </c>
      <c r="N722" s="212"/>
      <c r="O722" s="124" t="s">
        <v>13</v>
      </c>
      <c r="P722" s="212" t="s">
        <v>484</v>
      </c>
      <c r="Q722" s="124"/>
      <c r="R722" s="212">
        <v>2058</v>
      </c>
      <c r="S722" s="124"/>
      <c r="T722" s="212" t="s">
        <v>286</v>
      </c>
      <c r="U722" s="124" t="s">
        <v>8</v>
      </c>
      <c r="V722" s="212">
        <v>1377</v>
      </c>
      <c r="W722" s="214">
        <v>43605.626226851855</v>
      </c>
      <c r="X722" s="215">
        <v>43602</v>
      </c>
      <c r="Y722" s="216">
        <v>50</v>
      </c>
    </row>
    <row r="723" spans="1:25" ht="22.5">
      <c r="A723" s="217" t="s">
        <v>73</v>
      </c>
      <c r="B723" s="218" t="s">
        <v>1366</v>
      </c>
      <c r="C723" s="219" t="s">
        <v>1539</v>
      </c>
      <c r="D723" s="212" t="s">
        <v>1540</v>
      </c>
      <c r="E723" s="124" t="s">
        <v>2843</v>
      </c>
      <c r="F723" s="212" t="s">
        <v>12</v>
      </c>
      <c r="G723" s="124" t="s">
        <v>2747</v>
      </c>
      <c r="H723" s="212">
        <v>1</v>
      </c>
      <c r="I723" s="124"/>
      <c r="J723" s="212">
        <v>1</v>
      </c>
      <c r="K723" s="213"/>
      <c r="L723" s="212">
        <v>1</v>
      </c>
      <c r="M723" s="124" t="s">
        <v>1554</v>
      </c>
      <c r="N723" s="212"/>
      <c r="O723" s="124" t="s">
        <v>13</v>
      </c>
      <c r="P723" s="212" t="s">
        <v>484</v>
      </c>
      <c r="Q723" s="124"/>
      <c r="R723" s="212"/>
      <c r="S723" s="124"/>
      <c r="T723" s="212" t="s">
        <v>286</v>
      </c>
      <c r="U723" s="124" t="s">
        <v>153</v>
      </c>
      <c r="V723" s="212">
        <v>1251</v>
      </c>
      <c r="W723" s="214">
        <v>43204.291180555556</v>
      </c>
      <c r="X723" s="215">
        <v>43204.291076388887</v>
      </c>
      <c r="Y723" s="216">
        <v>50</v>
      </c>
    </row>
    <row r="724" spans="1:25">
      <c r="A724" s="217" t="s">
        <v>63</v>
      </c>
      <c r="B724" s="218" t="s">
        <v>207</v>
      </c>
      <c r="C724" s="219" t="s">
        <v>1341</v>
      </c>
      <c r="D724" s="212" t="s">
        <v>556</v>
      </c>
      <c r="E724" s="124" t="s">
        <v>2845</v>
      </c>
      <c r="F724" s="212" t="s">
        <v>8</v>
      </c>
      <c r="G724" s="124" t="s">
        <v>476</v>
      </c>
      <c r="H724" s="212">
        <v>44</v>
      </c>
      <c r="I724" s="124">
        <v>2.5</v>
      </c>
      <c r="J724" s="212">
        <v>2.75</v>
      </c>
      <c r="K724" s="213">
        <v>110</v>
      </c>
      <c r="L724" s="212">
        <v>121</v>
      </c>
      <c r="M724" s="124" t="s">
        <v>1074</v>
      </c>
      <c r="N724" s="212"/>
      <c r="O724" s="124" t="s">
        <v>477</v>
      </c>
      <c r="P724" s="212" t="s">
        <v>484</v>
      </c>
      <c r="Q724" s="124"/>
      <c r="R724" s="212"/>
      <c r="S724" s="124"/>
      <c r="T724" s="212" t="s">
        <v>287</v>
      </c>
      <c r="U724" s="124" t="s">
        <v>8</v>
      </c>
      <c r="V724" s="212">
        <v>1560</v>
      </c>
      <c r="W724" s="214">
        <v>43629.100416666668</v>
      </c>
      <c r="X724" s="215">
        <v>43248.246921296297</v>
      </c>
      <c r="Y724" s="216">
        <v>50</v>
      </c>
    </row>
    <row r="725" spans="1:25">
      <c r="A725" s="217" t="s">
        <v>66</v>
      </c>
      <c r="B725" s="218" t="s">
        <v>1366</v>
      </c>
      <c r="C725" s="219" t="s">
        <v>462</v>
      </c>
      <c r="D725" s="212" t="s">
        <v>440</v>
      </c>
      <c r="E725" s="124" t="s">
        <v>2842</v>
      </c>
      <c r="F725" s="212" t="s">
        <v>1368</v>
      </c>
      <c r="G725" s="124" t="s">
        <v>2024</v>
      </c>
      <c r="H725" s="212">
        <v>4</v>
      </c>
      <c r="I725" s="124"/>
      <c r="J725" s="212">
        <v>1.05</v>
      </c>
      <c r="K725" s="213"/>
      <c r="L725" s="212">
        <v>4.2</v>
      </c>
      <c r="M725" s="124" t="s">
        <v>2304</v>
      </c>
      <c r="N725" s="212"/>
      <c r="O725" s="124" t="s">
        <v>13</v>
      </c>
      <c r="P725" s="212" t="s">
        <v>484</v>
      </c>
      <c r="Q725" s="124"/>
      <c r="R725" s="212">
        <v>2025</v>
      </c>
      <c r="S725" s="124"/>
      <c r="T725" s="212" t="s">
        <v>286</v>
      </c>
      <c r="U725" s="124" t="s">
        <v>281</v>
      </c>
      <c r="V725" s="212">
        <v>1184</v>
      </c>
      <c r="W725" s="214">
        <v>43609.631712962961</v>
      </c>
      <c r="X725" s="215">
        <v>43204</v>
      </c>
      <c r="Y725" s="216">
        <v>50</v>
      </c>
    </row>
    <row r="726" spans="1:25">
      <c r="A726" s="217" t="s">
        <v>14</v>
      </c>
      <c r="B726" s="218" t="s">
        <v>207</v>
      </c>
      <c r="C726" s="219" t="s">
        <v>1270</v>
      </c>
      <c r="D726" s="212" t="s">
        <v>1271</v>
      </c>
      <c r="E726" s="124" t="s">
        <v>2890</v>
      </c>
      <c r="F726" s="212" t="s">
        <v>8</v>
      </c>
      <c r="G726" s="124" t="s">
        <v>476</v>
      </c>
      <c r="H726" s="212">
        <v>180</v>
      </c>
      <c r="I726" s="124"/>
      <c r="J726" s="212"/>
      <c r="K726" s="213"/>
      <c r="L726" s="212"/>
      <c r="M726" s="124" t="s">
        <v>476</v>
      </c>
      <c r="N726" s="212"/>
      <c r="O726" s="124" t="s">
        <v>474</v>
      </c>
      <c r="P726" s="212" t="s">
        <v>484</v>
      </c>
      <c r="Q726" s="124"/>
      <c r="R726" s="212"/>
      <c r="S726" s="124"/>
      <c r="T726" s="212" t="s">
        <v>287</v>
      </c>
      <c r="U726" s="124" t="s">
        <v>8</v>
      </c>
      <c r="V726" s="212">
        <v>1558</v>
      </c>
      <c r="W726" s="214">
        <v>43629.057986111111</v>
      </c>
      <c r="X726" s="215">
        <v>43599</v>
      </c>
      <c r="Y726" s="216">
        <v>50</v>
      </c>
    </row>
    <row r="727" spans="1:25" ht="22.5">
      <c r="A727" s="217" t="s">
        <v>63</v>
      </c>
      <c r="B727" s="218" t="s">
        <v>1366</v>
      </c>
      <c r="C727" s="219" t="s">
        <v>766</v>
      </c>
      <c r="D727" s="212" t="s">
        <v>767</v>
      </c>
      <c r="E727" s="124" t="s">
        <v>2843</v>
      </c>
      <c r="F727" s="212" t="s">
        <v>12</v>
      </c>
      <c r="G727" s="124" t="s">
        <v>476</v>
      </c>
      <c r="H727" s="212">
        <v>1</v>
      </c>
      <c r="I727" s="124"/>
      <c r="J727" s="212">
        <v>1.34</v>
      </c>
      <c r="K727" s="213"/>
      <c r="L727" s="212">
        <v>1.34</v>
      </c>
      <c r="M727" s="124" t="s">
        <v>2078</v>
      </c>
      <c r="N727" s="212"/>
      <c r="O727" s="124" t="s">
        <v>13</v>
      </c>
      <c r="P727" s="212" t="s">
        <v>484</v>
      </c>
      <c r="Q727" s="124"/>
      <c r="R727" s="212"/>
      <c r="S727" s="124"/>
      <c r="T727" s="212" t="s">
        <v>286</v>
      </c>
      <c r="U727" s="124" t="s">
        <v>153</v>
      </c>
      <c r="V727" s="212">
        <v>1294</v>
      </c>
      <c r="W727" s="214">
        <v>43640.057615740741</v>
      </c>
      <c r="X727" s="215">
        <v>43600</v>
      </c>
      <c r="Y727" s="216">
        <v>50</v>
      </c>
    </row>
    <row r="728" spans="1:25">
      <c r="A728" s="217" t="s">
        <v>63</v>
      </c>
      <c r="B728" s="218" t="s">
        <v>1366</v>
      </c>
      <c r="C728" s="219" t="s">
        <v>766</v>
      </c>
      <c r="D728" s="212" t="s">
        <v>767</v>
      </c>
      <c r="E728" s="124" t="s">
        <v>2843</v>
      </c>
      <c r="F728" s="212" t="s">
        <v>12</v>
      </c>
      <c r="G728" s="124" t="s">
        <v>476</v>
      </c>
      <c r="H728" s="212">
        <v>1</v>
      </c>
      <c r="I728" s="124"/>
      <c r="J728" s="212">
        <v>0.8</v>
      </c>
      <c r="K728" s="213"/>
      <c r="L728" s="212">
        <v>0.8</v>
      </c>
      <c r="M728" s="124" t="s">
        <v>2062</v>
      </c>
      <c r="N728" s="212"/>
      <c r="O728" s="124" t="s">
        <v>13</v>
      </c>
      <c r="P728" s="212" t="s">
        <v>484</v>
      </c>
      <c r="Q728" s="124"/>
      <c r="R728" s="212"/>
      <c r="S728" s="124"/>
      <c r="T728" s="212" t="s">
        <v>286</v>
      </c>
      <c r="U728" s="124" t="s">
        <v>153</v>
      </c>
      <c r="V728" s="212">
        <v>1294</v>
      </c>
      <c r="W728" s="214">
        <v>43640.057615740741</v>
      </c>
      <c r="X728" s="215">
        <v>43600</v>
      </c>
      <c r="Y728" s="216">
        <v>50</v>
      </c>
    </row>
    <row r="729" spans="1:25">
      <c r="A729" s="217" t="s">
        <v>77</v>
      </c>
      <c r="B729" s="218" t="s">
        <v>1366</v>
      </c>
      <c r="C729" s="219" t="s">
        <v>1207</v>
      </c>
      <c r="D729" s="212" t="s">
        <v>878</v>
      </c>
      <c r="E729" s="124" t="s">
        <v>2850</v>
      </c>
      <c r="F729" s="212" t="s">
        <v>8</v>
      </c>
      <c r="G729" s="124" t="s">
        <v>476</v>
      </c>
      <c r="H729" s="212">
        <v>1</v>
      </c>
      <c r="I729" s="124"/>
      <c r="J729" s="212">
        <v>0.26500000000000001</v>
      </c>
      <c r="K729" s="213"/>
      <c r="L729" s="212">
        <v>0.2646</v>
      </c>
      <c r="M729" s="124" t="s">
        <v>2305</v>
      </c>
      <c r="N729" s="212"/>
      <c r="O729" s="124" t="s">
        <v>1143</v>
      </c>
      <c r="P729" s="212" t="s">
        <v>484</v>
      </c>
      <c r="Q729" s="124"/>
      <c r="R729" s="212"/>
      <c r="S729" s="124"/>
      <c r="T729" s="212" t="s">
        <v>286</v>
      </c>
      <c r="U729" s="124" t="s">
        <v>8</v>
      </c>
      <c r="V729" s="212">
        <v>27</v>
      </c>
      <c r="W729" s="214">
        <v>43312</v>
      </c>
      <c r="X729" s="215">
        <v>43312</v>
      </c>
      <c r="Y729" s="216">
        <v>-1</v>
      </c>
    </row>
    <row r="730" spans="1:25">
      <c r="A730" s="217" t="s">
        <v>73</v>
      </c>
      <c r="B730" s="218" t="s">
        <v>1366</v>
      </c>
      <c r="C730" s="219" t="s">
        <v>1176</v>
      </c>
      <c r="D730" s="212" t="s">
        <v>878</v>
      </c>
      <c r="E730" s="124" t="s">
        <v>2850</v>
      </c>
      <c r="F730" s="212" t="s">
        <v>8</v>
      </c>
      <c r="G730" s="124" t="s">
        <v>476</v>
      </c>
      <c r="H730" s="212">
        <v>1</v>
      </c>
      <c r="I730" s="124"/>
      <c r="J730" s="212">
        <v>0.17399999999999999</v>
      </c>
      <c r="K730" s="213"/>
      <c r="L730" s="212">
        <v>0.17380000000000001</v>
      </c>
      <c r="M730" s="124" t="s">
        <v>2306</v>
      </c>
      <c r="N730" s="212"/>
      <c r="O730" s="124" t="s">
        <v>1143</v>
      </c>
      <c r="P730" s="212" t="s">
        <v>484</v>
      </c>
      <c r="Q730" s="124"/>
      <c r="R730" s="212"/>
      <c r="S730" s="124"/>
      <c r="T730" s="212" t="s">
        <v>286</v>
      </c>
      <c r="U730" s="124" t="s">
        <v>8</v>
      </c>
      <c r="V730" s="212">
        <v>77</v>
      </c>
      <c r="W730" s="214">
        <v>43312</v>
      </c>
      <c r="X730" s="215">
        <v>43312</v>
      </c>
      <c r="Y730" s="216">
        <v>-1</v>
      </c>
    </row>
    <row r="731" spans="1:25">
      <c r="A731" s="217" t="s">
        <v>73</v>
      </c>
      <c r="B731" s="218" t="s">
        <v>1366</v>
      </c>
      <c r="C731" s="219" t="s">
        <v>1132</v>
      </c>
      <c r="D731" s="212" t="s">
        <v>74</v>
      </c>
      <c r="E731" s="124" t="s">
        <v>2849</v>
      </c>
      <c r="F731" s="212" t="s">
        <v>80</v>
      </c>
      <c r="G731" s="124" t="s">
        <v>2748</v>
      </c>
      <c r="H731" s="212">
        <v>1</v>
      </c>
      <c r="I731" s="124"/>
      <c r="J731" s="212">
        <v>365</v>
      </c>
      <c r="K731" s="213"/>
      <c r="L731" s="212">
        <v>365</v>
      </c>
      <c r="M731" s="124" t="s">
        <v>2307</v>
      </c>
      <c r="N731" s="212"/>
      <c r="O731" s="124" t="s">
        <v>13</v>
      </c>
      <c r="P731" s="212" t="s">
        <v>478</v>
      </c>
      <c r="Q731" s="124"/>
      <c r="R731" s="212">
        <v>2043</v>
      </c>
      <c r="S731" s="124"/>
      <c r="T731" s="212" t="s">
        <v>286</v>
      </c>
      <c r="U731" s="124" t="s">
        <v>276</v>
      </c>
      <c r="V731" s="212">
        <v>1185</v>
      </c>
      <c r="W731" s="214">
        <v>43629.058425925927</v>
      </c>
      <c r="X731" s="215">
        <v>43204.277939814812</v>
      </c>
      <c r="Y731" s="216">
        <v>50</v>
      </c>
    </row>
    <row r="732" spans="1:25">
      <c r="A732" s="217" t="s">
        <v>73</v>
      </c>
      <c r="B732" s="218" t="s">
        <v>1366</v>
      </c>
      <c r="C732" s="219" t="s">
        <v>1132</v>
      </c>
      <c r="D732" s="212" t="s">
        <v>74</v>
      </c>
      <c r="E732" s="124" t="s">
        <v>2849</v>
      </c>
      <c r="F732" s="212" t="s">
        <v>80</v>
      </c>
      <c r="G732" s="124" t="s">
        <v>2749</v>
      </c>
      <c r="H732" s="212">
        <v>1</v>
      </c>
      <c r="I732" s="124"/>
      <c r="J732" s="212">
        <v>365</v>
      </c>
      <c r="K732" s="213"/>
      <c r="L732" s="212">
        <v>365</v>
      </c>
      <c r="M732" s="124" t="s">
        <v>2307</v>
      </c>
      <c r="N732" s="212"/>
      <c r="O732" s="124" t="s">
        <v>13</v>
      </c>
      <c r="P732" s="212" t="s">
        <v>478</v>
      </c>
      <c r="Q732" s="124"/>
      <c r="R732" s="212">
        <v>2044</v>
      </c>
      <c r="S732" s="124"/>
      <c r="T732" s="212" t="s">
        <v>286</v>
      </c>
      <c r="U732" s="124" t="s">
        <v>276</v>
      </c>
      <c r="V732" s="212">
        <v>1185</v>
      </c>
      <c r="W732" s="214">
        <v>43629.058425925927</v>
      </c>
      <c r="X732" s="215">
        <v>43204.277939814812</v>
      </c>
      <c r="Y732" s="216">
        <v>50</v>
      </c>
    </row>
    <row r="733" spans="1:25">
      <c r="A733" s="217" t="s">
        <v>73</v>
      </c>
      <c r="B733" s="218" t="s">
        <v>1366</v>
      </c>
      <c r="C733" s="219" t="s">
        <v>1132</v>
      </c>
      <c r="D733" s="212" t="s">
        <v>74</v>
      </c>
      <c r="E733" s="124" t="s">
        <v>2849</v>
      </c>
      <c r="F733" s="212" t="s">
        <v>80</v>
      </c>
      <c r="G733" s="124" t="s">
        <v>2750</v>
      </c>
      <c r="H733" s="212">
        <v>1</v>
      </c>
      <c r="I733" s="124"/>
      <c r="J733" s="212">
        <v>365</v>
      </c>
      <c r="K733" s="213"/>
      <c r="L733" s="212">
        <v>365</v>
      </c>
      <c r="M733" s="124" t="s">
        <v>2307</v>
      </c>
      <c r="N733" s="212"/>
      <c r="O733" s="124" t="s">
        <v>13</v>
      </c>
      <c r="P733" s="212" t="s">
        <v>478</v>
      </c>
      <c r="Q733" s="124"/>
      <c r="R733" s="212">
        <v>2045</v>
      </c>
      <c r="S733" s="124"/>
      <c r="T733" s="212" t="s">
        <v>286</v>
      </c>
      <c r="U733" s="124" t="s">
        <v>276</v>
      </c>
      <c r="V733" s="212">
        <v>1185</v>
      </c>
      <c r="W733" s="214">
        <v>43629.058425925927</v>
      </c>
      <c r="X733" s="215">
        <v>43204.277939814812</v>
      </c>
      <c r="Y733" s="216">
        <v>50</v>
      </c>
    </row>
    <row r="734" spans="1:25">
      <c r="A734" s="217" t="s">
        <v>73</v>
      </c>
      <c r="B734" s="218" t="s">
        <v>1366</v>
      </c>
      <c r="C734" s="219" t="s">
        <v>1132</v>
      </c>
      <c r="D734" s="212" t="s">
        <v>74</v>
      </c>
      <c r="E734" s="124" t="s">
        <v>2849</v>
      </c>
      <c r="F734" s="212" t="s">
        <v>80</v>
      </c>
      <c r="G734" s="124" t="s">
        <v>2751</v>
      </c>
      <c r="H734" s="212">
        <v>1</v>
      </c>
      <c r="I734" s="124"/>
      <c r="J734" s="212">
        <v>365</v>
      </c>
      <c r="K734" s="213"/>
      <c r="L734" s="212">
        <v>365</v>
      </c>
      <c r="M734" s="124" t="s">
        <v>2307</v>
      </c>
      <c r="N734" s="212"/>
      <c r="O734" s="124" t="s">
        <v>13</v>
      </c>
      <c r="P734" s="212" t="s">
        <v>478</v>
      </c>
      <c r="Q734" s="124"/>
      <c r="R734" s="212">
        <v>2046</v>
      </c>
      <c r="S734" s="124"/>
      <c r="T734" s="212" t="s">
        <v>286</v>
      </c>
      <c r="U734" s="124" t="s">
        <v>276</v>
      </c>
      <c r="V734" s="212">
        <v>1185</v>
      </c>
      <c r="W734" s="214">
        <v>43629.058425925927</v>
      </c>
      <c r="X734" s="215">
        <v>43204.277939814812</v>
      </c>
      <c r="Y734" s="216">
        <v>50</v>
      </c>
    </row>
    <row r="735" spans="1:25">
      <c r="A735" s="217" t="s">
        <v>73</v>
      </c>
      <c r="B735" s="218" t="s">
        <v>1366</v>
      </c>
      <c r="C735" s="219" t="s">
        <v>838</v>
      </c>
      <c r="D735" s="212" t="s">
        <v>304</v>
      </c>
      <c r="E735" s="124" t="s">
        <v>2842</v>
      </c>
      <c r="F735" s="212" t="s">
        <v>1386</v>
      </c>
      <c r="G735" s="124" t="s">
        <v>2045</v>
      </c>
      <c r="H735" s="212">
        <v>2</v>
      </c>
      <c r="I735" s="124"/>
      <c r="J735" s="212">
        <v>1.3</v>
      </c>
      <c r="K735" s="213"/>
      <c r="L735" s="212">
        <v>2.6</v>
      </c>
      <c r="M735" s="124" t="s">
        <v>2308</v>
      </c>
      <c r="N735" s="212"/>
      <c r="O735" s="124" t="s">
        <v>13</v>
      </c>
      <c r="P735" s="212" t="s">
        <v>484</v>
      </c>
      <c r="Q735" s="124"/>
      <c r="R735" s="212"/>
      <c r="S735" s="124"/>
      <c r="T735" s="212" t="s">
        <v>286</v>
      </c>
      <c r="U735" s="124" t="s">
        <v>281</v>
      </c>
      <c r="V735" s="212">
        <v>1358</v>
      </c>
      <c r="W735" s="214">
        <v>43229.283553240741</v>
      </c>
      <c r="X735" s="215">
        <v>43204.315115740741</v>
      </c>
      <c r="Y735" s="216">
        <v>50</v>
      </c>
    </row>
    <row r="736" spans="1:25">
      <c r="A736" s="217" t="s">
        <v>66</v>
      </c>
      <c r="B736" s="218" t="s">
        <v>207</v>
      </c>
      <c r="C736" s="219" t="s">
        <v>744</v>
      </c>
      <c r="D736" s="212" t="s">
        <v>745</v>
      </c>
      <c r="E736" s="124" t="s">
        <v>2868</v>
      </c>
      <c r="F736" s="212" t="s">
        <v>9</v>
      </c>
      <c r="G736" s="124" t="s">
        <v>476</v>
      </c>
      <c r="H736" s="212">
        <v>1</v>
      </c>
      <c r="I736" s="124"/>
      <c r="J736" s="212">
        <v>2000</v>
      </c>
      <c r="K736" s="213"/>
      <c r="L736" s="212">
        <v>2000</v>
      </c>
      <c r="M736" s="124" t="s">
        <v>1556</v>
      </c>
      <c r="N736" s="212"/>
      <c r="O736" s="124" t="s">
        <v>477</v>
      </c>
      <c r="P736" s="212" t="s">
        <v>475</v>
      </c>
      <c r="Q736" s="124"/>
      <c r="R736" s="212"/>
      <c r="S736" s="124"/>
      <c r="T736" s="212" t="s">
        <v>287</v>
      </c>
      <c r="U736" s="124" t="s">
        <v>9</v>
      </c>
      <c r="V736" s="212">
        <v>1613</v>
      </c>
      <c r="W736" s="214">
        <v>43629.100428240738</v>
      </c>
      <c r="X736" s="215">
        <v>43283.047754629632</v>
      </c>
      <c r="Y736" s="216">
        <v>50</v>
      </c>
    </row>
    <row r="737" spans="1:25">
      <c r="A737" s="217" t="s">
        <v>14</v>
      </c>
      <c r="B737" s="218" t="s">
        <v>1366</v>
      </c>
      <c r="C737" s="219" t="s">
        <v>414</v>
      </c>
      <c r="D737" s="212" t="s">
        <v>182</v>
      </c>
      <c r="E737" s="124" t="s">
        <v>2844</v>
      </c>
      <c r="F737" s="212" t="s">
        <v>9</v>
      </c>
      <c r="G737" s="124" t="s">
        <v>2752</v>
      </c>
      <c r="H737" s="212">
        <v>22</v>
      </c>
      <c r="I737" s="124"/>
      <c r="J737" s="212">
        <v>1.5</v>
      </c>
      <c r="K737" s="213"/>
      <c r="L737" s="212">
        <v>33</v>
      </c>
      <c r="M737" s="124" t="s">
        <v>2080</v>
      </c>
      <c r="N737" s="212"/>
      <c r="O737" s="124" t="s">
        <v>13</v>
      </c>
      <c r="P737" s="212" t="s">
        <v>484</v>
      </c>
      <c r="Q737" s="124"/>
      <c r="R737" s="212"/>
      <c r="S737" s="124"/>
      <c r="T737" s="212" t="s">
        <v>286</v>
      </c>
      <c r="U737" s="124" t="s">
        <v>9</v>
      </c>
      <c r="V737" s="212">
        <v>1186</v>
      </c>
      <c r="W737" s="214">
        <v>43558.638101851851</v>
      </c>
      <c r="X737" s="215">
        <v>43558</v>
      </c>
      <c r="Y737" s="216">
        <v>50</v>
      </c>
    </row>
    <row r="738" spans="1:25">
      <c r="A738" s="217" t="s">
        <v>63</v>
      </c>
      <c r="B738" s="218" t="s">
        <v>1366</v>
      </c>
      <c r="C738" s="219" t="s">
        <v>1160</v>
      </c>
      <c r="D738" s="212" t="s">
        <v>878</v>
      </c>
      <c r="E738" s="124" t="s">
        <v>2850</v>
      </c>
      <c r="F738" s="212" t="s">
        <v>8</v>
      </c>
      <c r="G738" s="124" t="s">
        <v>476</v>
      </c>
      <c r="H738" s="212">
        <v>1</v>
      </c>
      <c r="I738" s="124"/>
      <c r="J738" s="212">
        <v>0.92500000000000004</v>
      </c>
      <c r="K738" s="213"/>
      <c r="L738" s="212">
        <v>0.92479999999999996</v>
      </c>
      <c r="M738" s="124" t="s">
        <v>2309</v>
      </c>
      <c r="N738" s="212"/>
      <c r="O738" s="124" t="s">
        <v>1143</v>
      </c>
      <c r="P738" s="212" t="s">
        <v>484</v>
      </c>
      <c r="Q738" s="124"/>
      <c r="R738" s="212"/>
      <c r="S738" s="124"/>
      <c r="T738" s="212" t="s">
        <v>286</v>
      </c>
      <c r="U738" s="124" t="s">
        <v>8</v>
      </c>
      <c r="V738" s="212">
        <v>20</v>
      </c>
      <c r="W738" s="214">
        <v>43312</v>
      </c>
      <c r="X738" s="215">
        <v>43312</v>
      </c>
      <c r="Y738" s="216">
        <v>-1</v>
      </c>
    </row>
    <row r="739" spans="1:25">
      <c r="A739" s="217" t="s">
        <v>66</v>
      </c>
      <c r="B739" s="218" t="s">
        <v>207</v>
      </c>
      <c r="C739" s="219" t="s">
        <v>746</v>
      </c>
      <c r="D739" s="212" t="s">
        <v>747</v>
      </c>
      <c r="E739" s="124" t="s">
        <v>2844</v>
      </c>
      <c r="F739" s="212" t="s">
        <v>9</v>
      </c>
      <c r="G739" s="124" t="s">
        <v>476</v>
      </c>
      <c r="H739" s="212">
        <v>149</v>
      </c>
      <c r="I739" s="124"/>
      <c r="J739" s="212">
        <v>3.57</v>
      </c>
      <c r="K739" s="213"/>
      <c r="L739" s="212">
        <v>531.92999999999995</v>
      </c>
      <c r="M739" s="124" t="s">
        <v>1394</v>
      </c>
      <c r="N739" s="212"/>
      <c r="O739" s="124" t="s">
        <v>212</v>
      </c>
      <c r="P739" s="212" t="s">
        <v>475</v>
      </c>
      <c r="Q739" s="124" t="s">
        <v>595</v>
      </c>
      <c r="R739" s="212">
        <v>2045</v>
      </c>
      <c r="S739" s="124"/>
      <c r="T739" s="212" t="s">
        <v>212</v>
      </c>
      <c r="U739" s="124" t="s">
        <v>9</v>
      </c>
      <c r="V739" s="212">
        <v>1187</v>
      </c>
      <c r="W739" s="214">
        <v>43629.058425925927</v>
      </c>
      <c r="X739" s="215">
        <v>43600</v>
      </c>
      <c r="Y739" s="216">
        <v>50</v>
      </c>
    </row>
    <row r="740" spans="1:25">
      <c r="A740" s="217" t="s">
        <v>14</v>
      </c>
      <c r="B740" s="218" t="s">
        <v>207</v>
      </c>
      <c r="C740" s="219" t="s">
        <v>681</v>
      </c>
      <c r="D740" s="212" t="s">
        <v>1418</v>
      </c>
      <c r="E740" s="124" t="s">
        <v>2844</v>
      </c>
      <c r="F740" s="212" t="s">
        <v>9</v>
      </c>
      <c r="G740" s="124" t="s">
        <v>476</v>
      </c>
      <c r="H740" s="212">
        <v>35</v>
      </c>
      <c r="I740" s="124"/>
      <c r="J740" s="212">
        <v>3.4</v>
      </c>
      <c r="K740" s="213"/>
      <c r="L740" s="212">
        <v>119</v>
      </c>
      <c r="M740" s="124" t="s">
        <v>1076</v>
      </c>
      <c r="N740" s="212"/>
      <c r="O740" s="124" t="s">
        <v>477</v>
      </c>
      <c r="P740" s="212" t="s">
        <v>475</v>
      </c>
      <c r="Q740" s="124"/>
      <c r="R740" s="212"/>
      <c r="S740" s="124"/>
      <c r="T740" s="212" t="s">
        <v>287</v>
      </c>
      <c r="U740" s="124" t="s">
        <v>9</v>
      </c>
      <c r="V740" s="212">
        <v>1188</v>
      </c>
      <c r="W740" s="214">
        <v>43644.093402777777</v>
      </c>
      <c r="X740" s="215">
        <v>43635</v>
      </c>
      <c r="Y740" s="216">
        <v>50</v>
      </c>
    </row>
    <row r="741" spans="1:25">
      <c r="A741" s="217" t="s">
        <v>63</v>
      </c>
      <c r="B741" s="218" t="s">
        <v>1366</v>
      </c>
      <c r="C741" s="219" t="s">
        <v>803</v>
      </c>
      <c r="D741" s="212" t="s">
        <v>304</v>
      </c>
      <c r="E741" s="124" t="s">
        <v>2842</v>
      </c>
      <c r="F741" s="212" t="s">
        <v>1386</v>
      </c>
      <c r="G741" s="124" t="s">
        <v>476</v>
      </c>
      <c r="H741" s="212">
        <v>2</v>
      </c>
      <c r="I741" s="124"/>
      <c r="J741" s="212">
        <v>1.123</v>
      </c>
      <c r="K741" s="213"/>
      <c r="L741" s="212">
        <v>2.246</v>
      </c>
      <c r="M741" s="124" t="s">
        <v>2281</v>
      </c>
      <c r="N741" s="212"/>
      <c r="O741" s="124" t="s">
        <v>13</v>
      </c>
      <c r="P741" s="212" t="s">
        <v>484</v>
      </c>
      <c r="Q741" s="124"/>
      <c r="R741" s="212"/>
      <c r="S741" s="124"/>
      <c r="T741" s="212" t="s">
        <v>286</v>
      </c>
      <c r="U741" s="124" t="s">
        <v>281</v>
      </c>
      <c r="V741" s="212">
        <v>1189</v>
      </c>
      <c r="W741" s="214">
        <v>43229.253483796296</v>
      </c>
      <c r="X741" s="215">
        <v>43204.278715277775</v>
      </c>
      <c r="Y741" s="216">
        <v>50</v>
      </c>
    </row>
    <row r="742" spans="1:25">
      <c r="A742" s="217" t="s">
        <v>63</v>
      </c>
      <c r="B742" s="218" t="s">
        <v>207</v>
      </c>
      <c r="C742" s="219" t="s">
        <v>557</v>
      </c>
      <c r="D742" s="212" t="s">
        <v>558</v>
      </c>
      <c r="E742" s="124" t="s">
        <v>2850</v>
      </c>
      <c r="F742" s="212" t="s">
        <v>8</v>
      </c>
      <c r="G742" s="124" t="s">
        <v>476</v>
      </c>
      <c r="H742" s="212">
        <v>1</v>
      </c>
      <c r="I742" s="124"/>
      <c r="J742" s="212"/>
      <c r="K742" s="213"/>
      <c r="L742" s="212"/>
      <c r="M742" s="124" t="s">
        <v>476</v>
      </c>
      <c r="N742" s="212"/>
      <c r="O742" s="124" t="s">
        <v>477</v>
      </c>
      <c r="P742" s="212" t="s">
        <v>484</v>
      </c>
      <c r="Q742" s="124" t="s">
        <v>613</v>
      </c>
      <c r="R742" s="212"/>
      <c r="S742" s="124"/>
      <c r="T742" s="212" t="s">
        <v>287</v>
      </c>
      <c r="U742" s="124" t="s">
        <v>8</v>
      </c>
      <c r="V742" s="212">
        <v>1651</v>
      </c>
      <c r="W742" s="214">
        <v>43629.100439814814</v>
      </c>
      <c r="X742" s="215">
        <v>43283.976770833331</v>
      </c>
      <c r="Y742" s="216">
        <v>50</v>
      </c>
    </row>
    <row r="743" spans="1:25">
      <c r="A743" s="217" t="s">
        <v>73</v>
      </c>
      <c r="B743" s="218" t="s">
        <v>1366</v>
      </c>
      <c r="C743" s="219" t="s">
        <v>176</v>
      </c>
      <c r="D743" s="212" t="s">
        <v>177</v>
      </c>
      <c r="E743" s="124" t="s">
        <v>2850</v>
      </c>
      <c r="F743" s="212" t="s">
        <v>8</v>
      </c>
      <c r="G743" s="124" t="s">
        <v>2753</v>
      </c>
      <c r="H743" s="212">
        <v>76</v>
      </c>
      <c r="I743" s="124"/>
      <c r="J743" s="212">
        <v>1.67</v>
      </c>
      <c r="K743" s="213"/>
      <c r="L743" s="212">
        <v>126.92</v>
      </c>
      <c r="M743" s="124" t="s">
        <v>2310</v>
      </c>
      <c r="N743" s="212"/>
      <c r="O743" s="124" t="s">
        <v>13</v>
      </c>
      <c r="P743" s="212" t="s">
        <v>475</v>
      </c>
      <c r="Q743" s="124"/>
      <c r="R743" s="212">
        <v>2042</v>
      </c>
      <c r="S743" s="124"/>
      <c r="T743" s="212" t="s">
        <v>286</v>
      </c>
      <c r="U743" s="124" t="s">
        <v>8</v>
      </c>
      <c r="V743" s="212">
        <v>1437</v>
      </c>
      <c r="W743" s="214">
        <v>43619.561990740738</v>
      </c>
      <c r="X743" s="215">
        <v>43209</v>
      </c>
      <c r="Y743" s="216">
        <v>50</v>
      </c>
    </row>
    <row r="744" spans="1:25">
      <c r="A744" s="217" t="s">
        <v>63</v>
      </c>
      <c r="B744" s="218" t="s">
        <v>207</v>
      </c>
      <c r="C744" s="219" t="s">
        <v>559</v>
      </c>
      <c r="D744" s="212" t="s">
        <v>1342</v>
      </c>
      <c r="E744" s="124" t="s">
        <v>2850</v>
      </c>
      <c r="F744" s="212" t="s">
        <v>8</v>
      </c>
      <c r="G744" s="124" t="s">
        <v>476</v>
      </c>
      <c r="H744" s="212">
        <v>600</v>
      </c>
      <c r="I744" s="124"/>
      <c r="J744" s="212">
        <v>1</v>
      </c>
      <c r="K744" s="213"/>
      <c r="L744" s="212">
        <v>600</v>
      </c>
      <c r="M744" s="124" t="s">
        <v>1075</v>
      </c>
      <c r="N744" s="212"/>
      <c r="O744" s="124" t="s">
        <v>477</v>
      </c>
      <c r="P744" s="212" t="s">
        <v>475</v>
      </c>
      <c r="Q744" s="124"/>
      <c r="R744" s="212"/>
      <c r="S744" s="124"/>
      <c r="T744" s="212" t="s">
        <v>287</v>
      </c>
      <c r="U744" s="124" t="s">
        <v>8</v>
      </c>
      <c r="V744" s="212">
        <v>1616</v>
      </c>
      <c r="W744" s="214">
        <v>43629.100428240738</v>
      </c>
      <c r="X744" s="215">
        <v>43283.065636574072</v>
      </c>
      <c r="Y744" s="216">
        <v>50</v>
      </c>
    </row>
    <row r="745" spans="1:25">
      <c r="A745" s="217" t="s">
        <v>63</v>
      </c>
      <c r="B745" s="218" t="s">
        <v>207</v>
      </c>
      <c r="C745" s="219" t="s">
        <v>560</v>
      </c>
      <c r="D745" s="212" t="s">
        <v>1343</v>
      </c>
      <c r="E745" s="124" t="s">
        <v>2845</v>
      </c>
      <c r="F745" s="212" t="s">
        <v>8</v>
      </c>
      <c r="G745" s="124" t="s">
        <v>476</v>
      </c>
      <c r="H745" s="212">
        <v>104</v>
      </c>
      <c r="I745" s="124">
        <v>2.06</v>
      </c>
      <c r="J745" s="212">
        <v>2.2000000000000002</v>
      </c>
      <c r="K745" s="213">
        <v>214.24</v>
      </c>
      <c r="L745" s="212">
        <v>228.8</v>
      </c>
      <c r="M745" s="124" t="s">
        <v>1077</v>
      </c>
      <c r="N745" s="212"/>
      <c r="O745" s="124" t="s">
        <v>212</v>
      </c>
      <c r="P745" s="212" t="s">
        <v>475</v>
      </c>
      <c r="Q745" s="124" t="s">
        <v>561</v>
      </c>
      <c r="R745" s="212">
        <v>2049</v>
      </c>
      <c r="S745" s="124"/>
      <c r="T745" s="212" t="s">
        <v>212</v>
      </c>
      <c r="U745" s="124" t="s">
        <v>8</v>
      </c>
      <c r="V745" s="212">
        <v>1447</v>
      </c>
      <c r="W745" s="214">
        <v>43635.162152777775</v>
      </c>
      <c r="X745" s="215">
        <v>43605</v>
      </c>
      <c r="Y745" s="216">
        <v>50</v>
      </c>
    </row>
    <row r="746" spans="1:25">
      <c r="A746" s="217" t="s">
        <v>73</v>
      </c>
      <c r="B746" s="218" t="s">
        <v>1366</v>
      </c>
      <c r="C746" s="219" t="s">
        <v>1262</v>
      </c>
      <c r="D746" s="212" t="s">
        <v>1263</v>
      </c>
      <c r="E746" s="124" t="s">
        <v>2850</v>
      </c>
      <c r="F746" s="212" t="s">
        <v>8</v>
      </c>
      <c r="G746" s="124" t="s">
        <v>2754</v>
      </c>
      <c r="H746" s="212">
        <v>1</v>
      </c>
      <c r="I746" s="124"/>
      <c r="J746" s="212">
        <v>15</v>
      </c>
      <c r="K746" s="213"/>
      <c r="L746" s="212">
        <v>15</v>
      </c>
      <c r="M746" s="124" t="s">
        <v>1005</v>
      </c>
      <c r="N746" s="212"/>
      <c r="O746" s="124" t="s">
        <v>13</v>
      </c>
      <c r="P746" s="212" t="s">
        <v>484</v>
      </c>
      <c r="Q746" s="124"/>
      <c r="R746" s="212">
        <v>2048</v>
      </c>
      <c r="S746" s="124"/>
      <c r="T746" s="212" t="s">
        <v>286</v>
      </c>
      <c r="U746" s="124" t="s">
        <v>8</v>
      </c>
      <c r="V746" s="212">
        <v>1512</v>
      </c>
      <c r="W746" s="214">
        <v>43629.057974537034</v>
      </c>
      <c r="X746" s="215">
        <v>43584</v>
      </c>
      <c r="Y746" s="216">
        <v>50</v>
      </c>
    </row>
    <row r="747" spans="1:25">
      <c r="A747" s="217" t="s">
        <v>73</v>
      </c>
      <c r="B747" s="218" t="s">
        <v>207</v>
      </c>
      <c r="C747" s="219" t="s">
        <v>920</v>
      </c>
      <c r="D747" s="212" t="s">
        <v>921</v>
      </c>
      <c r="E747" s="124" t="s">
        <v>2845</v>
      </c>
      <c r="F747" s="212" t="s">
        <v>8</v>
      </c>
      <c r="G747" s="124" t="s">
        <v>476</v>
      </c>
      <c r="H747" s="212">
        <v>1</v>
      </c>
      <c r="I747" s="124"/>
      <c r="J747" s="212">
        <v>1500</v>
      </c>
      <c r="K747" s="213"/>
      <c r="L747" s="212">
        <v>1500</v>
      </c>
      <c r="M747" s="124" t="s">
        <v>984</v>
      </c>
      <c r="N747" s="212"/>
      <c r="O747" s="124" t="s">
        <v>477</v>
      </c>
      <c r="P747" s="212" t="s">
        <v>878</v>
      </c>
      <c r="Q747" s="124"/>
      <c r="R747" s="212"/>
      <c r="S747" s="124"/>
      <c r="T747" s="212" t="s">
        <v>287</v>
      </c>
      <c r="U747" s="124" t="s">
        <v>8</v>
      </c>
      <c r="V747" s="212">
        <v>1703</v>
      </c>
      <c r="W747" s="214">
        <v>43559.424664351849</v>
      </c>
      <c r="X747" s="215">
        <v>43559</v>
      </c>
      <c r="Y747" s="216">
        <v>50</v>
      </c>
    </row>
    <row r="748" spans="1:25">
      <c r="A748" s="217" t="s">
        <v>63</v>
      </c>
      <c r="B748" s="218" t="s">
        <v>207</v>
      </c>
      <c r="C748" s="219" t="s">
        <v>562</v>
      </c>
      <c r="D748" s="212" t="s">
        <v>562</v>
      </c>
      <c r="E748" s="124" t="s">
        <v>2845</v>
      </c>
      <c r="F748" s="212" t="s">
        <v>8</v>
      </c>
      <c r="G748" s="124" t="s">
        <v>476</v>
      </c>
      <c r="H748" s="212">
        <v>1</v>
      </c>
      <c r="I748" s="124"/>
      <c r="J748" s="212">
        <v>150</v>
      </c>
      <c r="K748" s="213"/>
      <c r="L748" s="212">
        <v>150</v>
      </c>
      <c r="M748" s="124" t="s">
        <v>967</v>
      </c>
      <c r="N748" s="212"/>
      <c r="O748" s="124" t="s">
        <v>495</v>
      </c>
      <c r="P748" s="212" t="s">
        <v>475</v>
      </c>
      <c r="Q748" s="124"/>
      <c r="R748" s="212"/>
      <c r="S748" s="124"/>
      <c r="T748" s="212" t="s">
        <v>287</v>
      </c>
      <c r="U748" s="124" t="s">
        <v>8</v>
      </c>
      <c r="V748" s="212">
        <v>1586</v>
      </c>
      <c r="W748" s="214">
        <v>43629.100416666668</v>
      </c>
      <c r="X748" s="215">
        <v>43259.331678240742</v>
      </c>
      <c r="Y748" s="216">
        <v>50</v>
      </c>
    </row>
    <row r="749" spans="1:25">
      <c r="A749" s="217" t="s">
        <v>73</v>
      </c>
      <c r="B749" s="218" t="s">
        <v>1366</v>
      </c>
      <c r="C749" s="219" t="s">
        <v>839</v>
      </c>
      <c r="D749" s="212" t="s">
        <v>304</v>
      </c>
      <c r="E749" s="124" t="s">
        <v>2842</v>
      </c>
      <c r="F749" s="212" t="s">
        <v>1386</v>
      </c>
      <c r="G749" s="124" t="s">
        <v>476</v>
      </c>
      <c r="H749" s="212">
        <v>1</v>
      </c>
      <c r="I749" s="124"/>
      <c r="J749" s="212">
        <v>1.0249999999999999</v>
      </c>
      <c r="K749" s="213"/>
      <c r="L749" s="212">
        <v>1.0249999999999999</v>
      </c>
      <c r="M749" s="124" t="s">
        <v>2312</v>
      </c>
      <c r="N749" s="212"/>
      <c r="O749" s="124" t="s">
        <v>13</v>
      </c>
      <c r="P749" s="212" t="s">
        <v>484</v>
      </c>
      <c r="Q749" s="124"/>
      <c r="R749" s="212"/>
      <c r="S749" s="124"/>
      <c r="T749" s="212" t="s">
        <v>286</v>
      </c>
      <c r="U749" s="124" t="s">
        <v>281</v>
      </c>
      <c r="V749" s="212">
        <v>1357</v>
      </c>
      <c r="W749" s="214">
        <v>43229.277395833335</v>
      </c>
      <c r="X749" s="215">
        <v>43204.314733796295</v>
      </c>
      <c r="Y749" s="216">
        <v>50</v>
      </c>
    </row>
    <row r="750" spans="1:25">
      <c r="A750" s="217" t="s">
        <v>73</v>
      </c>
      <c r="B750" s="218" t="s">
        <v>1366</v>
      </c>
      <c r="C750" s="219" t="s">
        <v>839</v>
      </c>
      <c r="D750" s="212" t="s">
        <v>304</v>
      </c>
      <c r="E750" s="124" t="s">
        <v>2842</v>
      </c>
      <c r="F750" s="212" t="s">
        <v>1386</v>
      </c>
      <c r="G750" s="124" t="s">
        <v>476</v>
      </c>
      <c r="H750" s="212">
        <v>1</v>
      </c>
      <c r="I750" s="124"/>
      <c r="J750" s="212">
        <v>0.77</v>
      </c>
      <c r="K750" s="213"/>
      <c r="L750" s="212">
        <v>0.77</v>
      </c>
      <c r="M750" s="124" t="s">
        <v>2311</v>
      </c>
      <c r="N750" s="212"/>
      <c r="O750" s="124" t="s">
        <v>13</v>
      </c>
      <c r="P750" s="212" t="s">
        <v>484</v>
      </c>
      <c r="Q750" s="124"/>
      <c r="R750" s="212"/>
      <c r="S750" s="124"/>
      <c r="T750" s="212" t="s">
        <v>286</v>
      </c>
      <c r="U750" s="124" t="s">
        <v>281</v>
      </c>
      <c r="V750" s="212">
        <v>1357</v>
      </c>
      <c r="W750" s="214">
        <v>43229.277395833335</v>
      </c>
      <c r="X750" s="215">
        <v>43204.314733796295</v>
      </c>
      <c r="Y750" s="216">
        <v>50</v>
      </c>
    </row>
    <row r="751" spans="1:25">
      <c r="A751" s="217" t="s">
        <v>73</v>
      </c>
      <c r="B751" s="218" t="s">
        <v>1366</v>
      </c>
      <c r="C751" s="219" t="s">
        <v>1103</v>
      </c>
      <c r="D751" s="212" t="s">
        <v>1104</v>
      </c>
      <c r="E751" s="124" t="s">
        <v>2845</v>
      </c>
      <c r="F751" s="212" t="s">
        <v>8</v>
      </c>
      <c r="G751" s="124" t="s">
        <v>1131</v>
      </c>
      <c r="H751" s="212">
        <v>49</v>
      </c>
      <c r="I751" s="124"/>
      <c r="J751" s="212">
        <v>1.74</v>
      </c>
      <c r="K751" s="213"/>
      <c r="L751" s="212">
        <v>85.26</v>
      </c>
      <c r="M751" s="124" t="s">
        <v>2313</v>
      </c>
      <c r="N751" s="212"/>
      <c r="O751" s="124" t="s">
        <v>13</v>
      </c>
      <c r="P751" s="212" t="s">
        <v>475</v>
      </c>
      <c r="Q751" s="124"/>
      <c r="R751" s="212">
        <v>2049</v>
      </c>
      <c r="S751" s="124"/>
      <c r="T751" s="212" t="s">
        <v>286</v>
      </c>
      <c r="U751" s="124" t="s">
        <v>8</v>
      </c>
      <c r="V751" s="212">
        <v>1444</v>
      </c>
      <c r="W751" s="214">
        <v>43635.09270833333</v>
      </c>
      <c r="X751" s="215">
        <v>43621</v>
      </c>
      <c r="Y751" s="216">
        <v>50</v>
      </c>
    </row>
    <row r="752" spans="1:25">
      <c r="A752" s="217" t="s">
        <v>66</v>
      </c>
      <c r="B752" s="218" t="s">
        <v>1366</v>
      </c>
      <c r="C752" s="219" t="s">
        <v>1276</v>
      </c>
      <c r="D752" s="212" t="s">
        <v>1277</v>
      </c>
      <c r="E752" s="124" t="s">
        <v>2845</v>
      </c>
      <c r="F752" s="212" t="s">
        <v>8</v>
      </c>
      <c r="G752" s="124" t="s">
        <v>476</v>
      </c>
      <c r="H752" s="212">
        <v>3</v>
      </c>
      <c r="I752" s="124"/>
      <c r="J752" s="212">
        <v>2.4</v>
      </c>
      <c r="K752" s="213"/>
      <c r="L752" s="212">
        <v>7.2</v>
      </c>
      <c r="M752" s="124" t="s">
        <v>1125</v>
      </c>
      <c r="N752" s="212"/>
      <c r="O752" s="124" t="s">
        <v>13</v>
      </c>
      <c r="P752" s="212" t="s">
        <v>484</v>
      </c>
      <c r="Q752" s="124"/>
      <c r="R752" s="212"/>
      <c r="S752" s="124"/>
      <c r="T752" s="212" t="s">
        <v>286</v>
      </c>
      <c r="U752" s="124" t="s">
        <v>8</v>
      </c>
      <c r="V752" s="212">
        <v>1583</v>
      </c>
      <c r="W752" s="214">
        <v>43629.100416666668</v>
      </c>
      <c r="X752" s="215">
        <v>43591</v>
      </c>
      <c r="Y752" s="216">
        <v>50</v>
      </c>
    </row>
    <row r="753" spans="1:25">
      <c r="A753" s="217" t="s">
        <v>66</v>
      </c>
      <c r="B753" s="218" t="s">
        <v>1366</v>
      </c>
      <c r="C753" s="219" t="s">
        <v>1278</v>
      </c>
      <c r="D753" s="212" t="s">
        <v>1277</v>
      </c>
      <c r="E753" s="124" t="s">
        <v>2845</v>
      </c>
      <c r="F753" s="212" t="s">
        <v>8</v>
      </c>
      <c r="G753" s="124" t="s">
        <v>476</v>
      </c>
      <c r="H753" s="212">
        <v>3</v>
      </c>
      <c r="I753" s="124"/>
      <c r="J753" s="212">
        <v>2.4</v>
      </c>
      <c r="K753" s="213"/>
      <c r="L753" s="212">
        <v>7.2</v>
      </c>
      <c r="M753" s="124" t="s">
        <v>1125</v>
      </c>
      <c r="N753" s="212"/>
      <c r="O753" s="124" t="s">
        <v>13</v>
      </c>
      <c r="P753" s="212" t="s">
        <v>484</v>
      </c>
      <c r="Q753" s="124"/>
      <c r="R753" s="212"/>
      <c r="S753" s="124"/>
      <c r="T753" s="212" t="s">
        <v>286</v>
      </c>
      <c r="U753" s="124" t="s">
        <v>8</v>
      </c>
      <c r="V753" s="212">
        <v>1611</v>
      </c>
      <c r="W753" s="214">
        <v>43629.100428240738</v>
      </c>
      <c r="X753" s="215">
        <v>43591</v>
      </c>
      <c r="Y753" s="216">
        <v>50</v>
      </c>
    </row>
    <row r="754" spans="1:25">
      <c r="A754" s="217" t="s">
        <v>73</v>
      </c>
      <c r="B754" s="218" t="s">
        <v>1366</v>
      </c>
      <c r="C754" s="219" t="s">
        <v>1105</v>
      </c>
      <c r="D754" s="212" t="s">
        <v>74</v>
      </c>
      <c r="E754" s="124" t="s">
        <v>2853</v>
      </c>
      <c r="F754" s="212" t="s">
        <v>88</v>
      </c>
      <c r="G754" s="124" t="s">
        <v>2755</v>
      </c>
      <c r="H754" s="212">
        <v>1</v>
      </c>
      <c r="I754" s="124"/>
      <c r="J754" s="212">
        <v>385</v>
      </c>
      <c r="K754" s="213"/>
      <c r="L754" s="212">
        <v>385</v>
      </c>
      <c r="M754" s="124" t="s">
        <v>2314</v>
      </c>
      <c r="N754" s="212"/>
      <c r="O754" s="124" t="s">
        <v>13</v>
      </c>
      <c r="P754" s="212" t="s">
        <v>478</v>
      </c>
      <c r="Q754" s="124"/>
      <c r="R754" s="212">
        <v>2028</v>
      </c>
      <c r="S754" s="124"/>
      <c r="T754" s="212" t="s">
        <v>286</v>
      </c>
      <c r="U754" s="124" t="s">
        <v>277</v>
      </c>
      <c r="V754" s="212">
        <v>1190</v>
      </c>
      <c r="W754" s="214">
        <v>43629.058425925927</v>
      </c>
      <c r="X754" s="215">
        <v>43204.27888888889</v>
      </c>
      <c r="Y754" s="216">
        <v>50</v>
      </c>
    </row>
    <row r="755" spans="1:25">
      <c r="A755" s="217" t="s">
        <v>73</v>
      </c>
      <c r="B755" s="218" t="s">
        <v>1366</v>
      </c>
      <c r="C755" s="219" t="s">
        <v>840</v>
      </c>
      <c r="D755" s="212" t="s">
        <v>813</v>
      </c>
      <c r="E755" s="124" t="s">
        <v>2842</v>
      </c>
      <c r="F755" s="212" t="s">
        <v>1386</v>
      </c>
      <c r="G755" s="124" t="s">
        <v>476</v>
      </c>
      <c r="H755" s="212">
        <v>1</v>
      </c>
      <c r="I755" s="124"/>
      <c r="J755" s="212">
        <v>1.123</v>
      </c>
      <c r="K755" s="213"/>
      <c r="L755" s="212">
        <v>1.123</v>
      </c>
      <c r="M755" s="124" t="s">
        <v>2068</v>
      </c>
      <c r="N755" s="212"/>
      <c r="O755" s="124" t="s">
        <v>13</v>
      </c>
      <c r="P755" s="212" t="s">
        <v>484</v>
      </c>
      <c r="Q755" s="124"/>
      <c r="R755" s="212"/>
      <c r="S755" s="124"/>
      <c r="T755" s="212" t="s">
        <v>286</v>
      </c>
      <c r="U755" s="124" t="s">
        <v>281</v>
      </c>
      <c r="V755" s="212">
        <v>1344</v>
      </c>
      <c r="W755" s="214">
        <v>43229.270914351851</v>
      </c>
      <c r="X755" s="215">
        <v>43204.311851851853</v>
      </c>
      <c r="Y755" s="216">
        <v>50</v>
      </c>
    </row>
    <row r="756" spans="1:25">
      <c r="A756" s="217" t="s">
        <v>73</v>
      </c>
      <c r="B756" s="218" t="s">
        <v>1366</v>
      </c>
      <c r="C756" s="219" t="s">
        <v>840</v>
      </c>
      <c r="D756" s="212" t="s">
        <v>813</v>
      </c>
      <c r="E756" s="124" t="s">
        <v>2842</v>
      </c>
      <c r="F756" s="212" t="s">
        <v>1386</v>
      </c>
      <c r="G756" s="124" t="s">
        <v>476</v>
      </c>
      <c r="H756" s="212">
        <v>1</v>
      </c>
      <c r="I756" s="124"/>
      <c r="J756" s="212">
        <v>0.36399999999999999</v>
      </c>
      <c r="K756" s="213"/>
      <c r="L756" s="212">
        <v>0.36399999999999999</v>
      </c>
      <c r="M756" s="124" t="s">
        <v>2315</v>
      </c>
      <c r="N756" s="212"/>
      <c r="O756" s="124" t="s">
        <v>13</v>
      </c>
      <c r="P756" s="212" t="s">
        <v>484</v>
      </c>
      <c r="Q756" s="124"/>
      <c r="R756" s="212"/>
      <c r="S756" s="124"/>
      <c r="T756" s="212" t="s">
        <v>286</v>
      </c>
      <c r="U756" s="124" t="s">
        <v>281</v>
      </c>
      <c r="V756" s="212">
        <v>1344</v>
      </c>
      <c r="W756" s="214">
        <v>43229.270914351851</v>
      </c>
      <c r="X756" s="215">
        <v>43204.311851851853</v>
      </c>
      <c r="Y756" s="216">
        <v>50</v>
      </c>
    </row>
    <row r="757" spans="1:25">
      <c r="A757" s="217" t="s">
        <v>66</v>
      </c>
      <c r="B757" s="218" t="s">
        <v>1366</v>
      </c>
      <c r="C757" s="219" t="s">
        <v>864</v>
      </c>
      <c r="D757" s="212" t="s">
        <v>865</v>
      </c>
      <c r="E757" s="124" t="s">
        <v>2846</v>
      </c>
      <c r="F757" s="212" t="s">
        <v>15</v>
      </c>
      <c r="G757" s="124" t="s">
        <v>476</v>
      </c>
      <c r="H757" s="212">
        <v>1</v>
      </c>
      <c r="I757" s="124"/>
      <c r="J757" s="212">
        <v>0</v>
      </c>
      <c r="K757" s="213"/>
      <c r="L757" s="212">
        <v>0</v>
      </c>
      <c r="M757" s="124" t="s">
        <v>481</v>
      </c>
      <c r="N757" s="212"/>
      <c r="O757" s="124" t="s">
        <v>13</v>
      </c>
      <c r="P757" s="212" t="s">
        <v>484</v>
      </c>
      <c r="Q757" s="124"/>
      <c r="R757" s="212"/>
      <c r="S757" s="124"/>
      <c r="T757" s="212" t="s">
        <v>286</v>
      </c>
      <c r="U757" s="124" t="s">
        <v>278</v>
      </c>
      <c r="V757" s="212">
        <v>1191</v>
      </c>
      <c r="W757" s="214">
        <v>43227.19740740741</v>
      </c>
      <c r="X757" s="215">
        <v>43204.279074074075</v>
      </c>
      <c r="Y757" s="216">
        <v>50</v>
      </c>
    </row>
    <row r="758" spans="1:25">
      <c r="A758" s="217" t="s">
        <v>73</v>
      </c>
      <c r="B758" s="218" t="s">
        <v>1366</v>
      </c>
      <c r="C758" s="219" t="s">
        <v>841</v>
      </c>
      <c r="D758" s="212" t="s">
        <v>828</v>
      </c>
      <c r="E758" s="124" t="s">
        <v>2849</v>
      </c>
      <c r="F758" s="212" t="s">
        <v>153</v>
      </c>
      <c r="G758" s="124" t="s">
        <v>476</v>
      </c>
      <c r="H758" s="212">
        <v>1</v>
      </c>
      <c r="I758" s="124"/>
      <c r="J758" s="212">
        <v>7</v>
      </c>
      <c r="K758" s="213"/>
      <c r="L758" s="212">
        <v>7</v>
      </c>
      <c r="M758" s="124" t="s">
        <v>2193</v>
      </c>
      <c r="N758" s="212"/>
      <c r="O758" s="124" t="s">
        <v>13</v>
      </c>
      <c r="P758" s="212" t="s">
        <v>484</v>
      </c>
      <c r="Q758" s="124"/>
      <c r="R758" s="212">
        <v>2019</v>
      </c>
      <c r="S758" s="124"/>
      <c r="T758" s="212" t="s">
        <v>286</v>
      </c>
      <c r="U758" s="124" t="s">
        <v>153</v>
      </c>
      <c r="V758" s="212">
        <v>1298</v>
      </c>
      <c r="W758" s="214">
        <v>43629.058437500003</v>
      </c>
      <c r="X758" s="215">
        <v>43204.301226851851</v>
      </c>
      <c r="Y758" s="216">
        <v>50</v>
      </c>
    </row>
    <row r="759" spans="1:25">
      <c r="A759" s="217" t="s">
        <v>73</v>
      </c>
      <c r="B759" s="218" t="s">
        <v>207</v>
      </c>
      <c r="C759" s="219" t="s">
        <v>841</v>
      </c>
      <c r="D759" s="212" t="s">
        <v>828</v>
      </c>
      <c r="E759" s="124" t="s">
        <v>2849</v>
      </c>
      <c r="F759" s="212" t="s">
        <v>153</v>
      </c>
      <c r="G759" s="124" t="s">
        <v>476</v>
      </c>
      <c r="H759" s="212">
        <v>1</v>
      </c>
      <c r="I759" s="124">
        <v>20</v>
      </c>
      <c r="J759" s="212">
        <v>24</v>
      </c>
      <c r="K759" s="213">
        <v>20</v>
      </c>
      <c r="L759" s="212">
        <v>24</v>
      </c>
      <c r="M759" s="124" t="s">
        <v>1138</v>
      </c>
      <c r="N759" s="212"/>
      <c r="O759" s="124" t="s">
        <v>477</v>
      </c>
      <c r="P759" s="212" t="s">
        <v>484</v>
      </c>
      <c r="Q759" s="124"/>
      <c r="R759" s="212"/>
      <c r="S759" s="124"/>
      <c r="T759" s="212" t="s">
        <v>287</v>
      </c>
      <c r="U759" s="124" t="s">
        <v>153</v>
      </c>
      <c r="V759" s="212">
        <v>1298</v>
      </c>
      <c r="W759" s="214">
        <v>43629.058437500003</v>
      </c>
      <c r="X759" s="215">
        <v>43204.301226851851</v>
      </c>
      <c r="Y759" s="216">
        <v>50</v>
      </c>
    </row>
    <row r="760" spans="1:25">
      <c r="A760" s="217" t="s">
        <v>73</v>
      </c>
      <c r="B760" s="218" t="s">
        <v>207</v>
      </c>
      <c r="C760" s="219" t="s">
        <v>1500</v>
      </c>
      <c r="D760" s="212" t="s">
        <v>828</v>
      </c>
      <c r="E760" s="124" t="s">
        <v>2849</v>
      </c>
      <c r="F760" s="212" t="s">
        <v>1371</v>
      </c>
      <c r="G760" s="124" t="s">
        <v>476</v>
      </c>
      <c r="H760" s="212">
        <v>1</v>
      </c>
      <c r="I760" s="124"/>
      <c r="J760" s="212">
        <v>24</v>
      </c>
      <c r="K760" s="213"/>
      <c r="L760" s="212">
        <v>24</v>
      </c>
      <c r="M760" s="124" t="s">
        <v>2275</v>
      </c>
      <c r="N760" s="212"/>
      <c r="O760" s="124" t="s">
        <v>600</v>
      </c>
      <c r="P760" s="212" t="s">
        <v>484</v>
      </c>
      <c r="Q760" s="124" t="s">
        <v>527</v>
      </c>
      <c r="R760" s="212"/>
      <c r="S760" s="124"/>
      <c r="T760" s="212" t="s">
        <v>212</v>
      </c>
      <c r="U760" s="124" t="s">
        <v>281</v>
      </c>
      <c r="V760" s="212">
        <v>107</v>
      </c>
      <c r="W760" s="214">
        <v>43312</v>
      </c>
      <c r="X760" s="215">
        <v>43312</v>
      </c>
      <c r="Y760" s="216">
        <v>-1</v>
      </c>
    </row>
    <row r="761" spans="1:25">
      <c r="A761" s="217" t="s">
        <v>63</v>
      </c>
      <c r="B761" s="218" t="s">
        <v>1366</v>
      </c>
      <c r="C761" s="219" t="s">
        <v>351</v>
      </c>
      <c r="D761" s="212" t="s">
        <v>352</v>
      </c>
      <c r="E761" s="124" t="s">
        <v>2842</v>
      </c>
      <c r="F761" s="212" t="s">
        <v>1367</v>
      </c>
      <c r="G761" s="124" t="s">
        <v>2025</v>
      </c>
      <c r="H761" s="212">
        <v>7</v>
      </c>
      <c r="I761" s="124"/>
      <c r="J761" s="212">
        <v>1.0649999999999999</v>
      </c>
      <c r="K761" s="213"/>
      <c r="L761" s="212">
        <v>7.4550000000000001</v>
      </c>
      <c r="M761" s="124" t="s">
        <v>2316</v>
      </c>
      <c r="N761" s="212"/>
      <c r="O761" s="124" t="s">
        <v>13</v>
      </c>
      <c r="P761" s="212" t="s">
        <v>484</v>
      </c>
      <c r="Q761" s="124"/>
      <c r="R761" s="212">
        <v>2035</v>
      </c>
      <c r="S761" s="124"/>
      <c r="T761" s="212" t="s">
        <v>286</v>
      </c>
      <c r="U761" s="124" t="s">
        <v>279</v>
      </c>
      <c r="V761" s="212">
        <v>1361</v>
      </c>
      <c r="W761" s="214">
        <v>43609.665046296293</v>
      </c>
      <c r="X761" s="215">
        <v>43204</v>
      </c>
      <c r="Y761" s="216">
        <v>50</v>
      </c>
    </row>
    <row r="762" spans="1:25">
      <c r="A762" s="217" t="s">
        <v>14</v>
      </c>
      <c r="B762" s="218" t="s">
        <v>1366</v>
      </c>
      <c r="C762" s="219" t="s">
        <v>1568</v>
      </c>
      <c r="D762" s="212" t="s">
        <v>505</v>
      </c>
      <c r="E762" s="124" t="s">
        <v>2850</v>
      </c>
      <c r="F762" s="212" t="s">
        <v>8</v>
      </c>
      <c r="G762" s="124" t="s">
        <v>2026</v>
      </c>
      <c r="H762" s="212">
        <v>54</v>
      </c>
      <c r="I762" s="124"/>
      <c r="J762" s="212">
        <v>2</v>
      </c>
      <c r="K762" s="213"/>
      <c r="L762" s="212">
        <v>108</v>
      </c>
      <c r="M762" s="124" t="s">
        <v>2317</v>
      </c>
      <c r="N762" s="212"/>
      <c r="O762" s="124" t="s">
        <v>13</v>
      </c>
      <c r="P762" s="212" t="s">
        <v>475</v>
      </c>
      <c r="Q762" s="124"/>
      <c r="R762" s="212">
        <v>2049</v>
      </c>
      <c r="S762" s="124"/>
      <c r="T762" s="212" t="s">
        <v>286</v>
      </c>
      <c r="U762" s="124" t="s">
        <v>8</v>
      </c>
      <c r="V762" s="212">
        <v>1397</v>
      </c>
      <c r="W762" s="214">
        <v>43642.553148148145</v>
      </c>
      <c r="X762" s="215">
        <v>43592</v>
      </c>
      <c r="Y762" s="216">
        <v>50</v>
      </c>
    </row>
    <row r="763" spans="1:25">
      <c r="A763" s="217" t="s">
        <v>14</v>
      </c>
      <c r="B763" s="218" t="s">
        <v>207</v>
      </c>
      <c r="C763" s="219" t="s">
        <v>682</v>
      </c>
      <c r="D763" s="212" t="s">
        <v>505</v>
      </c>
      <c r="E763" s="124" t="s">
        <v>2847</v>
      </c>
      <c r="F763" s="212" t="s">
        <v>153</v>
      </c>
      <c r="G763" s="124" t="s">
        <v>476</v>
      </c>
      <c r="H763" s="212">
        <v>1</v>
      </c>
      <c r="I763" s="124"/>
      <c r="J763" s="212">
        <v>42</v>
      </c>
      <c r="K763" s="213"/>
      <c r="L763" s="212">
        <v>42</v>
      </c>
      <c r="M763" s="124" t="s">
        <v>1046</v>
      </c>
      <c r="N763" s="212">
        <v>84</v>
      </c>
      <c r="O763" s="124" t="s">
        <v>477</v>
      </c>
      <c r="P763" s="212" t="s">
        <v>878</v>
      </c>
      <c r="Q763" s="124"/>
      <c r="R763" s="212"/>
      <c r="S763" s="124"/>
      <c r="T763" s="212" t="s">
        <v>287</v>
      </c>
      <c r="U763" s="124" t="s">
        <v>282</v>
      </c>
      <c r="V763" s="212">
        <v>1735</v>
      </c>
      <c r="W763" s="214">
        <v>43586.625300925924</v>
      </c>
      <c r="X763" s="215">
        <v>43616</v>
      </c>
      <c r="Y763" s="216">
        <v>50</v>
      </c>
    </row>
    <row r="764" spans="1:25">
      <c r="A764" s="217" t="s">
        <v>14</v>
      </c>
      <c r="B764" s="218" t="s">
        <v>207</v>
      </c>
      <c r="C764" s="219" t="s">
        <v>683</v>
      </c>
      <c r="D764" s="212" t="s">
        <v>505</v>
      </c>
      <c r="E764" s="124" t="s">
        <v>2845</v>
      </c>
      <c r="F764" s="212" t="s">
        <v>8</v>
      </c>
      <c r="G764" s="124" t="s">
        <v>476</v>
      </c>
      <c r="H764" s="212">
        <v>1</v>
      </c>
      <c r="I764" s="124"/>
      <c r="J764" s="212">
        <v>100</v>
      </c>
      <c r="K764" s="213"/>
      <c r="L764" s="212">
        <v>100</v>
      </c>
      <c r="M764" s="124" t="s">
        <v>990</v>
      </c>
      <c r="N764" s="212"/>
      <c r="O764" s="124" t="s">
        <v>477</v>
      </c>
      <c r="P764" s="212" t="s">
        <v>475</v>
      </c>
      <c r="Q764" s="124"/>
      <c r="R764" s="212"/>
      <c r="S764" s="124"/>
      <c r="T764" s="212" t="s">
        <v>287</v>
      </c>
      <c r="U764" s="124" t="s">
        <v>8</v>
      </c>
      <c r="V764" s="212">
        <v>1575</v>
      </c>
      <c r="W764" s="214">
        <v>43586.433159722219</v>
      </c>
      <c r="X764" s="215">
        <v>43616</v>
      </c>
      <c r="Y764" s="216">
        <v>50</v>
      </c>
    </row>
    <row r="765" spans="1:25">
      <c r="A765" s="217" t="s">
        <v>63</v>
      </c>
      <c r="B765" s="218" t="s">
        <v>1366</v>
      </c>
      <c r="C765" s="219" t="s">
        <v>178</v>
      </c>
      <c r="D765" s="212" t="s">
        <v>236</v>
      </c>
      <c r="E765" s="124" t="s">
        <v>2853</v>
      </c>
      <c r="F765" s="212" t="s">
        <v>15</v>
      </c>
      <c r="G765" s="124" t="s">
        <v>2756</v>
      </c>
      <c r="H765" s="212">
        <v>1</v>
      </c>
      <c r="I765" s="124"/>
      <c r="J765" s="212">
        <v>440</v>
      </c>
      <c r="K765" s="213"/>
      <c r="L765" s="212">
        <v>440</v>
      </c>
      <c r="M765" s="124" t="s">
        <v>2318</v>
      </c>
      <c r="N765" s="212"/>
      <c r="O765" s="124" t="s">
        <v>13</v>
      </c>
      <c r="P765" s="212" t="s">
        <v>478</v>
      </c>
      <c r="Q765" s="124"/>
      <c r="R765" s="212">
        <v>2043</v>
      </c>
      <c r="S765" s="124"/>
      <c r="T765" s="212" t="s">
        <v>286</v>
      </c>
      <c r="U765" s="124" t="s">
        <v>277</v>
      </c>
      <c r="V765" s="212">
        <v>1192</v>
      </c>
      <c r="W765" s="214">
        <v>43602.601550925923</v>
      </c>
      <c r="X765" s="215">
        <v>43202</v>
      </c>
      <c r="Y765" s="216">
        <v>50</v>
      </c>
    </row>
    <row r="766" spans="1:25">
      <c r="A766" s="217" t="s">
        <v>77</v>
      </c>
      <c r="B766" s="218" t="s">
        <v>1366</v>
      </c>
      <c r="C766" s="219" t="s">
        <v>179</v>
      </c>
      <c r="D766" s="212" t="s">
        <v>82</v>
      </c>
      <c r="E766" s="124" t="s">
        <v>2853</v>
      </c>
      <c r="F766" s="212" t="s">
        <v>15</v>
      </c>
      <c r="G766" s="124" t="s">
        <v>2053</v>
      </c>
      <c r="H766" s="212">
        <v>1</v>
      </c>
      <c r="I766" s="124"/>
      <c r="J766" s="212">
        <v>140</v>
      </c>
      <c r="K766" s="213"/>
      <c r="L766" s="212">
        <v>140</v>
      </c>
      <c r="M766" s="124" t="s">
        <v>1551</v>
      </c>
      <c r="N766" s="212"/>
      <c r="O766" s="124" t="s">
        <v>43</v>
      </c>
      <c r="P766" s="212" t="s">
        <v>478</v>
      </c>
      <c r="Q766" s="124"/>
      <c r="R766" s="212">
        <v>2050</v>
      </c>
      <c r="S766" s="124"/>
      <c r="T766" s="212" t="s">
        <v>285</v>
      </c>
      <c r="U766" s="124" t="s">
        <v>277</v>
      </c>
      <c r="V766" s="212">
        <v>1194</v>
      </c>
      <c r="W766" s="214">
        <v>43602.467361111114</v>
      </c>
      <c r="X766" s="215">
        <v>43204</v>
      </c>
      <c r="Y766" s="216">
        <v>50</v>
      </c>
    </row>
    <row r="767" spans="1:25">
      <c r="A767" s="217" t="s">
        <v>77</v>
      </c>
      <c r="B767" s="218" t="s">
        <v>1366</v>
      </c>
      <c r="C767" s="219" t="s">
        <v>179</v>
      </c>
      <c r="D767" s="212" t="s">
        <v>82</v>
      </c>
      <c r="E767" s="124" t="s">
        <v>2853</v>
      </c>
      <c r="F767" s="212" t="s">
        <v>15</v>
      </c>
      <c r="G767" s="124" t="s">
        <v>2053</v>
      </c>
      <c r="H767" s="212">
        <v>1</v>
      </c>
      <c r="I767" s="124"/>
      <c r="J767" s="212">
        <v>68</v>
      </c>
      <c r="K767" s="213"/>
      <c r="L767" s="212">
        <v>68</v>
      </c>
      <c r="M767" s="124" t="s">
        <v>2173</v>
      </c>
      <c r="N767" s="212"/>
      <c r="O767" s="124" t="s">
        <v>43</v>
      </c>
      <c r="P767" s="212" t="s">
        <v>478</v>
      </c>
      <c r="Q767" s="124"/>
      <c r="R767" s="212">
        <v>2050</v>
      </c>
      <c r="S767" s="124"/>
      <c r="T767" s="212" t="s">
        <v>285</v>
      </c>
      <c r="U767" s="124" t="s">
        <v>277</v>
      </c>
      <c r="V767" s="212">
        <v>1194</v>
      </c>
      <c r="W767" s="214">
        <v>43602.467361111114</v>
      </c>
      <c r="X767" s="215">
        <v>43204</v>
      </c>
      <c r="Y767" s="216">
        <v>50</v>
      </c>
    </row>
    <row r="768" spans="1:25">
      <c r="A768" s="217" t="s">
        <v>77</v>
      </c>
      <c r="B768" s="218" t="s">
        <v>1366</v>
      </c>
      <c r="C768" s="219" t="s">
        <v>180</v>
      </c>
      <c r="D768" s="212" t="s">
        <v>82</v>
      </c>
      <c r="E768" s="124" t="s">
        <v>2846</v>
      </c>
      <c r="F768" s="212" t="s">
        <v>15</v>
      </c>
      <c r="G768" s="124" t="s">
        <v>2757</v>
      </c>
      <c r="H768" s="212">
        <v>1</v>
      </c>
      <c r="I768" s="124"/>
      <c r="J768" s="212">
        <v>58</v>
      </c>
      <c r="K768" s="213"/>
      <c r="L768" s="212">
        <v>58</v>
      </c>
      <c r="M768" s="124" t="s">
        <v>2319</v>
      </c>
      <c r="N768" s="212"/>
      <c r="O768" s="124" t="s">
        <v>13</v>
      </c>
      <c r="P768" s="212" t="s">
        <v>478</v>
      </c>
      <c r="Q768" s="124"/>
      <c r="R768" s="212">
        <v>2050</v>
      </c>
      <c r="S768" s="124"/>
      <c r="T768" s="212" t="s">
        <v>286</v>
      </c>
      <c r="U768" s="124" t="s">
        <v>278</v>
      </c>
      <c r="V768" s="212">
        <v>1195</v>
      </c>
      <c r="W768" s="214">
        <v>43602.627893518518</v>
      </c>
      <c r="X768" s="215">
        <v>43602</v>
      </c>
      <c r="Y768" s="216">
        <v>50</v>
      </c>
    </row>
    <row r="769" spans="1:25">
      <c r="A769" s="217" t="s">
        <v>63</v>
      </c>
      <c r="B769" s="218" t="s">
        <v>1366</v>
      </c>
      <c r="C769" s="219" t="s">
        <v>796</v>
      </c>
      <c r="D769" s="212" t="s">
        <v>687</v>
      </c>
      <c r="E769" s="124" t="s">
        <v>2844</v>
      </c>
      <c r="F769" s="212" t="s">
        <v>9</v>
      </c>
      <c r="G769" s="124" t="s">
        <v>2758</v>
      </c>
      <c r="H769" s="212">
        <v>21</v>
      </c>
      <c r="I769" s="124"/>
      <c r="J769" s="212">
        <v>2</v>
      </c>
      <c r="K769" s="213"/>
      <c r="L769" s="212">
        <v>42</v>
      </c>
      <c r="M769" s="124" t="s">
        <v>1046</v>
      </c>
      <c r="N769" s="212"/>
      <c r="O769" s="124" t="s">
        <v>13</v>
      </c>
      <c r="P769" s="212" t="s">
        <v>475</v>
      </c>
      <c r="Q769" s="124"/>
      <c r="R769" s="212">
        <v>2040</v>
      </c>
      <c r="S769" s="124"/>
      <c r="T769" s="212" t="s">
        <v>286</v>
      </c>
      <c r="U769" s="124" t="s">
        <v>9</v>
      </c>
      <c r="V769" s="212">
        <v>1196</v>
      </c>
      <c r="W769" s="214">
        <v>43642.682256944441</v>
      </c>
      <c r="X769" s="215">
        <v>43204</v>
      </c>
      <c r="Y769" s="216">
        <v>50</v>
      </c>
    </row>
    <row r="770" spans="1:25">
      <c r="A770" s="217" t="s">
        <v>63</v>
      </c>
      <c r="B770" s="218" t="s">
        <v>1366</v>
      </c>
      <c r="C770" s="219" t="s">
        <v>796</v>
      </c>
      <c r="D770" s="212" t="s">
        <v>687</v>
      </c>
      <c r="E770" s="124" t="s">
        <v>2844</v>
      </c>
      <c r="F770" s="212" t="s">
        <v>9</v>
      </c>
      <c r="G770" s="124" t="s">
        <v>2758</v>
      </c>
      <c r="H770" s="212">
        <v>21</v>
      </c>
      <c r="I770" s="124"/>
      <c r="J770" s="212">
        <v>1.8</v>
      </c>
      <c r="K770" s="213"/>
      <c r="L770" s="212">
        <v>37.799999999999997</v>
      </c>
      <c r="M770" s="124" t="s">
        <v>2320</v>
      </c>
      <c r="N770" s="212"/>
      <c r="O770" s="124" t="s">
        <v>13</v>
      </c>
      <c r="P770" s="212" t="s">
        <v>475</v>
      </c>
      <c r="Q770" s="124"/>
      <c r="R770" s="212">
        <v>2040</v>
      </c>
      <c r="S770" s="124"/>
      <c r="T770" s="212" t="s">
        <v>286</v>
      </c>
      <c r="U770" s="124" t="s">
        <v>9</v>
      </c>
      <c r="V770" s="212">
        <v>1196</v>
      </c>
      <c r="W770" s="214">
        <v>43642.682256944441</v>
      </c>
      <c r="X770" s="215">
        <v>43204</v>
      </c>
      <c r="Y770" s="216">
        <v>50</v>
      </c>
    </row>
    <row r="771" spans="1:25">
      <c r="A771" s="217" t="s">
        <v>63</v>
      </c>
      <c r="B771" s="218" t="s">
        <v>1366</v>
      </c>
      <c r="C771" s="219" t="s">
        <v>796</v>
      </c>
      <c r="D771" s="212" t="s">
        <v>687</v>
      </c>
      <c r="E771" s="124" t="s">
        <v>2844</v>
      </c>
      <c r="F771" s="212" t="s">
        <v>9</v>
      </c>
      <c r="G771" s="124" t="s">
        <v>2758</v>
      </c>
      <c r="H771" s="212">
        <v>9</v>
      </c>
      <c r="I771" s="124"/>
      <c r="J771" s="212">
        <v>3</v>
      </c>
      <c r="K771" s="213"/>
      <c r="L771" s="212">
        <v>27</v>
      </c>
      <c r="M771" s="124" t="s">
        <v>2176</v>
      </c>
      <c r="N771" s="212"/>
      <c r="O771" s="124" t="s">
        <v>13</v>
      </c>
      <c r="P771" s="212" t="s">
        <v>475</v>
      </c>
      <c r="Q771" s="124"/>
      <c r="R771" s="212">
        <v>2040</v>
      </c>
      <c r="S771" s="124"/>
      <c r="T771" s="212" t="s">
        <v>286</v>
      </c>
      <c r="U771" s="124" t="s">
        <v>9</v>
      </c>
      <c r="V771" s="212">
        <v>1196</v>
      </c>
      <c r="W771" s="214">
        <v>43642.682256944441</v>
      </c>
      <c r="X771" s="215">
        <v>43204</v>
      </c>
      <c r="Y771" s="216">
        <v>50</v>
      </c>
    </row>
    <row r="772" spans="1:25">
      <c r="A772" s="217" t="s">
        <v>63</v>
      </c>
      <c r="B772" s="218" t="s">
        <v>207</v>
      </c>
      <c r="C772" s="219" t="s">
        <v>897</v>
      </c>
      <c r="D772" s="212" t="s">
        <v>742</v>
      </c>
      <c r="E772" s="124" t="s">
        <v>2850</v>
      </c>
      <c r="F772" s="212" t="s">
        <v>8</v>
      </c>
      <c r="G772" s="124" t="s">
        <v>476</v>
      </c>
      <c r="H772" s="212">
        <v>1</v>
      </c>
      <c r="I772" s="124"/>
      <c r="J772" s="212">
        <v>90</v>
      </c>
      <c r="K772" s="213"/>
      <c r="L772" s="212">
        <v>90</v>
      </c>
      <c r="M772" s="124" t="s">
        <v>1014</v>
      </c>
      <c r="N772" s="212"/>
      <c r="O772" s="124" t="s">
        <v>477</v>
      </c>
      <c r="P772" s="212" t="s">
        <v>475</v>
      </c>
      <c r="Q772" s="124"/>
      <c r="R772" s="212"/>
      <c r="S772" s="124"/>
      <c r="T772" s="212" t="s">
        <v>287</v>
      </c>
      <c r="U772" s="124" t="s">
        <v>8</v>
      </c>
      <c r="V772" s="212">
        <v>1630</v>
      </c>
      <c r="W772" s="214">
        <v>43283.111192129632</v>
      </c>
      <c r="X772" s="215">
        <v>43283.111192129632</v>
      </c>
      <c r="Y772" s="216">
        <v>50</v>
      </c>
    </row>
    <row r="773" spans="1:25">
      <c r="A773" s="217" t="s">
        <v>73</v>
      </c>
      <c r="B773" s="218" t="s">
        <v>1366</v>
      </c>
      <c r="C773" s="219" t="s">
        <v>1106</v>
      </c>
      <c r="D773" s="212" t="s">
        <v>74</v>
      </c>
      <c r="E773" s="124" t="s">
        <v>2849</v>
      </c>
      <c r="F773" s="212" t="s">
        <v>80</v>
      </c>
      <c r="G773" s="124" t="s">
        <v>2759</v>
      </c>
      <c r="H773" s="212">
        <v>1</v>
      </c>
      <c r="I773" s="124"/>
      <c r="J773" s="212">
        <v>350</v>
      </c>
      <c r="K773" s="213"/>
      <c r="L773" s="212">
        <v>350</v>
      </c>
      <c r="M773" s="124" t="s">
        <v>1084</v>
      </c>
      <c r="N773" s="212"/>
      <c r="O773" s="124" t="s">
        <v>13</v>
      </c>
      <c r="P773" s="212" t="s">
        <v>478</v>
      </c>
      <c r="Q773" s="124"/>
      <c r="R773" s="212">
        <v>2036</v>
      </c>
      <c r="S773" s="124"/>
      <c r="T773" s="212" t="s">
        <v>286</v>
      </c>
      <c r="U773" s="124" t="s">
        <v>276</v>
      </c>
      <c r="V773" s="212">
        <v>1197</v>
      </c>
      <c r="W773" s="214">
        <v>43629.058425925927</v>
      </c>
      <c r="X773" s="215">
        <v>43204.280173611114</v>
      </c>
      <c r="Y773" s="216">
        <v>50</v>
      </c>
    </row>
    <row r="774" spans="1:25">
      <c r="A774" s="217" t="s">
        <v>73</v>
      </c>
      <c r="B774" s="218" t="s">
        <v>1366</v>
      </c>
      <c r="C774" s="219" t="s">
        <v>1106</v>
      </c>
      <c r="D774" s="212" t="s">
        <v>74</v>
      </c>
      <c r="E774" s="124" t="s">
        <v>2849</v>
      </c>
      <c r="F774" s="212" t="s">
        <v>80</v>
      </c>
      <c r="G774" s="124" t="s">
        <v>2760</v>
      </c>
      <c r="H774" s="212">
        <v>1</v>
      </c>
      <c r="I774" s="124"/>
      <c r="J774" s="212">
        <v>350</v>
      </c>
      <c r="K774" s="213"/>
      <c r="L774" s="212">
        <v>350</v>
      </c>
      <c r="M774" s="124" t="s">
        <v>1084</v>
      </c>
      <c r="N774" s="212"/>
      <c r="O774" s="124" t="s">
        <v>13</v>
      </c>
      <c r="P774" s="212" t="s">
        <v>478</v>
      </c>
      <c r="Q774" s="124"/>
      <c r="R774" s="212">
        <v>2036</v>
      </c>
      <c r="S774" s="124"/>
      <c r="T774" s="212" t="s">
        <v>286</v>
      </c>
      <c r="U774" s="124" t="s">
        <v>276</v>
      </c>
      <c r="V774" s="212">
        <v>1197</v>
      </c>
      <c r="W774" s="214">
        <v>43629.058425925927</v>
      </c>
      <c r="X774" s="215">
        <v>43204.280173611114</v>
      </c>
      <c r="Y774" s="216">
        <v>50</v>
      </c>
    </row>
    <row r="775" spans="1:25">
      <c r="A775" s="217" t="s">
        <v>73</v>
      </c>
      <c r="B775" s="218" t="s">
        <v>1366</v>
      </c>
      <c r="C775" s="219" t="s">
        <v>1106</v>
      </c>
      <c r="D775" s="212" t="s">
        <v>74</v>
      </c>
      <c r="E775" s="124" t="s">
        <v>2849</v>
      </c>
      <c r="F775" s="212" t="s">
        <v>80</v>
      </c>
      <c r="G775" s="124" t="s">
        <v>2761</v>
      </c>
      <c r="H775" s="212">
        <v>1</v>
      </c>
      <c r="I775" s="124"/>
      <c r="J775" s="212">
        <v>350</v>
      </c>
      <c r="K775" s="213"/>
      <c r="L775" s="212">
        <v>350</v>
      </c>
      <c r="M775" s="124" t="s">
        <v>1084</v>
      </c>
      <c r="N775" s="212"/>
      <c r="O775" s="124" t="s">
        <v>13</v>
      </c>
      <c r="P775" s="212" t="s">
        <v>478</v>
      </c>
      <c r="Q775" s="124"/>
      <c r="R775" s="212">
        <v>2037</v>
      </c>
      <c r="S775" s="124"/>
      <c r="T775" s="212" t="s">
        <v>286</v>
      </c>
      <c r="U775" s="124" t="s">
        <v>276</v>
      </c>
      <c r="V775" s="212">
        <v>1197</v>
      </c>
      <c r="W775" s="214">
        <v>43629.058425925927</v>
      </c>
      <c r="X775" s="215">
        <v>43204.280173611114</v>
      </c>
      <c r="Y775" s="216">
        <v>50</v>
      </c>
    </row>
    <row r="776" spans="1:25">
      <c r="A776" s="217" t="s">
        <v>73</v>
      </c>
      <c r="B776" s="218" t="s">
        <v>1366</v>
      </c>
      <c r="C776" s="219" t="s">
        <v>1106</v>
      </c>
      <c r="D776" s="212" t="s">
        <v>74</v>
      </c>
      <c r="E776" s="124" t="s">
        <v>2849</v>
      </c>
      <c r="F776" s="212" t="s">
        <v>80</v>
      </c>
      <c r="G776" s="124" t="s">
        <v>2762</v>
      </c>
      <c r="H776" s="212">
        <v>1</v>
      </c>
      <c r="I776" s="124"/>
      <c r="J776" s="212">
        <v>350</v>
      </c>
      <c r="K776" s="213"/>
      <c r="L776" s="212">
        <v>350</v>
      </c>
      <c r="M776" s="124" t="s">
        <v>1084</v>
      </c>
      <c r="N776" s="212"/>
      <c r="O776" s="124" t="s">
        <v>13</v>
      </c>
      <c r="P776" s="212" t="s">
        <v>478</v>
      </c>
      <c r="Q776" s="124"/>
      <c r="R776" s="212">
        <v>2037</v>
      </c>
      <c r="S776" s="124"/>
      <c r="T776" s="212" t="s">
        <v>286</v>
      </c>
      <c r="U776" s="124" t="s">
        <v>276</v>
      </c>
      <c r="V776" s="212">
        <v>1197</v>
      </c>
      <c r="W776" s="214">
        <v>43629.058425925927</v>
      </c>
      <c r="X776" s="215">
        <v>43204.280173611114</v>
      </c>
      <c r="Y776" s="216">
        <v>50</v>
      </c>
    </row>
    <row r="777" spans="1:25">
      <c r="A777" s="217" t="s">
        <v>73</v>
      </c>
      <c r="B777" s="218" t="s">
        <v>1366</v>
      </c>
      <c r="C777" s="219" t="s">
        <v>396</v>
      </c>
      <c r="D777" s="212" t="s">
        <v>74</v>
      </c>
      <c r="E777" s="124" t="s">
        <v>2846</v>
      </c>
      <c r="F777" s="212" t="s">
        <v>1380</v>
      </c>
      <c r="G777" s="124" t="s">
        <v>476</v>
      </c>
      <c r="H777" s="212">
        <v>1</v>
      </c>
      <c r="I777" s="124"/>
      <c r="J777" s="212">
        <v>15</v>
      </c>
      <c r="K777" s="213"/>
      <c r="L777" s="212">
        <v>15</v>
      </c>
      <c r="M777" s="124" t="s">
        <v>1005</v>
      </c>
      <c r="N777" s="212"/>
      <c r="O777" s="124" t="s">
        <v>13</v>
      </c>
      <c r="P777" s="212" t="s">
        <v>484</v>
      </c>
      <c r="Q777" s="124"/>
      <c r="R777" s="212"/>
      <c r="S777" s="124"/>
      <c r="T777" s="212" t="s">
        <v>286</v>
      </c>
      <c r="U777" s="124" t="s">
        <v>278</v>
      </c>
      <c r="V777" s="212">
        <v>1198</v>
      </c>
      <c r="W777" s="214">
        <v>43629.058425925927</v>
      </c>
      <c r="X777" s="215">
        <v>43204.280381944445</v>
      </c>
      <c r="Y777" s="216">
        <v>50</v>
      </c>
    </row>
    <row r="778" spans="1:25">
      <c r="A778" s="217" t="s">
        <v>73</v>
      </c>
      <c r="B778" s="218" t="s">
        <v>1366</v>
      </c>
      <c r="C778" s="219" t="s">
        <v>1107</v>
      </c>
      <c r="D778" s="212" t="s">
        <v>74</v>
      </c>
      <c r="E778" s="124" t="s">
        <v>2851</v>
      </c>
      <c r="F778" s="212" t="s">
        <v>80</v>
      </c>
      <c r="G778" s="124" t="s">
        <v>2763</v>
      </c>
      <c r="H778" s="212">
        <v>1</v>
      </c>
      <c r="I778" s="124"/>
      <c r="J778" s="212">
        <v>450</v>
      </c>
      <c r="K778" s="213"/>
      <c r="L778" s="212">
        <v>450</v>
      </c>
      <c r="M778" s="124" t="s">
        <v>1072</v>
      </c>
      <c r="N778" s="212"/>
      <c r="O778" s="124" t="s">
        <v>13</v>
      </c>
      <c r="P778" s="212" t="s">
        <v>478</v>
      </c>
      <c r="Q778" s="124"/>
      <c r="R778" s="212">
        <v>2037</v>
      </c>
      <c r="S778" s="124"/>
      <c r="T778" s="212" t="s">
        <v>286</v>
      </c>
      <c r="U778" s="124" t="s">
        <v>276</v>
      </c>
      <c r="V778" s="212">
        <v>1199</v>
      </c>
      <c r="W778" s="214">
        <v>43629.058425925927</v>
      </c>
      <c r="X778" s="215">
        <v>43204.280578703707</v>
      </c>
      <c r="Y778" s="216">
        <v>50</v>
      </c>
    </row>
    <row r="779" spans="1:25">
      <c r="A779" s="217" t="s">
        <v>63</v>
      </c>
      <c r="B779" s="218" t="s">
        <v>1366</v>
      </c>
      <c r="C779" s="219" t="s">
        <v>1161</v>
      </c>
      <c r="D779" s="212" t="s">
        <v>878</v>
      </c>
      <c r="E779" s="124" t="s">
        <v>2850</v>
      </c>
      <c r="F779" s="212" t="s">
        <v>8</v>
      </c>
      <c r="G779" s="124" t="s">
        <v>476</v>
      </c>
      <c r="H779" s="212">
        <v>1</v>
      </c>
      <c r="I779" s="124"/>
      <c r="J779" s="212">
        <v>0.998</v>
      </c>
      <c r="K779" s="213"/>
      <c r="L779" s="212">
        <v>0.99760000000000004</v>
      </c>
      <c r="M779" s="124" t="s">
        <v>2321</v>
      </c>
      <c r="N779" s="212"/>
      <c r="O779" s="124" t="s">
        <v>1143</v>
      </c>
      <c r="P779" s="212" t="s">
        <v>484</v>
      </c>
      <c r="Q779" s="124"/>
      <c r="R779" s="212"/>
      <c r="S779" s="124"/>
      <c r="T779" s="212" t="s">
        <v>286</v>
      </c>
      <c r="U779" s="124" t="s">
        <v>8</v>
      </c>
      <c r="V779" s="212">
        <v>21</v>
      </c>
      <c r="W779" s="214">
        <v>43312</v>
      </c>
      <c r="X779" s="215">
        <v>43312</v>
      </c>
      <c r="Y779" s="216">
        <v>-1</v>
      </c>
    </row>
    <row r="780" spans="1:25">
      <c r="A780" s="217" t="s">
        <v>77</v>
      </c>
      <c r="B780" s="218" t="s">
        <v>1366</v>
      </c>
      <c r="C780" s="219" t="s">
        <v>181</v>
      </c>
      <c r="D780" s="212" t="s">
        <v>76</v>
      </c>
      <c r="E780" s="124" t="s">
        <v>2848</v>
      </c>
      <c r="F780" s="212" t="s">
        <v>7</v>
      </c>
      <c r="G780" s="124" t="s">
        <v>2764</v>
      </c>
      <c r="H780" s="212">
        <v>6</v>
      </c>
      <c r="I780" s="124"/>
      <c r="J780" s="212">
        <v>15</v>
      </c>
      <c r="K780" s="213"/>
      <c r="L780" s="212">
        <v>90</v>
      </c>
      <c r="M780" s="124" t="s">
        <v>1014</v>
      </c>
      <c r="N780" s="212"/>
      <c r="O780" s="124" t="s">
        <v>13</v>
      </c>
      <c r="P780" s="212" t="s">
        <v>478</v>
      </c>
      <c r="Q780" s="124"/>
      <c r="R780" s="212">
        <v>2100</v>
      </c>
      <c r="S780" s="124"/>
      <c r="T780" s="212" t="s">
        <v>286</v>
      </c>
      <c r="U780" s="124" t="s">
        <v>7</v>
      </c>
      <c r="V780" s="212">
        <v>1200</v>
      </c>
      <c r="W780" s="214">
        <v>43612.472430555557</v>
      </c>
      <c r="X780" s="215">
        <v>43609</v>
      </c>
      <c r="Y780" s="216">
        <v>50</v>
      </c>
    </row>
    <row r="781" spans="1:25">
      <c r="A781" s="217" t="s">
        <v>66</v>
      </c>
      <c r="B781" s="218" t="s">
        <v>207</v>
      </c>
      <c r="C781" s="219" t="s">
        <v>748</v>
      </c>
      <c r="D781" s="212" t="s">
        <v>480</v>
      </c>
      <c r="E781" s="124" t="s">
        <v>2846</v>
      </c>
      <c r="F781" s="212" t="s">
        <v>15</v>
      </c>
      <c r="G781" s="124" t="s">
        <v>476</v>
      </c>
      <c r="H781" s="212">
        <v>1</v>
      </c>
      <c r="I781" s="124">
        <v>500</v>
      </c>
      <c r="J781" s="212">
        <v>600</v>
      </c>
      <c r="K781" s="213">
        <v>500</v>
      </c>
      <c r="L781" s="212">
        <v>600</v>
      </c>
      <c r="M781" s="124" t="s">
        <v>1078</v>
      </c>
      <c r="N781" s="212"/>
      <c r="O781" s="124" t="s">
        <v>477</v>
      </c>
      <c r="P781" s="212" t="s">
        <v>478</v>
      </c>
      <c r="Q781" s="124"/>
      <c r="R781" s="212"/>
      <c r="S781" s="124"/>
      <c r="T781" s="212" t="s">
        <v>287</v>
      </c>
      <c r="U781" s="124" t="s">
        <v>278</v>
      </c>
      <c r="V781" s="212">
        <v>1201</v>
      </c>
      <c r="W781" s="214">
        <v>43556.5621875</v>
      </c>
      <c r="X781" s="215">
        <v>43556</v>
      </c>
      <c r="Y781" s="216">
        <v>50</v>
      </c>
    </row>
    <row r="782" spans="1:25">
      <c r="A782" s="217" t="s">
        <v>66</v>
      </c>
      <c r="B782" s="218" t="s">
        <v>207</v>
      </c>
      <c r="C782" s="219" t="s">
        <v>1381</v>
      </c>
      <c r="D782" s="212" t="s">
        <v>549</v>
      </c>
      <c r="E782" s="124" t="s">
        <v>2844</v>
      </c>
      <c r="F782" s="212" t="s">
        <v>153</v>
      </c>
      <c r="G782" s="124" t="s">
        <v>476</v>
      </c>
      <c r="H782" s="212">
        <v>17</v>
      </c>
      <c r="I782" s="124"/>
      <c r="J782" s="212">
        <v>0</v>
      </c>
      <c r="K782" s="213"/>
      <c r="L782" s="212">
        <v>0</v>
      </c>
      <c r="M782" s="124" t="s">
        <v>481</v>
      </c>
      <c r="N782" s="212"/>
      <c r="O782" s="124" t="s">
        <v>477</v>
      </c>
      <c r="P782" s="212" t="s">
        <v>475</v>
      </c>
      <c r="Q782" s="124"/>
      <c r="R782" s="212"/>
      <c r="S782" s="124"/>
      <c r="T782" s="212" t="s">
        <v>287</v>
      </c>
      <c r="U782" s="124" t="s">
        <v>9</v>
      </c>
      <c r="V782" s="212">
        <v>1202</v>
      </c>
      <c r="W782" s="214">
        <v>43231.033587962964</v>
      </c>
      <c r="X782" s="215">
        <v>43204.281122685185</v>
      </c>
      <c r="Y782" s="216">
        <v>50</v>
      </c>
    </row>
    <row r="783" spans="1:25">
      <c r="A783" s="217" t="s">
        <v>66</v>
      </c>
      <c r="B783" s="218" t="s">
        <v>1366</v>
      </c>
      <c r="C783" s="219" t="s">
        <v>463</v>
      </c>
      <c r="D783" s="212" t="s">
        <v>461</v>
      </c>
      <c r="E783" s="124" t="s">
        <v>2842</v>
      </c>
      <c r="F783" s="212" t="s">
        <v>1379</v>
      </c>
      <c r="G783" s="124" t="s">
        <v>2027</v>
      </c>
      <c r="H783" s="212">
        <v>1</v>
      </c>
      <c r="I783" s="124"/>
      <c r="J783" s="212">
        <v>1.1000000000000001</v>
      </c>
      <c r="K783" s="213"/>
      <c r="L783" s="212">
        <v>1.1000000000000001</v>
      </c>
      <c r="M783" s="124" t="s">
        <v>2189</v>
      </c>
      <c r="N783" s="212"/>
      <c r="O783" s="124" t="s">
        <v>13</v>
      </c>
      <c r="P783" s="212" t="s">
        <v>484</v>
      </c>
      <c r="Q783" s="124"/>
      <c r="R783" s="212">
        <v>2038</v>
      </c>
      <c r="S783" s="124"/>
      <c r="T783" s="212" t="s">
        <v>286</v>
      </c>
      <c r="U783" s="124" t="s">
        <v>281</v>
      </c>
      <c r="V783" s="212">
        <v>1313</v>
      </c>
      <c r="W783" s="214">
        <v>43599.652557870373</v>
      </c>
      <c r="X783" s="215">
        <v>43204</v>
      </c>
      <c r="Y783" s="216">
        <v>50</v>
      </c>
    </row>
    <row r="784" spans="1:25">
      <c r="A784" s="217" t="s">
        <v>73</v>
      </c>
      <c r="B784" s="218" t="s">
        <v>207</v>
      </c>
      <c r="C784" s="219" t="s">
        <v>642</v>
      </c>
      <c r="D784" s="212" t="s">
        <v>643</v>
      </c>
      <c r="E784" s="124" t="s">
        <v>2850</v>
      </c>
      <c r="F784" s="212" t="s">
        <v>8</v>
      </c>
      <c r="G784" s="124" t="s">
        <v>476</v>
      </c>
      <c r="H784" s="212">
        <v>21</v>
      </c>
      <c r="I784" s="124"/>
      <c r="J784" s="212">
        <v>2.5</v>
      </c>
      <c r="K784" s="213"/>
      <c r="L784" s="212">
        <v>52.5</v>
      </c>
      <c r="M784" s="124" t="s">
        <v>1079</v>
      </c>
      <c r="N784" s="212"/>
      <c r="O784" s="124" t="s">
        <v>477</v>
      </c>
      <c r="P784" s="212" t="s">
        <v>475</v>
      </c>
      <c r="Q784" s="124" t="s">
        <v>644</v>
      </c>
      <c r="R784" s="212"/>
      <c r="S784" s="124"/>
      <c r="T784" s="212" t="s">
        <v>287</v>
      </c>
      <c r="U784" s="124" t="s">
        <v>8</v>
      </c>
      <c r="V784" s="212">
        <v>1419</v>
      </c>
      <c r="W784" s="214">
        <v>43629.058449074073</v>
      </c>
      <c r="X784" s="215">
        <v>43644.520775462966</v>
      </c>
      <c r="Y784" s="216">
        <v>50</v>
      </c>
    </row>
    <row r="785" spans="1:25">
      <c r="A785" s="217" t="s">
        <v>14</v>
      </c>
      <c r="B785" s="218" t="s">
        <v>1366</v>
      </c>
      <c r="C785" s="219" t="s">
        <v>1272</v>
      </c>
      <c r="D785" s="212" t="s">
        <v>408</v>
      </c>
      <c r="E785" s="124" t="s">
        <v>2846</v>
      </c>
      <c r="F785" s="212" t="s">
        <v>12</v>
      </c>
      <c r="G785" s="124" t="s">
        <v>2765</v>
      </c>
      <c r="H785" s="212">
        <v>5</v>
      </c>
      <c r="I785" s="124"/>
      <c r="J785" s="212">
        <v>30.8</v>
      </c>
      <c r="K785" s="213"/>
      <c r="L785" s="212">
        <v>154</v>
      </c>
      <c r="M785" s="124" t="s">
        <v>2322</v>
      </c>
      <c r="N785" s="212"/>
      <c r="O785" s="124" t="s">
        <v>13</v>
      </c>
      <c r="P785" s="212" t="s">
        <v>484</v>
      </c>
      <c r="Q785" s="124"/>
      <c r="R785" s="212">
        <v>2020</v>
      </c>
      <c r="S785" s="124"/>
      <c r="T785" s="212" t="s">
        <v>286</v>
      </c>
      <c r="U785" s="124" t="s">
        <v>278</v>
      </c>
      <c r="V785" s="212">
        <v>1532</v>
      </c>
      <c r="W785" s="214">
        <v>43629.057986111111</v>
      </c>
      <c r="X785" s="215">
        <v>43599</v>
      </c>
      <c r="Y785" s="216">
        <v>50</v>
      </c>
    </row>
    <row r="786" spans="1:25">
      <c r="A786" s="217" t="s">
        <v>14</v>
      </c>
      <c r="B786" s="218" t="s">
        <v>1366</v>
      </c>
      <c r="C786" s="219" t="s">
        <v>1273</v>
      </c>
      <c r="D786" s="212" t="s">
        <v>408</v>
      </c>
      <c r="E786" s="124" t="s">
        <v>2846</v>
      </c>
      <c r="F786" s="212" t="s">
        <v>12</v>
      </c>
      <c r="G786" s="124" t="s">
        <v>2766</v>
      </c>
      <c r="H786" s="212">
        <v>4</v>
      </c>
      <c r="I786" s="124"/>
      <c r="J786" s="212">
        <v>30.8</v>
      </c>
      <c r="K786" s="213"/>
      <c r="L786" s="212">
        <v>123.2</v>
      </c>
      <c r="M786" s="124" t="s">
        <v>2323</v>
      </c>
      <c r="N786" s="212"/>
      <c r="O786" s="124" t="s">
        <v>13</v>
      </c>
      <c r="P786" s="212" t="s">
        <v>484</v>
      </c>
      <c r="Q786" s="124"/>
      <c r="R786" s="212">
        <v>2020</v>
      </c>
      <c r="S786" s="124"/>
      <c r="T786" s="212" t="s">
        <v>286</v>
      </c>
      <c r="U786" s="124" t="s">
        <v>278</v>
      </c>
      <c r="V786" s="212">
        <v>1533</v>
      </c>
      <c r="W786" s="214">
        <v>43629.057986111111</v>
      </c>
      <c r="X786" s="215">
        <v>43599</v>
      </c>
      <c r="Y786" s="216">
        <v>50</v>
      </c>
    </row>
    <row r="787" spans="1:25">
      <c r="A787" s="217" t="s">
        <v>63</v>
      </c>
      <c r="B787" s="218" t="s">
        <v>1366</v>
      </c>
      <c r="C787" s="219" t="s">
        <v>353</v>
      </c>
      <c r="D787" s="212" t="s">
        <v>354</v>
      </c>
      <c r="E787" s="124" t="s">
        <v>2842</v>
      </c>
      <c r="F787" s="212" t="s">
        <v>1367</v>
      </c>
      <c r="G787" s="124" t="s">
        <v>2767</v>
      </c>
      <c r="H787" s="212">
        <v>3</v>
      </c>
      <c r="I787" s="124"/>
      <c r="J787" s="212">
        <v>1.0369999999999999</v>
      </c>
      <c r="K787" s="213"/>
      <c r="L787" s="212">
        <v>3.1110000000000002</v>
      </c>
      <c r="M787" s="124" t="s">
        <v>2324</v>
      </c>
      <c r="N787" s="212"/>
      <c r="O787" s="124" t="s">
        <v>13</v>
      </c>
      <c r="P787" s="212" t="s">
        <v>484</v>
      </c>
      <c r="Q787" s="124"/>
      <c r="R787" s="212">
        <v>2022</v>
      </c>
      <c r="S787" s="124"/>
      <c r="T787" s="212" t="s">
        <v>286</v>
      </c>
      <c r="U787" s="124" t="s">
        <v>279</v>
      </c>
      <c r="V787" s="212">
        <v>1203</v>
      </c>
      <c r="W787" s="214">
        <v>43609.662511574075</v>
      </c>
      <c r="X787" s="215">
        <v>43204</v>
      </c>
      <c r="Y787" s="216">
        <v>50</v>
      </c>
    </row>
    <row r="788" spans="1:25">
      <c r="A788" s="217" t="s">
        <v>14</v>
      </c>
      <c r="B788" s="218" t="s">
        <v>1366</v>
      </c>
      <c r="C788" s="219" t="s">
        <v>772</v>
      </c>
      <c r="D788" s="212" t="s">
        <v>773</v>
      </c>
      <c r="E788" s="124" t="s">
        <v>1141</v>
      </c>
      <c r="F788" s="212" t="s">
        <v>7</v>
      </c>
      <c r="G788" s="124" t="s">
        <v>476</v>
      </c>
      <c r="H788" s="212">
        <v>1</v>
      </c>
      <c r="I788" s="124"/>
      <c r="J788" s="212">
        <v>1.86</v>
      </c>
      <c r="K788" s="213"/>
      <c r="L788" s="212">
        <v>1.86</v>
      </c>
      <c r="M788" s="124" t="s">
        <v>2325</v>
      </c>
      <c r="N788" s="212"/>
      <c r="O788" s="124" t="s">
        <v>13</v>
      </c>
      <c r="P788" s="212" t="s">
        <v>484</v>
      </c>
      <c r="Q788" s="124"/>
      <c r="R788" s="212"/>
      <c r="S788" s="124"/>
      <c r="T788" s="212" t="s">
        <v>286</v>
      </c>
      <c r="U788" s="124" t="s">
        <v>7</v>
      </c>
      <c r="V788" s="212">
        <v>1204</v>
      </c>
      <c r="W788" s="214">
        <v>43640.04582175926</v>
      </c>
      <c r="X788" s="215">
        <v>43617</v>
      </c>
      <c r="Y788" s="216">
        <v>50</v>
      </c>
    </row>
    <row r="789" spans="1:25">
      <c r="A789" s="217" t="s">
        <v>63</v>
      </c>
      <c r="B789" s="218" t="s">
        <v>1366</v>
      </c>
      <c r="C789" s="219" t="s">
        <v>355</v>
      </c>
      <c r="D789" s="212" t="s">
        <v>356</v>
      </c>
      <c r="E789" s="124" t="s">
        <v>2866</v>
      </c>
      <c r="F789" s="212" t="s">
        <v>7</v>
      </c>
      <c r="G789" s="124" t="s">
        <v>2768</v>
      </c>
      <c r="H789" s="212">
        <v>1</v>
      </c>
      <c r="I789" s="124"/>
      <c r="J789" s="212">
        <v>2.5</v>
      </c>
      <c r="K789" s="213"/>
      <c r="L789" s="212">
        <v>2.5</v>
      </c>
      <c r="M789" s="124" t="s">
        <v>2184</v>
      </c>
      <c r="N789" s="212"/>
      <c r="O789" s="124" t="s">
        <v>13</v>
      </c>
      <c r="P789" s="212" t="s">
        <v>484</v>
      </c>
      <c r="Q789" s="124"/>
      <c r="R789" s="212"/>
      <c r="S789" s="124"/>
      <c r="T789" s="212" t="s">
        <v>286</v>
      </c>
      <c r="U789" s="124" t="s">
        <v>7</v>
      </c>
      <c r="V789" s="212">
        <v>1205</v>
      </c>
      <c r="W789" s="214">
        <v>43641.286006944443</v>
      </c>
      <c r="X789" s="215">
        <v>43591</v>
      </c>
      <c r="Y789" s="216">
        <v>50</v>
      </c>
    </row>
    <row r="790" spans="1:25">
      <c r="A790" s="217" t="s">
        <v>14</v>
      </c>
      <c r="B790" s="218" t="s">
        <v>207</v>
      </c>
      <c r="C790" s="219" t="s">
        <v>1501</v>
      </c>
      <c r="D790" s="212" t="s">
        <v>1502</v>
      </c>
      <c r="E790" s="124" t="s">
        <v>2850</v>
      </c>
      <c r="F790" s="212" t="s">
        <v>8</v>
      </c>
      <c r="G790" s="124" t="s">
        <v>476</v>
      </c>
      <c r="H790" s="212">
        <v>1</v>
      </c>
      <c r="I790" s="124"/>
      <c r="J790" s="212">
        <v>200</v>
      </c>
      <c r="K790" s="213"/>
      <c r="L790" s="212">
        <v>200</v>
      </c>
      <c r="M790" s="124" t="s">
        <v>991</v>
      </c>
      <c r="N790" s="212"/>
      <c r="O790" s="124" t="s">
        <v>477</v>
      </c>
      <c r="P790" s="212" t="s">
        <v>475</v>
      </c>
      <c r="Q790" s="124"/>
      <c r="R790" s="212"/>
      <c r="S790" s="124"/>
      <c r="T790" s="212" t="s">
        <v>287</v>
      </c>
      <c r="U790" s="124" t="s">
        <v>8</v>
      </c>
      <c r="V790" s="212">
        <v>118</v>
      </c>
      <c r="W790" s="214">
        <v>43312</v>
      </c>
      <c r="X790" s="215">
        <v>43312</v>
      </c>
      <c r="Y790" s="216">
        <v>-1</v>
      </c>
    </row>
    <row r="791" spans="1:25">
      <c r="A791" s="217" t="s">
        <v>14</v>
      </c>
      <c r="B791" s="218" t="s">
        <v>207</v>
      </c>
      <c r="C791" s="219" t="s">
        <v>1503</v>
      </c>
      <c r="D791" s="212" t="s">
        <v>1502</v>
      </c>
      <c r="E791" s="124" t="s">
        <v>2850</v>
      </c>
      <c r="F791" s="212" t="s">
        <v>8</v>
      </c>
      <c r="G791" s="124" t="s">
        <v>476</v>
      </c>
      <c r="H791" s="212">
        <v>1</v>
      </c>
      <c r="I791" s="124"/>
      <c r="J791" s="212">
        <v>200</v>
      </c>
      <c r="K791" s="213"/>
      <c r="L791" s="212">
        <v>200</v>
      </c>
      <c r="M791" s="124" t="s">
        <v>991</v>
      </c>
      <c r="N791" s="212"/>
      <c r="O791" s="124" t="s">
        <v>477</v>
      </c>
      <c r="P791" s="212" t="s">
        <v>475</v>
      </c>
      <c r="Q791" s="124"/>
      <c r="R791" s="212"/>
      <c r="S791" s="124"/>
      <c r="T791" s="212" t="s">
        <v>287</v>
      </c>
      <c r="U791" s="124" t="s">
        <v>8</v>
      </c>
      <c r="V791" s="212">
        <v>119</v>
      </c>
      <c r="W791" s="214">
        <v>43312</v>
      </c>
      <c r="X791" s="215">
        <v>43312</v>
      </c>
      <c r="Y791" s="216">
        <v>-1</v>
      </c>
    </row>
    <row r="792" spans="1:25">
      <c r="A792" s="217" t="s">
        <v>73</v>
      </c>
      <c r="B792" s="218" t="s">
        <v>1366</v>
      </c>
      <c r="C792" s="219" t="s">
        <v>397</v>
      </c>
      <c r="D792" s="212" t="s">
        <v>397</v>
      </c>
      <c r="E792" s="124" t="s">
        <v>2842</v>
      </c>
      <c r="F792" s="212" t="s">
        <v>281</v>
      </c>
      <c r="G792" s="124" t="s">
        <v>2769</v>
      </c>
      <c r="H792" s="212">
        <v>3</v>
      </c>
      <c r="I792" s="124"/>
      <c r="J792" s="212">
        <v>1.1000000000000001</v>
      </c>
      <c r="K792" s="213"/>
      <c r="L792" s="212">
        <v>3.3</v>
      </c>
      <c r="M792" s="124" t="s">
        <v>2326</v>
      </c>
      <c r="N792" s="212"/>
      <c r="O792" s="124" t="s">
        <v>13</v>
      </c>
      <c r="P792" s="212" t="s">
        <v>484</v>
      </c>
      <c r="Q792" s="124"/>
      <c r="R792" s="212">
        <v>2069</v>
      </c>
      <c r="S792" s="124"/>
      <c r="T792" s="212" t="s">
        <v>286</v>
      </c>
      <c r="U792" s="124" t="s">
        <v>281</v>
      </c>
      <c r="V792" s="212">
        <v>1321</v>
      </c>
      <c r="W792" s="214">
        <v>43642.257870370369</v>
      </c>
      <c r="X792" s="215">
        <v>43204.306446759256</v>
      </c>
      <c r="Y792" s="216">
        <v>50</v>
      </c>
    </row>
    <row r="793" spans="1:25">
      <c r="A793" s="217" t="s">
        <v>73</v>
      </c>
      <c r="B793" s="218" t="s">
        <v>1366</v>
      </c>
      <c r="C793" s="219" t="s">
        <v>397</v>
      </c>
      <c r="D793" s="212" t="s">
        <v>397</v>
      </c>
      <c r="E793" s="124" t="s">
        <v>2842</v>
      </c>
      <c r="F793" s="212" t="s">
        <v>281</v>
      </c>
      <c r="G793" s="124" t="s">
        <v>2769</v>
      </c>
      <c r="H793" s="212">
        <v>1</v>
      </c>
      <c r="I793" s="124"/>
      <c r="J793" s="212">
        <v>1.1000000000000001</v>
      </c>
      <c r="K793" s="213"/>
      <c r="L793" s="212">
        <v>1.1000000000000001</v>
      </c>
      <c r="M793" s="124" t="s">
        <v>2189</v>
      </c>
      <c r="N793" s="212"/>
      <c r="O793" s="124" t="s">
        <v>13</v>
      </c>
      <c r="P793" s="212" t="s">
        <v>484</v>
      </c>
      <c r="Q793" s="124"/>
      <c r="R793" s="212">
        <v>2069</v>
      </c>
      <c r="S793" s="124"/>
      <c r="T793" s="212" t="s">
        <v>286</v>
      </c>
      <c r="U793" s="124" t="s">
        <v>281</v>
      </c>
      <c r="V793" s="212">
        <v>1321</v>
      </c>
      <c r="W793" s="214">
        <v>43642.257870370369</v>
      </c>
      <c r="X793" s="215">
        <v>43204.306446759256</v>
      </c>
      <c r="Y793" s="216">
        <v>50</v>
      </c>
    </row>
    <row r="794" spans="1:25">
      <c r="A794" s="217" t="s">
        <v>73</v>
      </c>
      <c r="B794" s="218" t="s">
        <v>207</v>
      </c>
      <c r="C794" s="219" t="s">
        <v>645</v>
      </c>
      <c r="D794" s="212" t="s">
        <v>646</v>
      </c>
      <c r="E794" s="124" t="s">
        <v>2850</v>
      </c>
      <c r="F794" s="212" t="s">
        <v>8</v>
      </c>
      <c r="G794" s="124" t="s">
        <v>476</v>
      </c>
      <c r="H794" s="212">
        <v>50</v>
      </c>
      <c r="I794" s="124"/>
      <c r="J794" s="212"/>
      <c r="K794" s="213"/>
      <c r="L794" s="212"/>
      <c r="M794" s="124" t="s">
        <v>476</v>
      </c>
      <c r="N794" s="212"/>
      <c r="O794" s="124" t="s">
        <v>477</v>
      </c>
      <c r="P794" s="212" t="s">
        <v>475</v>
      </c>
      <c r="Q794" s="124"/>
      <c r="R794" s="212"/>
      <c r="S794" s="124"/>
      <c r="T794" s="212" t="s">
        <v>287</v>
      </c>
      <c r="U794" s="124" t="s">
        <v>8</v>
      </c>
      <c r="V794" s="212">
        <v>1539</v>
      </c>
      <c r="W794" s="214">
        <v>43629.057986111111</v>
      </c>
      <c r="X794" s="215">
        <v>43307.35670138889</v>
      </c>
      <c r="Y794" s="216">
        <v>50</v>
      </c>
    </row>
    <row r="795" spans="1:25">
      <c r="A795" s="217" t="s">
        <v>73</v>
      </c>
      <c r="B795" s="218" t="s">
        <v>207</v>
      </c>
      <c r="C795" s="219" t="s">
        <v>645</v>
      </c>
      <c r="D795" s="212" t="s">
        <v>646</v>
      </c>
      <c r="E795" s="124" t="s">
        <v>2869</v>
      </c>
      <c r="F795" s="212" t="s">
        <v>8</v>
      </c>
      <c r="G795" s="124" t="s">
        <v>476</v>
      </c>
      <c r="H795" s="212">
        <v>1</v>
      </c>
      <c r="I795" s="124"/>
      <c r="J795" s="212"/>
      <c r="K795" s="213"/>
      <c r="L795" s="212"/>
      <c r="M795" s="124" t="s">
        <v>476</v>
      </c>
      <c r="N795" s="212"/>
      <c r="O795" s="124" t="s">
        <v>477</v>
      </c>
      <c r="P795" s="212" t="s">
        <v>475</v>
      </c>
      <c r="Q795" s="124"/>
      <c r="R795" s="212"/>
      <c r="S795" s="124"/>
      <c r="T795" s="212" t="s">
        <v>287</v>
      </c>
      <c r="U795" s="124" t="s">
        <v>8</v>
      </c>
      <c r="V795" s="212">
        <v>1539</v>
      </c>
      <c r="W795" s="214">
        <v>43629.057986111111</v>
      </c>
      <c r="X795" s="215">
        <v>43307.35670138889</v>
      </c>
      <c r="Y795" s="216">
        <v>50</v>
      </c>
    </row>
    <row r="796" spans="1:25">
      <c r="A796" s="217" t="s">
        <v>63</v>
      </c>
      <c r="B796" s="218" t="s">
        <v>207</v>
      </c>
      <c r="C796" s="219" t="s">
        <v>1504</v>
      </c>
      <c r="D796" s="212" t="s">
        <v>1505</v>
      </c>
      <c r="E796" s="124" t="s">
        <v>2850</v>
      </c>
      <c r="F796" s="212" t="s">
        <v>8</v>
      </c>
      <c r="G796" s="124" t="s">
        <v>476</v>
      </c>
      <c r="H796" s="212">
        <v>1</v>
      </c>
      <c r="I796" s="124"/>
      <c r="J796" s="212">
        <v>300</v>
      </c>
      <c r="K796" s="213"/>
      <c r="L796" s="212">
        <v>300</v>
      </c>
      <c r="M796" s="124" t="s">
        <v>980</v>
      </c>
      <c r="N796" s="212"/>
      <c r="O796" s="124" t="s">
        <v>477</v>
      </c>
      <c r="P796" s="212" t="s">
        <v>475</v>
      </c>
      <c r="Q796" s="124" t="s">
        <v>582</v>
      </c>
      <c r="R796" s="212"/>
      <c r="S796" s="124"/>
      <c r="T796" s="212" t="s">
        <v>287</v>
      </c>
      <c r="U796" s="124" t="s">
        <v>8</v>
      </c>
      <c r="V796" s="212">
        <v>99</v>
      </c>
      <c r="W796" s="214">
        <v>43312</v>
      </c>
      <c r="X796" s="215">
        <v>43312</v>
      </c>
      <c r="Y796" s="216">
        <v>-1</v>
      </c>
    </row>
    <row r="797" spans="1:25">
      <c r="A797" s="217" t="s">
        <v>66</v>
      </c>
      <c r="B797" s="218" t="s">
        <v>1366</v>
      </c>
      <c r="C797" s="219" t="s">
        <v>780</v>
      </c>
      <c r="D797" s="212" t="s">
        <v>781</v>
      </c>
      <c r="E797" s="124" t="s">
        <v>2844</v>
      </c>
      <c r="F797" s="212" t="s">
        <v>9</v>
      </c>
      <c r="G797" s="124" t="s">
        <v>2028</v>
      </c>
      <c r="H797" s="212">
        <v>2</v>
      </c>
      <c r="I797" s="124"/>
      <c r="J797" s="212">
        <v>3.6</v>
      </c>
      <c r="K797" s="213"/>
      <c r="L797" s="212">
        <v>7.2</v>
      </c>
      <c r="M797" s="124" t="s">
        <v>1125</v>
      </c>
      <c r="N797" s="212"/>
      <c r="O797" s="124" t="s">
        <v>13</v>
      </c>
      <c r="P797" s="212" t="s">
        <v>484</v>
      </c>
      <c r="Q797" s="124"/>
      <c r="R797" s="212"/>
      <c r="S797" s="124"/>
      <c r="T797" s="212" t="s">
        <v>286</v>
      </c>
      <c r="U797" s="124" t="s">
        <v>9</v>
      </c>
      <c r="V797" s="212">
        <v>1494</v>
      </c>
      <c r="W797" s="214">
        <v>43637.184398148151</v>
      </c>
      <c r="X797" s="215">
        <v>43602</v>
      </c>
      <c r="Y797" s="216">
        <v>50</v>
      </c>
    </row>
    <row r="798" spans="1:25">
      <c r="A798" s="217" t="s">
        <v>73</v>
      </c>
      <c r="B798" s="218" t="s">
        <v>1366</v>
      </c>
      <c r="C798" s="219" t="s">
        <v>1177</v>
      </c>
      <c r="D798" s="212" t="s">
        <v>878</v>
      </c>
      <c r="E798" s="124" t="s">
        <v>2850</v>
      </c>
      <c r="F798" s="212" t="s">
        <v>8</v>
      </c>
      <c r="G798" s="124" t="s">
        <v>476</v>
      </c>
      <c r="H798" s="212">
        <v>1</v>
      </c>
      <c r="I798" s="124"/>
      <c r="J798" s="212">
        <v>0.95399999999999996</v>
      </c>
      <c r="K798" s="213"/>
      <c r="L798" s="212">
        <v>0.95409999999999995</v>
      </c>
      <c r="M798" s="124" t="s">
        <v>2327</v>
      </c>
      <c r="N798" s="212"/>
      <c r="O798" s="124" t="s">
        <v>1143</v>
      </c>
      <c r="P798" s="212" t="s">
        <v>484</v>
      </c>
      <c r="Q798" s="124"/>
      <c r="R798" s="212"/>
      <c r="S798" s="124"/>
      <c r="T798" s="212" t="s">
        <v>286</v>
      </c>
      <c r="U798" s="124" t="s">
        <v>8</v>
      </c>
      <c r="V798" s="212">
        <v>78</v>
      </c>
      <c r="W798" s="214">
        <v>43312</v>
      </c>
      <c r="X798" s="215">
        <v>43312</v>
      </c>
      <c r="Y798" s="216">
        <v>-1</v>
      </c>
    </row>
    <row r="799" spans="1:25" ht="22.5">
      <c r="A799" s="217" t="s">
        <v>66</v>
      </c>
      <c r="B799" s="218" t="s">
        <v>1366</v>
      </c>
      <c r="C799" s="219" t="s">
        <v>1229</v>
      </c>
      <c r="D799" s="212" t="s">
        <v>878</v>
      </c>
      <c r="E799" s="124" t="s">
        <v>2850</v>
      </c>
      <c r="F799" s="212" t="s">
        <v>8</v>
      </c>
      <c r="G799" s="124" t="s">
        <v>476</v>
      </c>
      <c r="H799" s="212">
        <v>1</v>
      </c>
      <c r="I799" s="124"/>
      <c r="J799" s="212">
        <v>0.35</v>
      </c>
      <c r="K799" s="213"/>
      <c r="L799" s="212">
        <v>0.3498</v>
      </c>
      <c r="M799" s="124" t="s">
        <v>2328</v>
      </c>
      <c r="N799" s="212"/>
      <c r="O799" s="124" t="s">
        <v>1143</v>
      </c>
      <c r="P799" s="212" t="s">
        <v>484</v>
      </c>
      <c r="Q799" s="124"/>
      <c r="R799" s="212"/>
      <c r="S799" s="124"/>
      <c r="T799" s="212" t="s">
        <v>286</v>
      </c>
      <c r="U799" s="124" t="s">
        <v>8</v>
      </c>
      <c r="V799" s="212">
        <v>61</v>
      </c>
      <c r="W799" s="214">
        <v>43312</v>
      </c>
      <c r="X799" s="215">
        <v>43312</v>
      </c>
      <c r="Y799" s="216">
        <v>-1</v>
      </c>
    </row>
    <row r="800" spans="1:25" ht="22.5">
      <c r="A800" s="217" t="s">
        <v>66</v>
      </c>
      <c r="B800" s="218" t="s">
        <v>1366</v>
      </c>
      <c r="C800" s="219" t="s">
        <v>1230</v>
      </c>
      <c r="D800" s="212" t="s">
        <v>878</v>
      </c>
      <c r="E800" s="124" t="s">
        <v>2850</v>
      </c>
      <c r="F800" s="212" t="s">
        <v>8</v>
      </c>
      <c r="G800" s="124" t="s">
        <v>476</v>
      </c>
      <c r="H800" s="212">
        <v>1</v>
      </c>
      <c r="I800" s="124"/>
      <c r="J800" s="212">
        <v>0.223</v>
      </c>
      <c r="K800" s="213"/>
      <c r="L800" s="212">
        <v>0.223</v>
      </c>
      <c r="M800" s="124" t="s">
        <v>2329</v>
      </c>
      <c r="N800" s="212"/>
      <c r="O800" s="124" t="s">
        <v>1143</v>
      </c>
      <c r="P800" s="212" t="s">
        <v>484</v>
      </c>
      <c r="Q800" s="124"/>
      <c r="R800" s="212"/>
      <c r="S800" s="124"/>
      <c r="T800" s="212" t="s">
        <v>286</v>
      </c>
      <c r="U800" s="124" t="s">
        <v>8</v>
      </c>
      <c r="V800" s="212">
        <v>62</v>
      </c>
      <c r="W800" s="214">
        <v>43312</v>
      </c>
      <c r="X800" s="215">
        <v>43312</v>
      </c>
      <c r="Y800" s="216">
        <v>-1</v>
      </c>
    </row>
    <row r="801" spans="1:25">
      <c r="A801" s="217" t="s">
        <v>66</v>
      </c>
      <c r="B801" s="218" t="s">
        <v>1366</v>
      </c>
      <c r="C801" s="219" t="s">
        <v>1231</v>
      </c>
      <c r="D801" s="212" t="s">
        <v>878</v>
      </c>
      <c r="E801" s="124" t="s">
        <v>2850</v>
      </c>
      <c r="F801" s="212" t="s">
        <v>8</v>
      </c>
      <c r="G801" s="124" t="s">
        <v>476</v>
      </c>
      <c r="H801" s="212">
        <v>1</v>
      </c>
      <c r="I801" s="124"/>
      <c r="J801" s="212">
        <v>0.125</v>
      </c>
      <c r="K801" s="213"/>
      <c r="L801" s="212">
        <v>0.1245</v>
      </c>
      <c r="M801" s="124" t="s">
        <v>2330</v>
      </c>
      <c r="N801" s="212"/>
      <c r="O801" s="124" t="s">
        <v>1143</v>
      </c>
      <c r="P801" s="212" t="s">
        <v>484</v>
      </c>
      <c r="Q801" s="124"/>
      <c r="R801" s="212"/>
      <c r="S801" s="124"/>
      <c r="T801" s="212" t="s">
        <v>286</v>
      </c>
      <c r="U801" s="124" t="s">
        <v>8</v>
      </c>
      <c r="V801" s="212">
        <v>8</v>
      </c>
      <c r="W801" s="214">
        <v>43312</v>
      </c>
      <c r="X801" s="215">
        <v>43312</v>
      </c>
      <c r="Y801" s="216">
        <v>-1</v>
      </c>
    </row>
    <row r="802" spans="1:25">
      <c r="A802" s="217" t="s">
        <v>63</v>
      </c>
      <c r="B802" s="218" t="s">
        <v>1366</v>
      </c>
      <c r="C802" s="219" t="s">
        <v>1162</v>
      </c>
      <c r="D802" s="212" t="s">
        <v>878</v>
      </c>
      <c r="E802" s="124" t="s">
        <v>2850</v>
      </c>
      <c r="F802" s="212" t="s">
        <v>8</v>
      </c>
      <c r="G802" s="124" t="s">
        <v>476</v>
      </c>
      <c r="H802" s="212">
        <v>1</v>
      </c>
      <c r="I802" s="124"/>
      <c r="J802" s="212">
        <v>1.7689999999999999</v>
      </c>
      <c r="K802" s="213"/>
      <c r="L802" s="212">
        <v>1.7690999999999999</v>
      </c>
      <c r="M802" s="124" t="s">
        <v>2331</v>
      </c>
      <c r="N802" s="212"/>
      <c r="O802" s="124" t="s">
        <v>1143</v>
      </c>
      <c r="P802" s="212" t="s">
        <v>484</v>
      </c>
      <c r="Q802" s="124"/>
      <c r="R802" s="212"/>
      <c r="S802" s="124"/>
      <c r="T802" s="212" t="s">
        <v>286</v>
      </c>
      <c r="U802" s="124" t="s">
        <v>8</v>
      </c>
      <c r="V802" s="212">
        <v>22</v>
      </c>
      <c r="W802" s="214">
        <v>43312</v>
      </c>
      <c r="X802" s="215">
        <v>43312</v>
      </c>
      <c r="Y802" s="216">
        <v>-1</v>
      </c>
    </row>
    <row r="803" spans="1:25">
      <c r="A803" s="217" t="s">
        <v>63</v>
      </c>
      <c r="B803" s="218" t="s">
        <v>1366</v>
      </c>
      <c r="C803" s="219" t="s">
        <v>1163</v>
      </c>
      <c r="D803" s="212" t="s">
        <v>878</v>
      </c>
      <c r="E803" s="124" t="s">
        <v>2850</v>
      </c>
      <c r="F803" s="212" t="s">
        <v>8</v>
      </c>
      <c r="G803" s="124" t="s">
        <v>476</v>
      </c>
      <c r="H803" s="212">
        <v>1</v>
      </c>
      <c r="I803" s="124"/>
      <c r="J803" s="212">
        <v>0.79500000000000004</v>
      </c>
      <c r="K803" s="213"/>
      <c r="L803" s="212">
        <v>0.79500000000000004</v>
      </c>
      <c r="M803" s="124" t="s">
        <v>2332</v>
      </c>
      <c r="N803" s="212"/>
      <c r="O803" s="124" t="s">
        <v>1143</v>
      </c>
      <c r="P803" s="212" t="s">
        <v>484</v>
      </c>
      <c r="Q803" s="124"/>
      <c r="R803" s="212"/>
      <c r="S803" s="124"/>
      <c r="T803" s="212" t="s">
        <v>286</v>
      </c>
      <c r="U803" s="124" t="s">
        <v>8</v>
      </c>
      <c r="V803" s="212">
        <v>23</v>
      </c>
      <c r="W803" s="214">
        <v>43312</v>
      </c>
      <c r="X803" s="215">
        <v>43312</v>
      </c>
      <c r="Y803" s="216">
        <v>-1</v>
      </c>
    </row>
    <row r="804" spans="1:25">
      <c r="A804" s="217" t="s">
        <v>63</v>
      </c>
      <c r="B804" s="218" t="s">
        <v>1366</v>
      </c>
      <c r="C804" s="219" t="s">
        <v>1164</v>
      </c>
      <c r="D804" s="212" t="s">
        <v>878</v>
      </c>
      <c r="E804" s="124" t="s">
        <v>2850</v>
      </c>
      <c r="F804" s="212" t="s">
        <v>8</v>
      </c>
      <c r="G804" s="124" t="s">
        <v>476</v>
      </c>
      <c r="H804" s="212">
        <v>1</v>
      </c>
      <c r="I804" s="124"/>
      <c r="J804" s="212">
        <v>0.32</v>
      </c>
      <c r="K804" s="213"/>
      <c r="L804" s="212">
        <v>0.32040000000000002</v>
      </c>
      <c r="M804" s="124" t="s">
        <v>2333</v>
      </c>
      <c r="N804" s="212"/>
      <c r="O804" s="124" t="s">
        <v>1143</v>
      </c>
      <c r="P804" s="212" t="s">
        <v>484</v>
      </c>
      <c r="Q804" s="124"/>
      <c r="R804" s="212"/>
      <c r="S804" s="124"/>
      <c r="T804" s="212" t="s">
        <v>286</v>
      </c>
      <c r="U804" s="124" t="s">
        <v>8</v>
      </c>
      <c r="V804" s="212">
        <v>24</v>
      </c>
      <c r="W804" s="214">
        <v>43312</v>
      </c>
      <c r="X804" s="215">
        <v>43312</v>
      </c>
      <c r="Y804" s="216">
        <v>-1</v>
      </c>
    </row>
    <row r="805" spans="1:25">
      <c r="A805" s="217" t="s">
        <v>66</v>
      </c>
      <c r="B805" s="218" t="s">
        <v>1366</v>
      </c>
      <c r="C805" s="219" t="s">
        <v>1232</v>
      </c>
      <c r="D805" s="212" t="s">
        <v>878</v>
      </c>
      <c r="E805" s="124" t="s">
        <v>2850</v>
      </c>
      <c r="F805" s="212" t="s">
        <v>8</v>
      </c>
      <c r="G805" s="124" t="s">
        <v>476</v>
      </c>
      <c r="H805" s="212">
        <v>1</v>
      </c>
      <c r="I805" s="124"/>
      <c r="J805" s="212">
        <v>0.184</v>
      </c>
      <c r="K805" s="213"/>
      <c r="L805" s="212">
        <v>0.1842</v>
      </c>
      <c r="M805" s="124" t="s">
        <v>2334</v>
      </c>
      <c r="N805" s="212"/>
      <c r="O805" s="124" t="s">
        <v>1143</v>
      </c>
      <c r="P805" s="212" t="s">
        <v>484</v>
      </c>
      <c r="Q805" s="124"/>
      <c r="R805" s="212"/>
      <c r="S805" s="124"/>
      <c r="T805" s="212" t="s">
        <v>286</v>
      </c>
      <c r="U805" s="124" t="s">
        <v>8</v>
      </c>
      <c r="V805" s="212">
        <v>63</v>
      </c>
      <c r="W805" s="214">
        <v>43312</v>
      </c>
      <c r="X805" s="215">
        <v>43312</v>
      </c>
      <c r="Y805" s="216">
        <v>-1</v>
      </c>
    </row>
    <row r="806" spans="1:25">
      <c r="A806" s="217" t="s">
        <v>73</v>
      </c>
      <c r="B806" s="218" t="s">
        <v>1366</v>
      </c>
      <c r="C806" s="219" t="s">
        <v>1178</v>
      </c>
      <c r="D806" s="212" t="s">
        <v>878</v>
      </c>
      <c r="E806" s="124" t="s">
        <v>2850</v>
      </c>
      <c r="F806" s="212" t="s">
        <v>8</v>
      </c>
      <c r="G806" s="124" t="s">
        <v>476</v>
      </c>
      <c r="H806" s="212">
        <v>1</v>
      </c>
      <c r="I806" s="124"/>
      <c r="J806" s="212">
        <v>0.39300000000000002</v>
      </c>
      <c r="K806" s="213"/>
      <c r="L806" s="212">
        <v>0.39319999999999999</v>
      </c>
      <c r="M806" s="124" t="s">
        <v>2335</v>
      </c>
      <c r="N806" s="212"/>
      <c r="O806" s="124" t="s">
        <v>1143</v>
      </c>
      <c r="P806" s="212" t="s">
        <v>484</v>
      </c>
      <c r="Q806" s="124"/>
      <c r="R806" s="212"/>
      <c r="S806" s="124"/>
      <c r="T806" s="212" t="s">
        <v>286</v>
      </c>
      <c r="U806" s="124" t="s">
        <v>8</v>
      </c>
      <c r="V806" s="212">
        <v>79</v>
      </c>
      <c r="W806" s="214">
        <v>43312</v>
      </c>
      <c r="X806" s="215">
        <v>43312</v>
      </c>
      <c r="Y806" s="216">
        <v>-1</v>
      </c>
    </row>
    <row r="807" spans="1:25">
      <c r="A807" s="217" t="s">
        <v>63</v>
      </c>
      <c r="B807" s="218" t="s">
        <v>1366</v>
      </c>
      <c r="C807" s="219" t="s">
        <v>1165</v>
      </c>
      <c r="D807" s="212" t="s">
        <v>878</v>
      </c>
      <c r="E807" s="124" t="s">
        <v>2850</v>
      </c>
      <c r="F807" s="212" t="s">
        <v>8</v>
      </c>
      <c r="G807" s="124" t="s">
        <v>476</v>
      </c>
      <c r="H807" s="212">
        <v>1</v>
      </c>
      <c r="I807" s="124"/>
      <c r="J807" s="212">
        <v>0.13</v>
      </c>
      <c r="K807" s="213"/>
      <c r="L807" s="212">
        <v>0.13020000000000001</v>
      </c>
      <c r="M807" s="124" t="s">
        <v>2336</v>
      </c>
      <c r="N807" s="212"/>
      <c r="O807" s="124" t="s">
        <v>1143</v>
      </c>
      <c r="P807" s="212" t="s">
        <v>484</v>
      </c>
      <c r="Q807" s="124"/>
      <c r="R807" s="212"/>
      <c r="S807" s="124"/>
      <c r="T807" s="212" t="s">
        <v>286</v>
      </c>
      <c r="U807" s="124" t="s">
        <v>8</v>
      </c>
      <c r="V807" s="212">
        <v>25</v>
      </c>
      <c r="W807" s="214">
        <v>43312</v>
      </c>
      <c r="X807" s="215">
        <v>43312</v>
      </c>
      <c r="Y807" s="216">
        <v>-1</v>
      </c>
    </row>
    <row r="808" spans="1:25">
      <c r="A808" s="217" t="s">
        <v>63</v>
      </c>
      <c r="B808" s="218" t="s">
        <v>1366</v>
      </c>
      <c r="C808" s="219" t="s">
        <v>1166</v>
      </c>
      <c r="D808" s="212" t="s">
        <v>878</v>
      </c>
      <c r="E808" s="124" t="s">
        <v>2850</v>
      </c>
      <c r="F808" s="212" t="s">
        <v>8</v>
      </c>
      <c r="G808" s="124" t="s">
        <v>476</v>
      </c>
      <c r="H808" s="212">
        <v>1</v>
      </c>
      <c r="I808" s="124"/>
      <c r="J808" s="212">
        <v>0.28000000000000003</v>
      </c>
      <c r="K808" s="213"/>
      <c r="L808" s="212">
        <v>0.28010000000000002</v>
      </c>
      <c r="M808" s="124" t="s">
        <v>2337</v>
      </c>
      <c r="N808" s="212"/>
      <c r="O808" s="124" t="s">
        <v>1143</v>
      </c>
      <c r="P808" s="212" t="s">
        <v>484</v>
      </c>
      <c r="Q808" s="124"/>
      <c r="R808" s="212"/>
      <c r="S808" s="124"/>
      <c r="T808" s="212" t="s">
        <v>286</v>
      </c>
      <c r="U808" s="124" t="s">
        <v>8</v>
      </c>
      <c r="V808" s="212">
        <v>26</v>
      </c>
      <c r="W808" s="214">
        <v>43312</v>
      </c>
      <c r="X808" s="215">
        <v>43312</v>
      </c>
      <c r="Y808" s="216">
        <v>-1</v>
      </c>
    </row>
    <row r="809" spans="1:25">
      <c r="A809" s="217" t="s">
        <v>73</v>
      </c>
      <c r="B809" s="218" t="s">
        <v>1366</v>
      </c>
      <c r="C809" s="219" t="s">
        <v>1179</v>
      </c>
      <c r="D809" s="212" t="s">
        <v>878</v>
      </c>
      <c r="E809" s="124" t="s">
        <v>2850</v>
      </c>
      <c r="F809" s="212" t="s">
        <v>8</v>
      </c>
      <c r="G809" s="124" t="s">
        <v>476</v>
      </c>
      <c r="H809" s="212">
        <v>1</v>
      </c>
      <c r="I809" s="124"/>
      <c r="J809" s="212">
        <v>0.17499999999999999</v>
      </c>
      <c r="K809" s="213"/>
      <c r="L809" s="212">
        <v>0.17460000000000001</v>
      </c>
      <c r="M809" s="124" t="s">
        <v>2338</v>
      </c>
      <c r="N809" s="212"/>
      <c r="O809" s="124" t="s">
        <v>1143</v>
      </c>
      <c r="P809" s="212" t="s">
        <v>484</v>
      </c>
      <c r="Q809" s="124"/>
      <c r="R809" s="212"/>
      <c r="S809" s="124"/>
      <c r="T809" s="212" t="s">
        <v>286</v>
      </c>
      <c r="U809" s="124" t="s">
        <v>8</v>
      </c>
      <c r="V809" s="212">
        <v>80</v>
      </c>
      <c r="W809" s="214">
        <v>43312</v>
      </c>
      <c r="X809" s="215">
        <v>43312</v>
      </c>
      <c r="Y809" s="216">
        <v>-1</v>
      </c>
    </row>
    <row r="810" spans="1:25">
      <c r="A810" s="217" t="s">
        <v>73</v>
      </c>
      <c r="B810" s="218" t="s">
        <v>1366</v>
      </c>
      <c r="C810" s="219" t="s">
        <v>1180</v>
      </c>
      <c r="D810" s="212" t="s">
        <v>878</v>
      </c>
      <c r="E810" s="124" t="s">
        <v>2850</v>
      </c>
      <c r="F810" s="212" t="s">
        <v>8</v>
      </c>
      <c r="G810" s="124" t="s">
        <v>476</v>
      </c>
      <c r="H810" s="212">
        <v>1</v>
      </c>
      <c r="I810" s="124"/>
      <c r="J810" s="212">
        <v>0.17100000000000001</v>
      </c>
      <c r="K810" s="213"/>
      <c r="L810" s="212">
        <v>0.17050000000000001</v>
      </c>
      <c r="M810" s="124" t="s">
        <v>2339</v>
      </c>
      <c r="N810" s="212"/>
      <c r="O810" s="124" t="s">
        <v>1143</v>
      </c>
      <c r="P810" s="212" t="s">
        <v>484</v>
      </c>
      <c r="Q810" s="124"/>
      <c r="R810" s="212"/>
      <c r="S810" s="124"/>
      <c r="T810" s="212" t="s">
        <v>286</v>
      </c>
      <c r="U810" s="124" t="s">
        <v>8</v>
      </c>
      <c r="V810" s="212">
        <v>81</v>
      </c>
      <c r="W810" s="214">
        <v>43312</v>
      </c>
      <c r="X810" s="215">
        <v>43312</v>
      </c>
      <c r="Y810" s="216">
        <v>-1</v>
      </c>
    </row>
    <row r="811" spans="1:25">
      <c r="A811" s="217" t="s">
        <v>73</v>
      </c>
      <c r="B811" s="218" t="s">
        <v>1366</v>
      </c>
      <c r="C811" s="219" t="s">
        <v>1181</v>
      </c>
      <c r="D811" s="212" t="s">
        <v>878</v>
      </c>
      <c r="E811" s="124" t="s">
        <v>2850</v>
      </c>
      <c r="F811" s="212" t="s">
        <v>8</v>
      </c>
      <c r="G811" s="124" t="s">
        <v>476</v>
      </c>
      <c r="H811" s="212">
        <v>1</v>
      </c>
      <c r="I811" s="124"/>
      <c r="J811" s="212">
        <v>0.26</v>
      </c>
      <c r="K811" s="213"/>
      <c r="L811" s="212">
        <v>0.2601</v>
      </c>
      <c r="M811" s="124" t="s">
        <v>2340</v>
      </c>
      <c r="N811" s="212"/>
      <c r="O811" s="124" t="s">
        <v>1143</v>
      </c>
      <c r="P811" s="212" t="s">
        <v>484</v>
      </c>
      <c r="Q811" s="124"/>
      <c r="R811" s="212"/>
      <c r="S811" s="124"/>
      <c r="T811" s="212" t="s">
        <v>286</v>
      </c>
      <c r="U811" s="124" t="s">
        <v>8</v>
      </c>
      <c r="V811" s="212">
        <v>82</v>
      </c>
      <c r="W811" s="214">
        <v>43312</v>
      </c>
      <c r="X811" s="215">
        <v>43312</v>
      </c>
      <c r="Y811" s="216">
        <v>-1</v>
      </c>
    </row>
    <row r="812" spans="1:25">
      <c r="A812" s="217" t="s">
        <v>73</v>
      </c>
      <c r="B812" s="218" t="s">
        <v>1366</v>
      </c>
      <c r="C812" s="219" t="s">
        <v>1182</v>
      </c>
      <c r="D812" s="212" t="s">
        <v>878</v>
      </c>
      <c r="E812" s="124" t="s">
        <v>2850</v>
      </c>
      <c r="F812" s="212" t="s">
        <v>8</v>
      </c>
      <c r="G812" s="124" t="s">
        <v>476</v>
      </c>
      <c r="H812" s="212">
        <v>1</v>
      </c>
      <c r="I812" s="124"/>
      <c r="J812" s="212">
        <v>0.26400000000000001</v>
      </c>
      <c r="K812" s="213"/>
      <c r="L812" s="212">
        <v>0.26369999999999999</v>
      </c>
      <c r="M812" s="124" t="s">
        <v>2341</v>
      </c>
      <c r="N812" s="212"/>
      <c r="O812" s="124" t="s">
        <v>1143</v>
      </c>
      <c r="P812" s="212" t="s">
        <v>484</v>
      </c>
      <c r="Q812" s="124"/>
      <c r="R812" s="212"/>
      <c r="S812" s="124"/>
      <c r="T812" s="212" t="s">
        <v>286</v>
      </c>
      <c r="U812" s="124" t="s">
        <v>8</v>
      </c>
      <c r="V812" s="212">
        <v>83</v>
      </c>
      <c r="W812" s="214">
        <v>43312</v>
      </c>
      <c r="X812" s="215">
        <v>43312</v>
      </c>
      <c r="Y812" s="216">
        <v>-1</v>
      </c>
    </row>
    <row r="813" spans="1:25">
      <c r="A813" s="217" t="s">
        <v>77</v>
      </c>
      <c r="B813" s="218" t="s">
        <v>1366</v>
      </c>
      <c r="C813" s="219" t="s">
        <v>430</v>
      </c>
      <c r="D813" s="212" t="s">
        <v>76</v>
      </c>
      <c r="E813" s="124" t="s">
        <v>2854</v>
      </c>
      <c r="F813" s="212" t="s">
        <v>7</v>
      </c>
      <c r="G813" s="124" t="s">
        <v>476</v>
      </c>
      <c r="H813" s="212">
        <v>1</v>
      </c>
      <c r="I813" s="124"/>
      <c r="J813" s="212">
        <v>0</v>
      </c>
      <c r="K813" s="213"/>
      <c r="L813" s="212">
        <v>0</v>
      </c>
      <c r="M813" s="124" t="s">
        <v>481</v>
      </c>
      <c r="N813" s="212">
        <v>0</v>
      </c>
      <c r="O813" s="124" t="s">
        <v>13</v>
      </c>
      <c r="P813" s="212" t="s">
        <v>484</v>
      </c>
      <c r="Q813" s="124"/>
      <c r="R813" s="212">
        <v>2100</v>
      </c>
      <c r="S813" s="124"/>
      <c r="T813" s="212" t="s">
        <v>286</v>
      </c>
      <c r="U813" s="124" t="s">
        <v>7</v>
      </c>
      <c r="V813" s="212">
        <v>1206</v>
      </c>
      <c r="W813" s="214">
        <v>43609.482858796298</v>
      </c>
      <c r="X813" s="215">
        <v>43609</v>
      </c>
      <c r="Y813" s="216">
        <v>50</v>
      </c>
    </row>
    <row r="814" spans="1:25">
      <c r="A814" s="217" t="s">
        <v>63</v>
      </c>
      <c r="B814" s="218" t="s">
        <v>207</v>
      </c>
      <c r="C814" s="219" t="s">
        <v>563</v>
      </c>
      <c r="D814" s="212" t="s">
        <v>85</v>
      </c>
      <c r="E814" s="124" t="s">
        <v>2846</v>
      </c>
      <c r="F814" s="212" t="s">
        <v>15</v>
      </c>
      <c r="G814" s="124" t="s">
        <v>476</v>
      </c>
      <c r="H814" s="212">
        <v>1</v>
      </c>
      <c r="I814" s="124"/>
      <c r="J814" s="212">
        <v>0</v>
      </c>
      <c r="K814" s="213"/>
      <c r="L814" s="212">
        <v>0</v>
      </c>
      <c r="M814" s="124" t="s">
        <v>481</v>
      </c>
      <c r="N814" s="212"/>
      <c r="O814" s="124" t="s">
        <v>477</v>
      </c>
      <c r="P814" s="212" t="s">
        <v>478</v>
      </c>
      <c r="Q814" s="124"/>
      <c r="R814" s="212"/>
      <c r="S814" s="124"/>
      <c r="T814" s="212" t="s">
        <v>287</v>
      </c>
      <c r="U814" s="124" t="s">
        <v>278</v>
      </c>
      <c r="V814" s="212">
        <v>1207</v>
      </c>
      <c r="W814" s="214">
        <v>43551.343078703707</v>
      </c>
      <c r="X814" s="215">
        <v>43556</v>
      </c>
      <c r="Y814" s="216">
        <v>50</v>
      </c>
    </row>
    <row r="815" spans="1:25">
      <c r="A815" s="217" t="s">
        <v>73</v>
      </c>
      <c r="B815" s="218" t="s">
        <v>1366</v>
      </c>
      <c r="C815" s="219" t="s">
        <v>1183</v>
      </c>
      <c r="D815" s="212" t="s">
        <v>878</v>
      </c>
      <c r="E815" s="124" t="s">
        <v>2861</v>
      </c>
      <c r="F815" s="212" t="s">
        <v>1371</v>
      </c>
      <c r="G815" s="124" t="s">
        <v>476</v>
      </c>
      <c r="H815" s="212">
        <v>1</v>
      </c>
      <c r="I815" s="124"/>
      <c r="J815" s="212">
        <v>1.228</v>
      </c>
      <c r="K815" s="213"/>
      <c r="L815" s="212">
        <v>1.228</v>
      </c>
      <c r="M815" s="124" t="s">
        <v>2342</v>
      </c>
      <c r="N815" s="212"/>
      <c r="O815" s="124" t="s">
        <v>1143</v>
      </c>
      <c r="P815" s="212" t="s">
        <v>484</v>
      </c>
      <c r="Q815" s="124"/>
      <c r="R815" s="212"/>
      <c r="S815" s="124"/>
      <c r="T815" s="212" t="s">
        <v>286</v>
      </c>
      <c r="U815" s="124" t="s">
        <v>281</v>
      </c>
      <c r="V815" s="212">
        <v>84</v>
      </c>
      <c r="W815" s="214">
        <v>43312</v>
      </c>
      <c r="X815" s="215">
        <v>43312</v>
      </c>
      <c r="Y815" s="216">
        <v>-1</v>
      </c>
    </row>
    <row r="816" spans="1:25">
      <c r="A816" s="217" t="s">
        <v>66</v>
      </c>
      <c r="B816" s="218" t="s">
        <v>1366</v>
      </c>
      <c r="C816" s="219" t="s">
        <v>464</v>
      </c>
      <c r="D816" s="212" t="s">
        <v>182</v>
      </c>
      <c r="E816" s="124" t="s">
        <v>2844</v>
      </c>
      <c r="F816" s="212" t="s">
        <v>9</v>
      </c>
      <c r="G816" s="124" t="s">
        <v>2770</v>
      </c>
      <c r="H816" s="212">
        <v>12</v>
      </c>
      <c r="I816" s="124"/>
      <c r="J816" s="212">
        <v>1.75</v>
      </c>
      <c r="K816" s="213"/>
      <c r="L816" s="212">
        <v>21</v>
      </c>
      <c r="M816" s="124" t="s">
        <v>1555</v>
      </c>
      <c r="N816" s="212"/>
      <c r="O816" s="124" t="s">
        <v>13</v>
      </c>
      <c r="P816" s="212" t="s">
        <v>484</v>
      </c>
      <c r="Q816" s="124"/>
      <c r="R816" s="212">
        <v>2032</v>
      </c>
      <c r="S816" s="124"/>
      <c r="T816" s="212" t="s">
        <v>286</v>
      </c>
      <c r="U816" s="124" t="s">
        <v>9</v>
      </c>
      <c r="V816" s="212">
        <v>1208</v>
      </c>
      <c r="W816" s="214">
        <v>43595.55605324074</v>
      </c>
      <c r="X816" s="215">
        <v>43558</v>
      </c>
      <c r="Y816" s="216">
        <v>50</v>
      </c>
    </row>
    <row r="817" spans="1:25">
      <c r="A817" s="217" t="s">
        <v>14</v>
      </c>
      <c r="B817" s="218" t="s">
        <v>1366</v>
      </c>
      <c r="C817" s="219" t="s">
        <v>58</v>
      </c>
      <c r="D817" s="212" t="s">
        <v>59</v>
      </c>
      <c r="E817" s="124" t="s">
        <v>2849</v>
      </c>
      <c r="F817" s="212" t="s">
        <v>15</v>
      </c>
      <c r="G817" s="124" t="s">
        <v>2057</v>
      </c>
      <c r="H817" s="212">
        <v>1</v>
      </c>
      <c r="I817" s="124"/>
      <c r="J817" s="212">
        <v>120</v>
      </c>
      <c r="K817" s="213"/>
      <c r="L817" s="212">
        <v>120</v>
      </c>
      <c r="M817" s="124" t="s">
        <v>999</v>
      </c>
      <c r="N817" s="212"/>
      <c r="O817" s="124" t="s">
        <v>43</v>
      </c>
      <c r="P817" s="212" t="s">
        <v>478</v>
      </c>
      <c r="Q817" s="124"/>
      <c r="R817" s="212">
        <v>2021</v>
      </c>
      <c r="S817" s="215">
        <v>44469</v>
      </c>
      <c r="T817" s="212" t="s">
        <v>285</v>
      </c>
      <c r="U817" s="124" t="s">
        <v>279</v>
      </c>
      <c r="V817" s="212">
        <v>1209</v>
      </c>
      <c r="W817" s="214">
        <v>43682</v>
      </c>
      <c r="X817" s="215">
        <v>43682</v>
      </c>
      <c r="Y817" s="216">
        <v>50</v>
      </c>
    </row>
    <row r="818" spans="1:25">
      <c r="A818" s="217" t="s">
        <v>14</v>
      </c>
      <c r="B818" s="218" t="s">
        <v>1366</v>
      </c>
      <c r="C818" s="219" t="s">
        <v>58</v>
      </c>
      <c r="D818" s="212" t="s">
        <v>59</v>
      </c>
      <c r="E818" s="124" t="s">
        <v>2849</v>
      </c>
      <c r="F818" s="212" t="s">
        <v>15</v>
      </c>
      <c r="G818" s="124" t="s">
        <v>2771</v>
      </c>
      <c r="H818" s="212">
        <v>1</v>
      </c>
      <c r="I818" s="124"/>
      <c r="J818" s="212">
        <v>120</v>
      </c>
      <c r="K818" s="213"/>
      <c r="L818" s="212">
        <v>120</v>
      </c>
      <c r="M818" s="124" t="s">
        <v>999</v>
      </c>
      <c r="N818" s="212"/>
      <c r="O818" s="124" t="s">
        <v>43</v>
      </c>
      <c r="P818" s="212" t="s">
        <v>478</v>
      </c>
      <c r="Q818" s="124"/>
      <c r="R818" s="212">
        <v>2020</v>
      </c>
      <c r="S818" s="215">
        <v>44104</v>
      </c>
      <c r="T818" s="212" t="s">
        <v>285</v>
      </c>
      <c r="U818" s="124" t="s">
        <v>279</v>
      </c>
      <c r="V818" s="212">
        <v>1209</v>
      </c>
      <c r="W818" s="214">
        <v>43682</v>
      </c>
      <c r="X818" s="215">
        <v>43682</v>
      </c>
      <c r="Y818" s="216">
        <v>50</v>
      </c>
    </row>
    <row r="819" spans="1:25">
      <c r="A819" s="217" t="s">
        <v>14</v>
      </c>
      <c r="B819" s="218" t="s">
        <v>1366</v>
      </c>
      <c r="C819" s="219" t="s">
        <v>58</v>
      </c>
      <c r="D819" s="212" t="s">
        <v>59</v>
      </c>
      <c r="E819" s="124" t="s">
        <v>2849</v>
      </c>
      <c r="F819" s="212" t="s">
        <v>15</v>
      </c>
      <c r="G819" s="124" t="s">
        <v>2772</v>
      </c>
      <c r="H819" s="212">
        <v>1</v>
      </c>
      <c r="I819" s="124"/>
      <c r="J819" s="212">
        <v>120</v>
      </c>
      <c r="K819" s="213"/>
      <c r="L819" s="212">
        <v>120</v>
      </c>
      <c r="M819" s="124" t="s">
        <v>999</v>
      </c>
      <c r="N819" s="212"/>
      <c r="O819" s="124" t="s">
        <v>43</v>
      </c>
      <c r="P819" s="212" t="s">
        <v>478</v>
      </c>
      <c r="Q819" s="124"/>
      <c r="R819" s="212">
        <v>2022</v>
      </c>
      <c r="S819" s="124"/>
      <c r="T819" s="212" t="s">
        <v>285</v>
      </c>
      <c r="U819" s="124" t="s">
        <v>279</v>
      </c>
      <c r="V819" s="212">
        <v>1209</v>
      </c>
      <c r="W819" s="214">
        <v>43682</v>
      </c>
      <c r="X819" s="215">
        <v>43682</v>
      </c>
      <c r="Y819" s="216">
        <v>50</v>
      </c>
    </row>
    <row r="820" spans="1:25">
      <c r="A820" s="217" t="s">
        <v>14</v>
      </c>
      <c r="B820" s="218" t="s">
        <v>1366</v>
      </c>
      <c r="C820" s="219" t="s">
        <v>58</v>
      </c>
      <c r="D820" s="212" t="s">
        <v>59</v>
      </c>
      <c r="E820" s="124" t="s">
        <v>2849</v>
      </c>
      <c r="F820" s="212" t="s">
        <v>15</v>
      </c>
      <c r="G820" s="124" t="s">
        <v>2773</v>
      </c>
      <c r="H820" s="212">
        <v>1</v>
      </c>
      <c r="I820" s="124"/>
      <c r="J820" s="212">
        <v>120</v>
      </c>
      <c r="K820" s="213"/>
      <c r="L820" s="212">
        <v>120</v>
      </c>
      <c r="M820" s="124" t="s">
        <v>999</v>
      </c>
      <c r="N820" s="212"/>
      <c r="O820" s="124" t="s">
        <v>43</v>
      </c>
      <c r="P820" s="212" t="s">
        <v>478</v>
      </c>
      <c r="Q820" s="124"/>
      <c r="R820" s="212">
        <v>2020</v>
      </c>
      <c r="S820" s="215">
        <v>44104</v>
      </c>
      <c r="T820" s="212" t="s">
        <v>285</v>
      </c>
      <c r="U820" s="124" t="s">
        <v>279</v>
      </c>
      <c r="V820" s="212">
        <v>1209</v>
      </c>
      <c r="W820" s="214">
        <v>43682</v>
      </c>
      <c r="X820" s="215">
        <v>43682</v>
      </c>
      <c r="Y820" s="216">
        <v>50</v>
      </c>
    </row>
    <row r="821" spans="1:25">
      <c r="A821" s="217" t="s">
        <v>14</v>
      </c>
      <c r="B821" s="218" t="s">
        <v>1366</v>
      </c>
      <c r="C821" s="219" t="s">
        <v>60</v>
      </c>
      <c r="D821" s="212" t="s">
        <v>59</v>
      </c>
      <c r="E821" s="124" t="s">
        <v>2849</v>
      </c>
      <c r="F821" s="212" t="s">
        <v>15</v>
      </c>
      <c r="G821" s="124" t="s">
        <v>2774</v>
      </c>
      <c r="H821" s="212">
        <v>1</v>
      </c>
      <c r="I821" s="124"/>
      <c r="J821" s="212">
        <v>200</v>
      </c>
      <c r="K821" s="213"/>
      <c r="L821" s="212">
        <v>200</v>
      </c>
      <c r="M821" s="124" t="s">
        <v>991</v>
      </c>
      <c r="N821" s="212"/>
      <c r="O821" s="124" t="s">
        <v>13</v>
      </c>
      <c r="P821" s="212" t="s">
        <v>478</v>
      </c>
      <c r="Q821" s="124"/>
      <c r="R821" s="212">
        <v>2035</v>
      </c>
      <c r="S821" s="124"/>
      <c r="T821" s="212" t="s">
        <v>286</v>
      </c>
      <c r="U821" s="124" t="s">
        <v>279</v>
      </c>
      <c r="V821" s="212">
        <v>1210</v>
      </c>
      <c r="W821" s="214">
        <v>43538.371874999997</v>
      </c>
      <c r="X821" s="215">
        <v>43191</v>
      </c>
      <c r="Y821" s="216">
        <v>50</v>
      </c>
    </row>
    <row r="822" spans="1:25">
      <c r="A822" s="217" t="s">
        <v>14</v>
      </c>
      <c r="B822" s="218" t="s">
        <v>1366</v>
      </c>
      <c r="C822" s="219" t="s">
        <v>60</v>
      </c>
      <c r="D822" s="212" t="s">
        <v>59</v>
      </c>
      <c r="E822" s="124" t="s">
        <v>2849</v>
      </c>
      <c r="F822" s="212" t="s">
        <v>15</v>
      </c>
      <c r="G822" s="124" t="s">
        <v>2775</v>
      </c>
      <c r="H822" s="212">
        <v>1</v>
      </c>
      <c r="I822" s="124"/>
      <c r="J822" s="212">
        <v>200</v>
      </c>
      <c r="K822" s="213"/>
      <c r="L822" s="212">
        <v>200</v>
      </c>
      <c r="M822" s="124" t="s">
        <v>991</v>
      </c>
      <c r="N822" s="212"/>
      <c r="O822" s="124" t="s">
        <v>13</v>
      </c>
      <c r="P822" s="212" t="s">
        <v>478</v>
      </c>
      <c r="Q822" s="124"/>
      <c r="R822" s="212">
        <v>2035</v>
      </c>
      <c r="S822" s="124"/>
      <c r="T822" s="212" t="s">
        <v>286</v>
      </c>
      <c r="U822" s="124" t="s">
        <v>279</v>
      </c>
      <c r="V822" s="212">
        <v>1210</v>
      </c>
      <c r="W822" s="214">
        <v>43538.371874999997</v>
      </c>
      <c r="X822" s="215">
        <v>43191</v>
      </c>
      <c r="Y822" s="216">
        <v>50</v>
      </c>
    </row>
    <row r="823" spans="1:25">
      <c r="A823" s="217" t="s">
        <v>14</v>
      </c>
      <c r="B823" s="218" t="s">
        <v>1366</v>
      </c>
      <c r="C823" s="219" t="s">
        <v>60</v>
      </c>
      <c r="D823" s="212" t="s">
        <v>59</v>
      </c>
      <c r="E823" s="124" t="s">
        <v>2849</v>
      </c>
      <c r="F823" s="212" t="s">
        <v>15</v>
      </c>
      <c r="G823" s="124" t="s">
        <v>2776</v>
      </c>
      <c r="H823" s="212">
        <v>1</v>
      </c>
      <c r="I823" s="124"/>
      <c r="J823" s="212">
        <v>200</v>
      </c>
      <c r="K823" s="213"/>
      <c r="L823" s="212">
        <v>200</v>
      </c>
      <c r="M823" s="124" t="s">
        <v>991</v>
      </c>
      <c r="N823" s="212"/>
      <c r="O823" s="124" t="s">
        <v>13</v>
      </c>
      <c r="P823" s="212" t="s">
        <v>478</v>
      </c>
      <c r="Q823" s="124"/>
      <c r="R823" s="212">
        <v>2035</v>
      </c>
      <c r="S823" s="124"/>
      <c r="T823" s="212" t="s">
        <v>286</v>
      </c>
      <c r="U823" s="124" t="s">
        <v>279</v>
      </c>
      <c r="V823" s="212">
        <v>1210</v>
      </c>
      <c r="W823" s="214">
        <v>43538.371874999997</v>
      </c>
      <c r="X823" s="215">
        <v>43191</v>
      </c>
      <c r="Y823" s="216">
        <v>50</v>
      </c>
    </row>
    <row r="824" spans="1:25">
      <c r="A824" s="217" t="s">
        <v>14</v>
      </c>
      <c r="B824" s="218" t="s">
        <v>1366</v>
      </c>
      <c r="C824" s="219" t="s">
        <v>60</v>
      </c>
      <c r="D824" s="212" t="s">
        <v>59</v>
      </c>
      <c r="E824" s="124" t="s">
        <v>2849</v>
      </c>
      <c r="F824" s="212" t="s">
        <v>15</v>
      </c>
      <c r="G824" s="124" t="s">
        <v>2777</v>
      </c>
      <c r="H824" s="212">
        <v>1</v>
      </c>
      <c r="I824" s="124"/>
      <c r="J824" s="212">
        <v>200</v>
      </c>
      <c r="K824" s="213"/>
      <c r="L824" s="212">
        <v>200</v>
      </c>
      <c r="M824" s="124" t="s">
        <v>991</v>
      </c>
      <c r="N824" s="212"/>
      <c r="O824" s="124" t="s">
        <v>13</v>
      </c>
      <c r="P824" s="212" t="s">
        <v>478</v>
      </c>
      <c r="Q824" s="124"/>
      <c r="R824" s="212">
        <v>2035</v>
      </c>
      <c r="S824" s="124"/>
      <c r="T824" s="212" t="s">
        <v>286</v>
      </c>
      <c r="U824" s="124" t="s">
        <v>279</v>
      </c>
      <c r="V824" s="212">
        <v>1210</v>
      </c>
      <c r="W824" s="214">
        <v>43538.371874999997</v>
      </c>
      <c r="X824" s="215">
        <v>43191</v>
      </c>
      <c r="Y824" s="216">
        <v>50</v>
      </c>
    </row>
    <row r="825" spans="1:25">
      <c r="A825" s="217" t="s">
        <v>63</v>
      </c>
      <c r="B825" s="218" t="s">
        <v>1366</v>
      </c>
      <c r="C825" s="219" t="s">
        <v>357</v>
      </c>
      <c r="D825" s="212" t="s">
        <v>302</v>
      </c>
      <c r="E825" s="124" t="s">
        <v>2842</v>
      </c>
      <c r="F825" s="212" t="s">
        <v>1367</v>
      </c>
      <c r="G825" s="124" t="s">
        <v>2778</v>
      </c>
      <c r="H825" s="212">
        <v>40</v>
      </c>
      <c r="I825" s="124"/>
      <c r="J825" s="212">
        <v>1.03</v>
      </c>
      <c r="K825" s="213"/>
      <c r="L825" s="212">
        <v>41.2</v>
      </c>
      <c r="M825" s="124" t="s">
        <v>2343</v>
      </c>
      <c r="N825" s="212"/>
      <c r="O825" s="124" t="s">
        <v>13</v>
      </c>
      <c r="P825" s="212" t="s">
        <v>484</v>
      </c>
      <c r="Q825" s="124"/>
      <c r="R825" s="212">
        <v>2036</v>
      </c>
      <c r="S825" s="124"/>
      <c r="T825" s="212" t="s">
        <v>286</v>
      </c>
      <c r="U825" s="124" t="s">
        <v>279</v>
      </c>
      <c r="V825" s="212">
        <v>1211</v>
      </c>
      <c r="W825" s="214">
        <v>43612.706064814818</v>
      </c>
      <c r="X825" s="215">
        <v>43204</v>
      </c>
      <c r="Y825" s="216">
        <v>50</v>
      </c>
    </row>
    <row r="826" spans="1:25">
      <c r="A826" s="217" t="s">
        <v>73</v>
      </c>
      <c r="B826" s="218" t="s">
        <v>1366</v>
      </c>
      <c r="C826" s="219" t="s">
        <v>1133</v>
      </c>
      <c r="D826" s="212" t="s">
        <v>202</v>
      </c>
      <c r="E826" s="124" t="s">
        <v>2853</v>
      </c>
      <c r="F826" s="212" t="s">
        <v>15</v>
      </c>
      <c r="G826" s="124" t="s">
        <v>2779</v>
      </c>
      <c r="H826" s="212">
        <v>1</v>
      </c>
      <c r="I826" s="124"/>
      <c r="J826" s="212">
        <v>160</v>
      </c>
      <c r="K826" s="213"/>
      <c r="L826" s="212">
        <v>160</v>
      </c>
      <c r="M826" s="124" t="s">
        <v>2277</v>
      </c>
      <c r="N826" s="212"/>
      <c r="O826" s="124" t="s">
        <v>13</v>
      </c>
      <c r="P826" s="212" t="s">
        <v>478</v>
      </c>
      <c r="Q826" s="124"/>
      <c r="R826" s="212">
        <v>2046</v>
      </c>
      <c r="S826" s="124"/>
      <c r="T826" s="212" t="s">
        <v>286</v>
      </c>
      <c r="U826" s="124" t="s">
        <v>277</v>
      </c>
      <c r="V826" s="212">
        <v>1724</v>
      </c>
      <c r="W826" s="214">
        <v>43641.741481481484</v>
      </c>
      <c r="X826" s="215">
        <v>43563</v>
      </c>
      <c r="Y826" s="216">
        <v>50</v>
      </c>
    </row>
    <row r="827" spans="1:25">
      <c r="A827" s="217" t="s">
        <v>73</v>
      </c>
      <c r="B827" s="218" t="s">
        <v>1366</v>
      </c>
      <c r="C827" s="219" t="s">
        <v>1133</v>
      </c>
      <c r="D827" s="212" t="s">
        <v>202</v>
      </c>
      <c r="E827" s="124" t="s">
        <v>2853</v>
      </c>
      <c r="F827" s="212" t="s">
        <v>15</v>
      </c>
      <c r="G827" s="124" t="s">
        <v>2780</v>
      </c>
      <c r="H827" s="212">
        <v>1</v>
      </c>
      <c r="I827" s="124"/>
      <c r="J827" s="212">
        <v>84</v>
      </c>
      <c r="K827" s="213"/>
      <c r="L827" s="212">
        <v>84</v>
      </c>
      <c r="M827" s="124" t="s">
        <v>2344</v>
      </c>
      <c r="N827" s="212"/>
      <c r="O827" s="124" t="s">
        <v>13</v>
      </c>
      <c r="P827" s="212" t="s">
        <v>478</v>
      </c>
      <c r="Q827" s="124"/>
      <c r="R827" s="212">
        <v>2046</v>
      </c>
      <c r="S827" s="124"/>
      <c r="T827" s="212" t="s">
        <v>286</v>
      </c>
      <c r="U827" s="124" t="s">
        <v>277</v>
      </c>
      <c r="V827" s="212">
        <v>1724</v>
      </c>
      <c r="W827" s="214">
        <v>43641.741481481484</v>
      </c>
      <c r="X827" s="215">
        <v>43563</v>
      </c>
      <c r="Y827" s="216">
        <v>50</v>
      </c>
    </row>
    <row r="828" spans="1:25">
      <c r="A828" s="217" t="s">
        <v>77</v>
      </c>
      <c r="B828" s="218" t="s">
        <v>1366</v>
      </c>
      <c r="C828" s="219" t="s">
        <v>183</v>
      </c>
      <c r="D828" s="212" t="s">
        <v>76</v>
      </c>
      <c r="E828" s="124" t="s">
        <v>2848</v>
      </c>
      <c r="F828" s="212" t="s">
        <v>7</v>
      </c>
      <c r="G828" s="124" t="s">
        <v>2781</v>
      </c>
      <c r="H828" s="212">
        <v>2</v>
      </c>
      <c r="I828" s="124"/>
      <c r="J828" s="212">
        <v>26.5</v>
      </c>
      <c r="K828" s="213"/>
      <c r="L828" s="212">
        <v>53</v>
      </c>
      <c r="M828" s="124" t="s">
        <v>2103</v>
      </c>
      <c r="N828" s="212"/>
      <c r="O828" s="124" t="s">
        <v>13</v>
      </c>
      <c r="P828" s="212" t="s">
        <v>478</v>
      </c>
      <c r="Q828" s="124"/>
      <c r="R828" s="212">
        <v>2100</v>
      </c>
      <c r="S828" s="124"/>
      <c r="T828" s="212" t="s">
        <v>286</v>
      </c>
      <c r="U828" s="124" t="s">
        <v>7</v>
      </c>
      <c r="V828" s="212">
        <v>1213</v>
      </c>
      <c r="W828" s="214">
        <v>43612.353784722225</v>
      </c>
      <c r="X828" s="215">
        <v>43609</v>
      </c>
      <c r="Y828" s="216">
        <v>50</v>
      </c>
    </row>
    <row r="829" spans="1:25">
      <c r="A829" s="217" t="s">
        <v>77</v>
      </c>
      <c r="B829" s="218" t="s">
        <v>1366</v>
      </c>
      <c r="C829" s="219" t="s">
        <v>183</v>
      </c>
      <c r="D829" s="212" t="s">
        <v>76</v>
      </c>
      <c r="E829" s="124" t="s">
        <v>2848</v>
      </c>
      <c r="F829" s="212" t="s">
        <v>7</v>
      </c>
      <c r="G829" s="124" t="s">
        <v>2781</v>
      </c>
      <c r="H829" s="212">
        <v>2</v>
      </c>
      <c r="I829" s="124"/>
      <c r="J829" s="212">
        <v>20</v>
      </c>
      <c r="K829" s="213"/>
      <c r="L829" s="212">
        <v>40</v>
      </c>
      <c r="M829" s="124" t="s">
        <v>2086</v>
      </c>
      <c r="N829" s="212"/>
      <c r="O829" s="124" t="s">
        <v>13</v>
      </c>
      <c r="P829" s="212" t="s">
        <v>478</v>
      </c>
      <c r="Q829" s="124"/>
      <c r="R829" s="212">
        <v>2100</v>
      </c>
      <c r="S829" s="124"/>
      <c r="T829" s="212" t="s">
        <v>286</v>
      </c>
      <c r="U829" s="124" t="s">
        <v>7</v>
      </c>
      <c r="V829" s="212">
        <v>1213</v>
      </c>
      <c r="W829" s="214">
        <v>43612.353784722225</v>
      </c>
      <c r="X829" s="215">
        <v>43609</v>
      </c>
      <c r="Y829" s="216">
        <v>50</v>
      </c>
    </row>
    <row r="830" spans="1:25">
      <c r="A830" s="217" t="s">
        <v>77</v>
      </c>
      <c r="B830" s="218" t="s">
        <v>1366</v>
      </c>
      <c r="C830" s="219" t="s">
        <v>184</v>
      </c>
      <c r="D830" s="212" t="s">
        <v>76</v>
      </c>
      <c r="E830" s="124" t="s">
        <v>2848</v>
      </c>
      <c r="F830" s="212" t="s">
        <v>7</v>
      </c>
      <c r="G830" s="124" t="s">
        <v>2782</v>
      </c>
      <c r="H830" s="212">
        <v>1</v>
      </c>
      <c r="I830" s="124"/>
      <c r="J830" s="212">
        <v>82.8</v>
      </c>
      <c r="K830" s="213"/>
      <c r="L830" s="212">
        <v>82.8</v>
      </c>
      <c r="M830" s="124" t="s">
        <v>2345</v>
      </c>
      <c r="N830" s="212"/>
      <c r="O830" s="124" t="s">
        <v>13</v>
      </c>
      <c r="P830" s="212" t="s">
        <v>478</v>
      </c>
      <c r="Q830" s="124"/>
      <c r="R830" s="212">
        <v>2100</v>
      </c>
      <c r="S830" s="124"/>
      <c r="T830" s="212" t="s">
        <v>286</v>
      </c>
      <c r="U830" s="124" t="s">
        <v>7</v>
      </c>
      <c r="V830" s="212">
        <v>1214</v>
      </c>
      <c r="W830" s="214">
        <v>43609.667349537034</v>
      </c>
      <c r="X830" s="215">
        <v>43609</v>
      </c>
      <c r="Y830" s="216">
        <v>50</v>
      </c>
    </row>
    <row r="831" spans="1:25">
      <c r="A831" s="217" t="s">
        <v>63</v>
      </c>
      <c r="B831" s="218" t="s">
        <v>1366</v>
      </c>
      <c r="C831" s="219" t="s">
        <v>185</v>
      </c>
      <c r="D831" s="212" t="s">
        <v>11</v>
      </c>
      <c r="E831" s="124" t="s">
        <v>2848</v>
      </c>
      <c r="F831" s="212" t="s">
        <v>7</v>
      </c>
      <c r="G831" s="124" t="s">
        <v>2783</v>
      </c>
      <c r="H831" s="212">
        <v>6</v>
      </c>
      <c r="I831" s="124"/>
      <c r="J831" s="212">
        <v>250</v>
      </c>
      <c r="K831" s="213"/>
      <c r="L831" s="212">
        <v>1500</v>
      </c>
      <c r="M831" s="124" t="s">
        <v>984</v>
      </c>
      <c r="N831" s="212"/>
      <c r="O831" s="124" t="s">
        <v>13</v>
      </c>
      <c r="P831" s="212" t="s">
        <v>478</v>
      </c>
      <c r="Q831" s="124"/>
      <c r="R831" s="212">
        <v>2070</v>
      </c>
      <c r="S831" s="124"/>
      <c r="T831" s="212" t="s">
        <v>286</v>
      </c>
      <c r="U831" s="124" t="s">
        <v>7</v>
      </c>
      <c r="V831" s="212">
        <v>1215</v>
      </c>
      <c r="W831" s="214">
        <v>43594.55976851852</v>
      </c>
      <c r="X831" s="215">
        <v>43204</v>
      </c>
      <c r="Y831" s="216">
        <v>50</v>
      </c>
    </row>
    <row r="832" spans="1:25">
      <c r="A832" s="217" t="s">
        <v>63</v>
      </c>
      <c r="B832" s="218" t="s">
        <v>207</v>
      </c>
      <c r="C832" s="219" t="s">
        <v>1344</v>
      </c>
      <c r="D832" s="212" t="s">
        <v>564</v>
      </c>
      <c r="E832" s="124" t="s">
        <v>2890</v>
      </c>
      <c r="F832" s="212" t="s">
        <v>153</v>
      </c>
      <c r="G832" s="124" t="s">
        <v>476</v>
      </c>
      <c r="H832" s="212">
        <v>1</v>
      </c>
      <c r="I832" s="124"/>
      <c r="J832" s="212">
        <v>32</v>
      </c>
      <c r="K832" s="213"/>
      <c r="L832" s="212">
        <v>32</v>
      </c>
      <c r="M832" s="124" t="s">
        <v>1080</v>
      </c>
      <c r="N832" s="212"/>
      <c r="O832" s="124" t="s">
        <v>477</v>
      </c>
      <c r="P832" s="212" t="s">
        <v>478</v>
      </c>
      <c r="Q832" s="124"/>
      <c r="R832" s="212"/>
      <c r="S832" s="124"/>
      <c r="T832" s="212" t="s">
        <v>287</v>
      </c>
      <c r="U832" s="124" t="s">
        <v>153</v>
      </c>
      <c r="V832" s="212">
        <v>1638</v>
      </c>
      <c r="W832" s="214">
        <v>43629.100428240738</v>
      </c>
      <c r="X832" s="215">
        <v>43599</v>
      </c>
      <c r="Y832" s="216">
        <v>50</v>
      </c>
    </row>
    <row r="833" spans="1:25">
      <c r="A833" s="217" t="s">
        <v>77</v>
      </c>
      <c r="B833" s="218" t="s">
        <v>1366</v>
      </c>
      <c r="C833" s="219" t="s">
        <v>186</v>
      </c>
      <c r="D833" s="212" t="s">
        <v>76</v>
      </c>
      <c r="E833" s="124" t="s">
        <v>2848</v>
      </c>
      <c r="F833" s="212" t="s">
        <v>7</v>
      </c>
      <c r="G833" s="124" t="s">
        <v>2784</v>
      </c>
      <c r="H833" s="212">
        <v>5</v>
      </c>
      <c r="I833" s="124"/>
      <c r="J833" s="212">
        <v>25</v>
      </c>
      <c r="K833" s="213"/>
      <c r="L833" s="212">
        <v>125</v>
      </c>
      <c r="M833" s="124" t="s">
        <v>972</v>
      </c>
      <c r="N833" s="212"/>
      <c r="O833" s="124" t="s">
        <v>13</v>
      </c>
      <c r="P833" s="212" t="s">
        <v>478</v>
      </c>
      <c r="Q833" s="124"/>
      <c r="R833" s="212">
        <v>2100</v>
      </c>
      <c r="S833" s="124"/>
      <c r="T833" s="212" t="s">
        <v>286</v>
      </c>
      <c r="U833" s="124" t="s">
        <v>7</v>
      </c>
      <c r="V833" s="212">
        <v>1216</v>
      </c>
      <c r="W833" s="214">
        <v>43609.613969907405</v>
      </c>
      <c r="X833" s="215">
        <v>43609</v>
      </c>
      <c r="Y833" s="216">
        <v>50</v>
      </c>
    </row>
    <row r="834" spans="1:25">
      <c r="A834" s="217" t="s">
        <v>14</v>
      </c>
      <c r="B834" s="218" t="s">
        <v>207</v>
      </c>
      <c r="C834" s="219" t="s">
        <v>1506</v>
      </c>
      <c r="D834" s="212" t="s">
        <v>742</v>
      </c>
      <c r="E834" s="124" t="s">
        <v>2844</v>
      </c>
      <c r="F834" s="212" t="s">
        <v>9</v>
      </c>
      <c r="G834" s="124" t="s">
        <v>476</v>
      </c>
      <c r="H834" s="212">
        <v>1</v>
      </c>
      <c r="I834" s="124"/>
      <c r="J834" s="212">
        <v>183.6</v>
      </c>
      <c r="K834" s="213"/>
      <c r="L834" s="212">
        <v>183.6</v>
      </c>
      <c r="M834" s="124" t="s">
        <v>2346</v>
      </c>
      <c r="N834" s="212"/>
      <c r="O834" s="124" t="s">
        <v>477</v>
      </c>
      <c r="P834" s="212" t="s">
        <v>475</v>
      </c>
      <c r="Q834" s="124"/>
      <c r="R834" s="212"/>
      <c r="S834" s="124"/>
      <c r="T834" s="212" t="s">
        <v>287</v>
      </c>
      <c r="U834" s="124" t="s">
        <v>9</v>
      </c>
      <c r="V834" s="212">
        <v>120</v>
      </c>
      <c r="W834" s="214">
        <v>43312</v>
      </c>
      <c r="X834" s="215">
        <v>43312</v>
      </c>
      <c r="Y834" s="216">
        <v>-1</v>
      </c>
    </row>
    <row r="835" spans="1:25">
      <c r="A835" s="217" t="s">
        <v>14</v>
      </c>
      <c r="B835" s="218" t="s">
        <v>207</v>
      </c>
      <c r="C835" s="219" t="s">
        <v>933</v>
      </c>
      <c r="D835" s="212" t="s">
        <v>934</v>
      </c>
      <c r="E835" s="124" t="s">
        <v>2850</v>
      </c>
      <c r="F835" s="212" t="s">
        <v>8</v>
      </c>
      <c r="G835" s="124" t="s">
        <v>476</v>
      </c>
      <c r="H835" s="212">
        <v>1</v>
      </c>
      <c r="I835" s="124"/>
      <c r="J835" s="212">
        <v>1.8</v>
      </c>
      <c r="K835" s="213"/>
      <c r="L835" s="212">
        <v>1.8</v>
      </c>
      <c r="M835" s="124" t="s">
        <v>1128</v>
      </c>
      <c r="N835" s="212"/>
      <c r="O835" s="124" t="s">
        <v>477</v>
      </c>
      <c r="P835" s="212" t="s">
        <v>484</v>
      </c>
      <c r="Q835" s="124"/>
      <c r="R835" s="212"/>
      <c r="S835" s="124"/>
      <c r="T835" s="212" t="s">
        <v>287</v>
      </c>
      <c r="U835" s="124" t="s">
        <v>8</v>
      </c>
      <c r="V835" s="212">
        <v>1666</v>
      </c>
      <c r="W835" s="214">
        <v>43293.091319444444</v>
      </c>
      <c r="X835" s="215">
        <v>43293.091319444444</v>
      </c>
      <c r="Y835" s="216">
        <v>50</v>
      </c>
    </row>
    <row r="836" spans="1:25" ht="22.5">
      <c r="A836" s="217" t="s">
        <v>66</v>
      </c>
      <c r="B836" s="218" t="s">
        <v>1366</v>
      </c>
      <c r="C836" s="219" t="s">
        <v>1233</v>
      </c>
      <c r="D836" s="212" t="s">
        <v>878</v>
      </c>
      <c r="E836" s="124" t="s">
        <v>2850</v>
      </c>
      <c r="F836" s="212" t="s">
        <v>8</v>
      </c>
      <c r="G836" s="124" t="s">
        <v>476</v>
      </c>
      <c r="H836" s="212">
        <v>1</v>
      </c>
      <c r="I836" s="124"/>
      <c r="J836" s="212">
        <v>9.1999999999999998E-2</v>
      </c>
      <c r="K836" s="213"/>
      <c r="L836" s="212">
        <v>9.1600000000000001E-2</v>
      </c>
      <c r="M836" s="124" t="s">
        <v>2347</v>
      </c>
      <c r="N836" s="212"/>
      <c r="O836" s="124" t="s">
        <v>1143</v>
      </c>
      <c r="P836" s="212" t="s">
        <v>484</v>
      </c>
      <c r="Q836" s="124"/>
      <c r="R836" s="212"/>
      <c r="S836" s="124"/>
      <c r="T836" s="212" t="s">
        <v>286</v>
      </c>
      <c r="U836" s="124" t="s">
        <v>8</v>
      </c>
      <c r="V836" s="212">
        <v>64</v>
      </c>
      <c r="W836" s="214">
        <v>43312</v>
      </c>
      <c r="X836" s="215">
        <v>43312</v>
      </c>
      <c r="Y836" s="216">
        <v>-1</v>
      </c>
    </row>
    <row r="837" spans="1:25">
      <c r="A837" s="217" t="s">
        <v>66</v>
      </c>
      <c r="B837" s="218" t="s">
        <v>1366</v>
      </c>
      <c r="C837" s="219" t="s">
        <v>1234</v>
      </c>
      <c r="D837" s="212" t="s">
        <v>878</v>
      </c>
      <c r="E837" s="124" t="s">
        <v>2850</v>
      </c>
      <c r="F837" s="212" t="s">
        <v>8</v>
      </c>
      <c r="G837" s="124" t="s">
        <v>476</v>
      </c>
      <c r="H837" s="212">
        <v>1</v>
      </c>
      <c r="I837" s="124"/>
      <c r="J837" s="212">
        <v>7.2999999999999995E-2</v>
      </c>
      <c r="K837" s="213"/>
      <c r="L837" s="212">
        <v>7.3300000000000004E-2</v>
      </c>
      <c r="M837" s="124" t="s">
        <v>2348</v>
      </c>
      <c r="N837" s="212"/>
      <c r="O837" s="124" t="s">
        <v>1143</v>
      </c>
      <c r="P837" s="212" t="s">
        <v>484</v>
      </c>
      <c r="Q837" s="124"/>
      <c r="R837" s="212"/>
      <c r="S837" s="124"/>
      <c r="T837" s="212" t="s">
        <v>286</v>
      </c>
      <c r="U837" s="124" t="s">
        <v>8</v>
      </c>
      <c r="V837" s="212">
        <v>65</v>
      </c>
      <c r="W837" s="214">
        <v>43312</v>
      </c>
      <c r="X837" s="215">
        <v>43312</v>
      </c>
      <c r="Y837" s="216">
        <v>-1</v>
      </c>
    </row>
    <row r="838" spans="1:25" ht="22.5">
      <c r="A838" s="217" t="s">
        <v>66</v>
      </c>
      <c r="B838" s="218" t="s">
        <v>1366</v>
      </c>
      <c r="C838" s="219" t="s">
        <v>1235</v>
      </c>
      <c r="D838" s="212" t="s">
        <v>878</v>
      </c>
      <c r="E838" s="124" t="s">
        <v>2850</v>
      </c>
      <c r="F838" s="212" t="s">
        <v>8</v>
      </c>
      <c r="G838" s="124" t="s">
        <v>476</v>
      </c>
      <c r="H838" s="212">
        <v>1</v>
      </c>
      <c r="I838" s="124"/>
      <c r="J838" s="212">
        <v>0.13700000000000001</v>
      </c>
      <c r="K838" s="213"/>
      <c r="L838" s="212">
        <v>0.13650000000000001</v>
      </c>
      <c r="M838" s="124" t="s">
        <v>2349</v>
      </c>
      <c r="N838" s="212"/>
      <c r="O838" s="124" t="s">
        <v>1143</v>
      </c>
      <c r="P838" s="212" t="s">
        <v>484</v>
      </c>
      <c r="Q838" s="124"/>
      <c r="R838" s="212"/>
      <c r="S838" s="124"/>
      <c r="T838" s="212" t="s">
        <v>286</v>
      </c>
      <c r="U838" s="124" t="s">
        <v>8</v>
      </c>
      <c r="V838" s="212">
        <v>66</v>
      </c>
      <c r="W838" s="214">
        <v>43312</v>
      </c>
      <c r="X838" s="215">
        <v>43312</v>
      </c>
      <c r="Y838" s="216">
        <v>-1</v>
      </c>
    </row>
    <row r="839" spans="1:25" ht="22.5">
      <c r="A839" s="217" t="s">
        <v>66</v>
      </c>
      <c r="B839" s="218" t="s">
        <v>1366</v>
      </c>
      <c r="C839" s="219" t="s">
        <v>1236</v>
      </c>
      <c r="D839" s="212" t="s">
        <v>878</v>
      </c>
      <c r="E839" s="124" t="s">
        <v>2850</v>
      </c>
      <c r="F839" s="212" t="s">
        <v>8</v>
      </c>
      <c r="G839" s="124" t="s">
        <v>476</v>
      </c>
      <c r="H839" s="212">
        <v>1</v>
      </c>
      <c r="I839" s="124"/>
      <c r="J839" s="212">
        <v>4.8000000000000001E-2</v>
      </c>
      <c r="K839" s="213"/>
      <c r="L839" s="212">
        <v>4.7800000000000002E-2</v>
      </c>
      <c r="M839" s="124" t="s">
        <v>2350</v>
      </c>
      <c r="N839" s="212"/>
      <c r="O839" s="124" t="s">
        <v>1143</v>
      </c>
      <c r="P839" s="212" t="s">
        <v>484</v>
      </c>
      <c r="Q839" s="124"/>
      <c r="R839" s="212"/>
      <c r="S839" s="124"/>
      <c r="T839" s="212" t="s">
        <v>286</v>
      </c>
      <c r="U839" s="124" t="s">
        <v>8</v>
      </c>
      <c r="V839" s="212">
        <v>67</v>
      </c>
      <c r="W839" s="214">
        <v>43312</v>
      </c>
      <c r="X839" s="215">
        <v>43312</v>
      </c>
      <c r="Y839" s="216">
        <v>-1</v>
      </c>
    </row>
    <row r="840" spans="1:25" ht="22.5">
      <c r="A840" s="217" t="s">
        <v>66</v>
      </c>
      <c r="B840" s="218" t="s">
        <v>1366</v>
      </c>
      <c r="C840" s="219" t="s">
        <v>1237</v>
      </c>
      <c r="D840" s="212" t="s">
        <v>878</v>
      </c>
      <c r="E840" s="124" t="s">
        <v>2850</v>
      </c>
      <c r="F840" s="212" t="s">
        <v>8</v>
      </c>
      <c r="G840" s="124" t="s">
        <v>476</v>
      </c>
      <c r="H840" s="212">
        <v>1</v>
      </c>
      <c r="I840" s="124"/>
      <c r="J840" s="212">
        <v>0.161</v>
      </c>
      <c r="K840" s="213"/>
      <c r="L840" s="212">
        <v>0.1608</v>
      </c>
      <c r="M840" s="124" t="s">
        <v>2351</v>
      </c>
      <c r="N840" s="212"/>
      <c r="O840" s="124" t="s">
        <v>1143</v>
      </c>
      <c r="P840" s="212" t="s">
        <v>484</v>
      </c>
      <c r="Q840" s="124"/>
      <c r="R840" s="212"/>
      <c r="S840" s="124"/>
      <c r="T840" s="212" t="s">
        <v>286</v>
      </c>
      <c r="U840" s="124" t="s">
        <v>8</v>
      </c>
      <c r="V840" s="212">
        <v>68</v>
      </c>
      <c r="W840" s="214">
        <v>43312</v>
      </c>
      <c r="X840" s="215">
        <v>43312</v>
      </c>
      <c r="Y840" s="216">
        <v>-1</v>
      </c>
    </row>
    <row r="841" spans="1:25" ht="22.5">
      <c r="A841" s="217" t="s">
        <v>66</v>
      </c>
      <c r="B841" s="218" t="s">
        <v>1366</v>
      </c>
      <c r="C841" s="219" t="s">
        <v>1238</v>
      </c>
      <c r="D841" s="212" t="s">
        <v>878</v>
      </c>
      <c r="E841" s="124" t="s">
        <v>2850</v>
      </c>
      <c r="F841" s="212" t="s">
        <v>8</v>
      </c>
      <c r="G841" s="124" t="s">
        <v>476</v>
      </c>
      <c r="H841" s="212">
        <v>1</v>
      </c>
      <c r="I841" s="124"/>
      <c r="J841" s="212">
        <v>5.8999999999999997E-2</v>
      </c>
      <c r="K841" s="213"/>
      <c r="L841" s="212">
        <v>5.8799999999999998E-2</v>
      </c>
      <c r="M841" s="124" t="s">
        <v>2352</v>
      </c>
      <c r="N841" s="212"/>
      <c r="O841" s="124" t="s">
        <v>1143</v>
      </c>
      <c r="P841" s="212" t="s">
        <v>484</v>
      </c>
      <c r="Q841" s="124"/>
      <c r="R841" s="212"/>
      <c r="S841" s="124"/>
      <c r="T841" s="212" t="s">
        <v>286</v>
      </c>
      <c r="U841" s="124" t="s">
        <v>8</v>
      </c>
      <c r="V841" s="212">
        <v>69</v>
      </c>
      <c r="W841" s="214">
        <v>43312</v>
      </c>
      <c r="X841" s="215">
        <v>43312</v>
      </c>
      <c r="Y841" s="216">
        <v>-1</v>
      </c>
    </row>
    <row r="842" spans="1:25" ht="22.5">
      <c r="A842" s="217" t="s">
        <v>73</v>
      </c>
      <c r="B842" s="218" t="s">
        <v>1366</v>
      </c>
      <c r="C842" s="219" t="s">
        <v>1184</v>
      </c>
      <c r="D842" s="212" t="s">
        <v>878</v>
      </c>
      <c r="E842" s="124" t="s">
        <v>2850</v>
      </c>
      <c r="F842" s="212" t="s">
        <v>8</v>
      </c>
      <c r="G842" s="124" t="s">
        <v>476</v>
      </c>
      <c r="H842" s="212">
        <v>1</v>
      </c>
      <c r="I842" s="124"/>
      <c r="J842" s="212">
        <v>1.0900000000000001</v>
      </c>
      <c r="K842" s="213"/>
      <c r="L842" s="212">
        <v>1.0900000000000001</v>
      </c>
      <c r="M842" s="124" t="s">
        <v>2353</v>
      </c>
      <c r="N842" s="212"/>
      <c r="O842" s="124" t="s">
        <v>1143</v>
      </c>
      <c r="P842" s="212" t="s">
        <v>484</v>
      </c>
      <c r="Q842" s="124"/>
      <c r="R842" s="212"/>
      <c r="S842" s="124"/>
      <c r="T842" s="212" t="s">
        <v>286</v>
      </c>
      <c r="U842" s="124" t="s">
        <v>8</v>
      </c>
      <c r="V842" s="212">
        <v>85</v>
      </c>
      <c r="W842" s="214">
        <v>43312</v>
      </c>
      <c r="X842" s="215">
        <v>43312</v>
      </c>
      <c r="Y842" s="216">
        <v>-1</v>
      </c>
    </row>
    <row r="843" spans="1:25">
      <c r="A843" s="217" t="s">
        <v>63</v>
      </c>
      <c r="B843" s="218" t="s">
        <v>1366</v>
      </c>
      <c r="C843" s="219" t="s">
        <v>358</v>
      </c>
      <c r="D843" s="212" t="s">
        <v>296</v>
      </c>
      <c r="E843" s="124" t="s">
        <v>2843</v>
      </c>
      <c r="F843" s="212" t="s">
        <v>15</v>
      </c>
      <c r="G843" s="124" t="s">
        <v>476</v>
      </c>
      <c r="H843" s="212">
        <v>1</v>
      </c>
      <c r="I843" s="124"/>
      <c r="J843" s="212">
        <v>0.77200000000000002</v>
      </c>
      <c r="K843" s="213"/>
      <c r="L843" s="212">
        <v>0.77200000000000002</v>
      </c>
      <c r="M843" s="124" t="s">
        <v>2091</v>
      </c>
      <c r="N843" s="212"/>
      <c r="O843" s="124" t="s">
        <v>13</v>
      </c>
      <c r="P843" s="212" t="s">
        <v>484</v>
      </c>
      <c r="Q843" s="124"/>
      <c r="R843" s="212"/>
      <c r="S843" s="124"/>
      <c r="T843" s="212" t="s">
        <v>286</v>
      </c>
      <c r="U843" s="124" t="s">
        <v>279</v>
      </c>
      <c r="V843" s="212">
        <v>1365</v>
      </c>
      <c r="W843" s="214">
        <v>43602.620833333334</v>
      </c>
      <c r="X843" s="215">
        <v>43204</v>
      </c>
      <c r="Y843" s="216">
        <v>50</v>
      </c>
    </row>
    <row r="844" spans="1:25">
      <c r="A844" s="217" t="s">
        <v>63</v>
      </c>
      <c r="B844" s="218" t="s">
        <v>207</v>
      </c>
      <c r="C844" s="219" t="s">
        <v>565</v>
      </c>
      <c r="D844" s="212" t="s">
        <v>566</v>
      </c>
      <c r="E844" s="124" t="s">
        <v>2850</v>
      </c>
      <c r="F844" s="212" t="s">
        <v>8</v>
      </c>
      <c r="G844" s="124" t="s">
        <v>476</v>
      </c>
      <c r="H844" s="212">
        <v>1</v>
      </c>
      <c r="I844" s="124"/>
      <c r="J844" s="212"/>
      <c r="K844" s="213"/>
      <c r="L844" s="212"/>
      <c r="M844" s="124" t="s">
        <v>476</v>
      </c>
      <c r="N844" s="212"/>
      <c r="O844" s="124" t="s">
        <v>477</v>
      </c>
      <c r="P844" s="212" t="s">
        <v>475</v>
      </c>
      <c r="Q844" s="124" t="s">
        <v>1422</v>
      </c>
      <c r="R844" s="212">
        <v>2051</v>
      </c>
      <c r="S844" s="124"/>
      <c r="T844" s="212" t="s">
        <v>287</v>
      </c>
      <c r="U844" s="124" t="s">
        <v>8</v>
      </c>
      <c r="V844" s="212">
        <v>1660</v>
      </c>
      <c r="W844" s="214">
        <v>43629.100439814814</v>
      </c>
      <c r="X844" s="215">
        <v>43591</v>
      </c>
      <c r="Y844" s="216">
        <v>50</v>
      </c>
    </row>
    <row r="845" spans="1:25">
      <c r="A845" s="217" t="s">
        <v>63</v>
      </c>
      <c r="B845" s="218" t="s">
        <v>207</v>
      </c>
      <c r="C845" s="219" t="s">
        <v>567</v>
      </c>
      <c r="D845" s="212" t="s">
        <v>566</v>
      </c>
      <c r="E845" s="124" t="s">
        <v>2844</v>
      </c>
      <c r="F845" s="212" t="s">
        <v>9</v>
      </c>
      <c r="G845" s="124" t="s">
        <v>476</v>
      </c>
      <c r="H845" s="212">
        <v>20</v>
      </c>
      <c r="I845" s="124"/>
      <c r="J845" s="212"/>
      <c r="K845" s="213"/>
      <c r="L845" s="212"/>
      <c r="M845" s="124" t="s">
        <v>476</v>
      </c>
      <c r="N845" s="212"/>
      <c r="O845" s="124" t="s">
        <v>477</v>
      </c>
      <c r="P845" s="212" t="s">
        <v>475</v>
      </c>
      <c r="Q845" s="124" t="s">
        <v>1422</v>
      </c>
      <c r="R845" s="212">
        <v>2051</v>
      </c>
      <c r="S845" s="124"/>
      <c r="T845" s="212" t="s">
        <v>287</v>
      </c>
      <c r="U845" s="124" t="s">
        <v>9</v>
      </c>
      <c r="V845" s="212">
        <v>1275</v>
      </c>
      <c r="W845" s="214">
        <v>43629.058437500003</v>
      </c>
      <c r="X845" s="215">
        <v>43591</v>
      </c>
      <c r="Y845" s="216">
        <v>50</v>
      </c>
    </row>
    <row r="846" spans="1:25">
      <c r="A846" s="217" t="s">
        <v>63</v>
      </c>
      <c r="B846" s="218" t="s">
        <v>1366</v>
      </c>
      <c r="C846" s="219" t="s">
        <v>187</v>
      </c>
      <c r="D846" s="212" t="s">
        <v>11</v>
      </c>
      <c r="E846" s="124" t="s">
        <v>2848</v>
      </c>
      <c r="F846" s="212" t="s">
        <v>7</v>
      </c>
      <c r="G846" s="124" t="s">
        <v>2785</v>
      </c>
      <c r="H846" s="212">
        <v>4</v>
      </c>
      <c r="I846" s="124"/>
      <c r="J846" s="212">
        <v>82</v>
      </c>
      <c r="K846" s="213"/>
      <c r="L846" s="212">
        <v>328</v>
      </c>
      <c r="M846" s="124" t="s">
        <v>2355</v>
      </c>
      <c r="N846" s="212"/>
      <c r="O846" s="124" t="s">
        <v>13</v>
      </c>
      <c r="P846" s="212" t="s">
        <v>478</v>
      </c>
      <c r="Q846" s="124"/>
      <c r="R846" s="212">
        <v>2070</v>
      </c>
      <c r="S846" s="124"/>
      <c r="T846" s="212" t="s">
        <v>286</v>
      </c>
      <c r="U846" s="124" t="s">
        <v>7</v>
      </c>
      <c r="V846" s="212">
        <v>1217</v>
      </c>
      <c r="W846" s="214">
        <v>43594.559895833336</v>
      </c>
      <c r="X846" s="215">
        <v>43204</v>
      </c>
      <c r="Y846" s="216">
        <v>50</v>
      </c>
    </row>
    <row r="847" spans="1:25">
      <c r="A847" s="217" t="s">
        <v>63</v>
      </c>
      <c r="B847" s="218" t="s">
        <v>1366</v>
      </c>
      <c r="C847" s="219" t="s">
        <v>187</v>
      </c>
      <c r="D847" s="212" t="s">
        <v>11</v>
      </c>
      <c r="E847" s="124" t="s">
        <v>2848</v>
      </c>
      <c r="F847" s="212" t="s">
        <v>7</v>
      </c>
      <c r="G847" s="124" t="s">
        <v>2785</v>
      </c>
      <c r="H847" s="212">
        <v>4</v>
      </c>
      <c r="I847" s="124"/>
      <c r="J847" s="212">
        <v>72</v>
      </c>
      <c r="K847" s="213"/>
      <c r="L847" s="212">
        <v>288</v>
      </c>
      <c r="M847" s="124" t="s">
        <v>2354</v>
      </c>
      <c r="N847" s="212"/>
      <c r="O847" s="124" t="s">
        <v>13</v>
      </c>
      <c r="P847" s="212" t="s">
        <v>478</v>
      </c>
      <c r="Q847" s="124"/>
      <c r="R847" s="212">
        <v>2070</v>
      </c>
      <c r="S847" s="124"/>
      <c r="T847" s="212" t="s">
        <v>286</v>
      </c>
      <c r="U847" s="124" t="s">
        <v>7</v>
      </c>
      <c r="V847" s="212">
        <v>1217</v>
      </c>
      <c r="W847" s="214">
        <v>43594.559895833336</v>
      </c>
      <c r="X847" s="215">
        <v>43204</v>
      </c>
      <c r="Y847" s="216">
        <v>50</v>
      </c>
    </row>
    <row r="848" spans="1:25">
      <c r="A848" s="217" t="s">
        <v>63</v>
      </c>
      <c r="B848" s="218" t="s">
        <v>1366</v>
      </c>
      <c r="C848" s="219" t="s">
        <v>188</v>
      </c>
      <c r="D848" s="212" t="s">
        <v>189</v>
      </c>
      <c r="E848" s="124" t="s">
        <v>2846</v>
      </c>
      <c r="F848" s="212" t="s">
        <v>15</v>
      </c>
      <c r="G848" s="124" t="s">
        <v>2786</v>
      </c>
      <c r="H848" s="212">
        <v>1</v>
      </c>
      <c r="I848" s="124"/>
      <c r="J848" s="212">
        <v>166</v>
      </c>
      <c r="K848" s="213"/>
      <c r="L848" s="212">
        <v>166</v>
      </c>
      <c r="M848" s="124" t="s">
        <v>2356</v>
      </c>
      <c r="N848" s="212"/>
      <c r="O848" s="124" t="s">
        <v>13</v>
      </c>
      <c r="P848" s="212" t="s">
        <v>478</v>
      </c>
      <c r="Q848" s="124"/>
      <c r="R848" s="212">
        <v>2044</v>
      </c>
      <c r="S848" s="124"/>
      <c r="T848" s="212" t="s">
        <v>286</v>
      </c>
      <c r="U848" s="124" t="s">
        <v>278</v>
      </c>
      <c r="V848" s="212">
        <v>1218</v>
      </c>
      <c r="W848" s="214">
        <v>43602.590509259258</v>
      </c>
      <c r="X848" s="215">
        <v>43204</v>
      </c>
      <c r="Y848" s="216">
        <v>50</v>
      </c>
    </row>
    <row r="849" spans="1:25">
      <c r="A849" s="217" t="s">
        <v>63</v>
      </c>
      <c r="B849" s="218" t="s">
        <v>1366</v>
      </c>
      <c r="C849" s="219" t="s">
        <v>188</v>
      </c>
      <c r="D849" s="212" t="s">
        <v>189</v>
      </c>
      <c r="E849" s="124" t="s">
        <v>2846</v>
      </c>
      <c r="F849" s="212" t="s">
        <v>15</v>
      </c>
      <c r="G849" s="124" t="s">
        <v>2787</v>
      </c>
      <c r="H849" s="212">
        <v>1</v>
      </c>
      <c r="I849" s="124"/>
      <c r="J849" s="212">
        <v>166</v>
      </c>
      <c r="K849" s="213"/>
      <c r="L849" s="212">
        <v>166</v>
      </c>
      <c r="M849" s="124" t="s">
        <v>2356</v>
      </c>
      <c r="N849" s="212"/>
      <c r="O849" s="124" t="s">
        <v>13</v>
      </c>
      <c r="P849" s="212" t="s">
        <v>478</v>
      </c>
      <c r="Q849" s="124"/>
      <c r="R849" s="212">
        <v>2044</v>
      </c>
      <c r="S849" s="124"/>
      <c r="T849" s="212" t="s">
        <v>286</v>
      </c>
      <c r="U849" s="124" t="s">
        <v>278</v>
      </c>
      <c r="V849" s="212">
        <v>1218</v>
      </c>
      <c r="W849" s="214">
        <v>43602.590509259258</v>
      </c>
      <c r="X849" s="215">
        <v>43204</v>
      </c>
      <c r="Y849" s="216">
        <v>50</v>
      </c>
    </row>
    <row r="850" spans="1:25">
      <c r="A850" s="217" t="s">
        <v>63</v>
      </c>
      <c r="B850" s="218" t="s">
        <v>1366</v>
      </c>
      <c r="C850" s="219" t="s">
        <v>188</v>
      </c>
      <c r="D850" s="212" t="s">
        <v>189</v>
      </c>
      <c r="E850" s="124" t="s">
        <v>2846</v>
      </c>
      <c r="F850" s="212" t="s">
        <v>15</v>
      </c>
      <c r="G850" s="124" t="s">
        <v>2788</v>
      </c>
      <c r="H850" s="212">
        <v>1</v>
      </c>
      <c r="I850" s="124"/>
      <c r="J850" s="212">
        <v>166</v>
      </c>
      <c r="K850" s="213"/>
      <c r="L850" s="212">
        <v>166</v>
      </c>
      <c r="M850" s="124" t="s">
        <v>2356</v>
      </c>
      <c r="N850" s="212"/>
      <c r="O850" s="124" t="s">
        <v>13</v>
      </c>
      <c r="P850" s="212" t="s">
        <v>478</v>
      </c>
      <c r="Q850" s="124"/>
      <c r="R850" s="212">
        <v>2044</v>
      </c>
      <c r="S850" s="124"/>
      <c r="T850" s="212" t="s">
        <v>286</v>
      </c>
      <c r="U850" s="124" t="s">
        <v>278</v>
      </c>
      <c r="V850" s="212">
        <v>1218</v>
      </c>
      <c r="W850" s="214">
        <v>43602.590509259258</v>
      </c>
      <c r="X850" s="215">
        <v>43204</v>
      </c>
      <c r="Y850" s="216">
        <v>50</v>
      </c>
    </row>
    <row r="851" spans="1:25">
      <c r="A851" s="217" t="s">
        <v>63</v>
      </c>
      <c r="B851" s="218" t="s">
        <v>1366</v>
      </c>
      <c r="C851" s="219" t="s">
        <v>188</v>
      </c>
      <c r="D851" s="212" t="s">
        <v>189</v>
      </c>
      <c r="E851" s="124" t="s">
        <v>2846</v>
      </c>
      <c r="F851" s="212" t="s">
        <v>15</v>
      </c>
      <c r="G851" s="124" t="s">
        <v>2789</v>
      </c>
      <c r="H851" s="212">
        <v>1</v>
      </c>
      <c r="I851" s="124"/>
      <c r="J851" s="212">
        <v>166</v>
      </c>
      <c r="K851" s="213"/>
      <c r="L851" s="212">
        <v>166</v>
      </c>
      <c r="M851" s="124" t="s">
        <v>2356</v>
      </c>
      <c r="N851" s="212"/>
      <c r="O851" s="124" t="s">
        <v>13</v>
      </c>
      <c r="P851" s="212" t="s">
        <v>478</v>
      </c>
      <c r="Q851" s="124"/>
      <c r="R851" s="212">
        <v>2044</v>
      </c>
      <c r="S851" s="124"/>
      <c r="T851" s="212" t="s">
        <v>286</v>
      </c>
      <c r="U851" s="124" t="s">
        <v>278</v>
      </c>
      <c r="V851" s="212">
        <v>1218</v>
      </c>
      <c r="W851" s="214">
        <v>43602.590509259258</v>
      </c>
      <c r="X851" s="215">
        <v>43204</v>
      </c>
      <c r="Y851" s="216">
        <v>50</v>
      </c>
    </row>
    <row r="852" spans="1:25">
      <c r="A852" s="217" t="s">
        <v>63</v>
      </c>
      <c r="B852" s="218" t="s">
        <v>207</v>
      </c>
      <c r="C852" s="219" t="s">
        <v>568</v>
      </c>
      <c r="D852" s="212" t="s">
        <v>1345</v>
      </c>
      <c r="E852" s="124" t="s">
        <v>2844</v>
      </c>
      <c r="F852" s="212" t="s">
        <v>9</v>
      </c>
      <c r="G852" s="124" t="s">
        <v>476</v>
      </c>
      <c r="H852" s="212">
        <v>249</v>
      </c>
      <c r="I852" s="124">
        <v>1.6060000000000001</v>
      </c>
      <c r="J852" s="212">
        <v>2.61</v>
      </c>
      <c r="K852" s="213">
        <v>399.89400000000001</v>
      </c>
      <c r="L852" s="212">
        <v>649.89</v>
      </c>
      <c r="M852" s="124" t="s">
        <v>1081</v>
      </c>
      <c r="N852" s="212"/>
      <c r="O852" s="124" t="s">
        <v>477</v>
      </c>
      <c r="P852" s="212" t="s">
        <v>475</v>
      </c>
      <c r="Q852" s="124"/>
      <c r="R852" s="212"/>
      <c r="S852" s="124"/>
      <c r="T852" s="212" t="s">
        <v>287</v>
      </c>
      <c r="U852" s="124" t="s">
        <v>9</v>
      </c>
      <c r="V852" s="212">
        <v>1283</v>
      </c>
      <c r="W852" s="214">
        <v>43629.058437500003</v>
      </c>
      <c r="X852" s="215">
        <v>43204.297847222224</v>
      </c>
      <c r="Y852" s="216">
        <v>50</v>
      </c>
    </row>
    <row r="853" spans="1:25">
      <c r="A853" s="217" t="s">
        <v>63</v>
      </c>
      <c r="B853" s="218" t="s">
        <v>1366</v>
      </c>
      <c r="C853" s="219" t="s">
        <v>190</v>
      </c>
      <c r="D853" s="212" t="s">
        <v>191</v>
      </c>
      <c r="E853" s="124" t="s">
        <v>2849</v>
      </c>
      <c r="F853" s="212" t="s">
        <v>80</v>
      </c>
      <c r="G853" s="124" t="s">
        <v>2790</v>
      </c>
      <c r="H853" s="212">
        <v>1</v>
      </c>
      <c r="I853" s="124"/>
      <c r="J853" s="212">
        <v>660</v>
      </c>
      <c r="K853" s="213"/>
      <c r="L853" s="212">
        <v>660</v>
      </c>
      <c r="M853" s="124" t="s">
        <v>2082</v>
      </c>
      <c r="N853" s="212"/>
      <c r="O853" s="124" t="s">
        <v>13</v>
      </c>
      <c r="P853" s="212" t="s">
        <v>478</v>
      </c>
      <c r="Q853" s="124"/>
      <c r="R853" s="212">
        <v>2029</v>
      </c>
      <c r="S853" s="124"/>
      <c r="T853" s="212" t="s">
        <v>286</v>
      </c>
      <c r="U853" s="124" t="s">
        <v>276</v>
      </c>
      <c r="V853" s="212">
        <v>1219</v>
      </c>
      <c r="W853" s="214">
        <v>43650.585462962961</v>
      </c>
      <c r="X853" s="215">
        <v>43560</v>
      </c>
      <c r="Y853" s="216">
        <v>50</v>
      </c>
    </row>
    <row r="854" spans="1:25">
      <c r="A854" s="217" t="s">
        <v>63</v>
      </c>
      <c r="B854" s="218" t="s">
        <v>1366</v>
      </c>
      <c r="C854" s="219" t="s">
        <v>190</v>
      </c>
      <c r="D854" s="212" t="s">
        <v>191</v>
      </c>
      <c r="E854" s="124" t="s">
        <v>2849</v>
      </c>
      <c r="F854" s="212" t="s">
        <v>80</v>
      </c>
      <c r="G854" s="124" t="s">
        <v>2791</v>
      </c>
      <c r="H854" s="212">
        <v>1</v>
      </c>
      <c r="I854" s="124"/>
      <c r="J854" s="212">
        <v>660</v>
      </c>
      <c r="K854" s="213"/>
      <c r="L854" s="212">
        <v>660</v>
      </c>
      <c r="M854" s="124" t="s">
        <v>2082</v>
      </c>
      <c r="N854" s="212"/>
      <c r="O854" s="124" t="s">
        <v>13</v>
      </c>
      <c r="P854" s="212" t="s">
        <v>478</v>
      </c>
      <c r="Q854" s="124"/>
      <c r="R854" s="212">
        <v>2029</v>
      </c>
      <c r="S854" s="124"/>
      <c r="T854" s="212" t="s">
        <v>286</v>
      </c>
      <c r="U854" s="124" t="s">
        <v>276</v>
      </c>
      <c r="V854" s="212">
        <v>1219</v>
      </c>
      <c r="W854" s="214">
        <v>43650.585462962961</v>
      </c>
      <c r="X854" s="215">
        <v>43560</v>
      </c>
      <c r="Y854" s="216">
        <v>50</v>
      </c>
    </row>
    <row r="855" spans="1:25">
      <c r="A855" s="217" t="s">
        <v>63</v>
      </c>
      <c r="B855" s="218" t="s">
        <v>207</v>
      </c>
      <c r="C855" s="219" t="s">
        <v>569</v>
      </c>
      <c r="D855" s="212" t="s">
        <v>191</v>
      </c>
      <c r="E855" s="124" t="s">
        <v>2850</v>
      </c>
      <c r="F855" s="212" t="s">
        <v>8</v>
      </c>
      <c r="G855" s="124" t="s">
        <v>476</v>
      </c>
      <c r="H855" s="212">
        <v>1</v>
      </c>
      <c r="I855" s="124"/>
      <c r="J855" s="212">
        <v>55</v>
      </c>
      <c r="K855" s="213"/>
      <c r="L855" s="212">
        <v>55</v>
      </c>
      <c r="M855" s="124" t="s">
        <v>1082</v>
      </c>
      <c r="N855" s="212"/>
      <c r="O855" s="124" t="s">
        <v>477</v>
      </c>
      <c r="P855" s="212" t="s">
        <v>475</v>
      </c>
      <c r="Q855" s="124" t="s">
        <v>552</v>
      </c>
      <c r="R855" s="212"/>
      <c r="S855" s="124"/>
      <c r="T855" s="212" t="s">
        <v>287</v>
      </c>
      <c r="U855" s="124" t="s">
        <v>8</v>
      </c>
      <c r="V855" s="212">
        <v>1490</v>
      </c>
      <c r="W855" s="214">
        <v>43601.609965277778</v>
      </c>
      <c r="X855" s="215">
        <v>43231</v>
      </c>
      <c r="Y855" s="216">
        <v>50</v>
      </c>
    </row>
    <row r="856" spans="1:25">
      <c r="A856" s="217" t="s">
        <v>66</v>
      </c>
      <c r="B856" s="218" t="s">
        <v>1366</v>
      </c>
      <c r="C856" s="219" t="s">
        <v>192</v>
      </c>
      <c r="D856" s="212" t="s">
        <v>11</v>
      </c>
      <c r="E856" s="124" t="s">
        <v>2846</v>
      </c>
      <c r="F856" s="212" t="s">
        <v>15</v>
      </c>
      <c r="G856" s="124" t="s">
        <v>2792</v>
      </c>
      <c r="H856" s="212">
        <v>1</v>
      </c>
      <c r="I856" s="124"/>
      <c r="J856" s="212">
        <v>50</v>
      </c>
      <c r="K856" s="213"/>
      <c r="L856" s="212">
        <v>50</v>
      </c>
      <c r="M856" s="124" t="s">
        <v>1052</v>
      </c>
      <c r="N856" s="212"/>
      <c r="O856" s="124" t="s">
        <v>13</v>
      </c>
      <c r="P856" s="212" t="s">
        <v>478</v>
      </c>
      <c r="Q856" s="124"/>
      <c r="R856" s="212">
        <v>2070</v>
      </c>
      <c r="S856" s="124"/>
      <c r="T856" s="212" t="s">
        <v>286</v>
      </c>
      <c r="U856" s="124" t="s">
        <v>278</v>
      </c>
      <c r="V856" s="212">
        <v>1220</v>
      </c>
      <c r="W856" s="214">
        <v>43600.922326388885</v>
      </c>
      <c r="X856" s="215">
        <v>43204</v>
      </c>
      <c r="Y856" s="216">
        <v>50</v>
      </c>
    </row>
    <row r="857" spans="1:25">
      <c r="A857" s="217" t="s">
        <v>66</v>
      </c>
      <c r="B857" s="218" t="s">
        <v>1366</v>
      </c>
      <c r="C857" s="219" t="s">
        <v>192</v>
      </c>
      <c r="D857" s="212" t="s">
        <v>11</v>
      </c>
      <c r="E857" s="124" t="s">
        <v>2846</v>
      </c>
      <c r="F857" s="212" t="s">
        <v>15</v>
      </c>
      <c r="G857" s="124" t="s">
        <v>2793</v>
      </c>
      <c r="H857" s="212">
        <v>1</v>
      </c>
      <c r="I857" s="124"/>
      <c r="J857" s="212">
        <v>50</v>
      </c>
      <c r="K857" s="213"/>
      <c r="L857" s="212">
        <v>50</v>
      </c>
      <c r="M857" s="124" t="s">
        <v>1052</v>
      </c>
      <c r="N857" s="212"/>
      <c r="O857" s="124" t="s">
        <v>13</v>
      </c>
      <c r="P857" s="212" t="s">
        <v>478</v>
      </c>
      <c r="Q857" s="124"/>
      <c r="R857" s="212">
        <v>2070</v>
      </c>
      <c r="S857" s="124"/>
      <c r="T857" s="212" t="s">
        <v>286</v>
      </c>
      <c r="U857" s="124" t="s">
        <v>278</v>
      </c>
      <c r="V857" s="212">
        <v>1220</v>
      </c>
      <c r="W857" s="214">
        <v>43600.922326388885</v>
      </c>
      <c r="X857" s="215">
        <v>43204</v>
      </c>
      <c r="Y857" s="216">
        <v>50</v>
      </c>
    </row>
    <row r="858" spans="1:25">
      <c r="A858" s="217" t="s">
        <v>66</v>
      </c>
      <c r="B858" s="218" t="s">
        <v>1366</v>
      </c>
      <c r="C858" s="219" t="s">
        <v>192</v>
      </c>
      <c r="D858" s="212" t="s">
        <v>11</v>
      </c>
      <c r="E858" s="124" t="s">
        <v>2846</v>
      </c>
      <c r="F858" s="212" t="s">
        <v>15</v>
      </c>
      <c r="G858" s="124" t="s">
        <v>2794</v>
      </c>
      <c r="H858" s="212">
        <v>1</v>
      </c>
      <c r="I858" s="124"/>
      <c r="J858" s="212">
        <v>50</v>
      </c>
      <c r="K858" s="213"/>
      <c r="L858" s="212">
        <v>50</v>
      </c>
      <c r="M858" s="124" t="s">
        <v>1052</v>
      </c>
      <c r="N858" s="212"/>
      <c r="O858" s="124" t="s">
        <v>13</v>
      </c>
      <c r="P858" s="212" t="s">
        <v>478</v>
      </c>
      <c r="Q858" s="124"/>
      <c r="R858" s="212">
        <v>2070</v>
      </c>
      <c r="S858" s="124"/>
      <c r="T858" s="212" t="s">
        <v>286</v>
      </c>
      <c r="U858" s="124" t="s">
        <v>278</v>
      </c>
      <c r="V858" s="212">
        <v>1220</v>
      </c>
      <c r="W858" s="214">
        <v>43600.922326388885</v>
      </c>
      <c r="X858" s="215">
        <v>43204</v>
      </c>
      <c r="Y858" s="216">
        <v>50</v>
      </c>
    </row>
    <row r="859" spans="1:25">
      <c r="A859" s="217" t="s">
        <v>66</v>
      </c>
      <c r="B859" s="218" t="s">
        <v>1366</v>
      </c>
      <c r="C859" s="219" t="s">
        <v>192</v>
      </c>
      <c r="D859" s="212" t="s">
        <v>11</v>
      </c>
      <c r="E859" s="124" t="s">
        <v>2846</v>
      </c>
      <c r="F859" s="212" t="s">
        <v>15</v>
      </c>
      <c r="G859" s="124" t="s">
        <v>2795</v>
      </c>
      <c r="H859" s="212">
        <v>1</v>
      </c>
      <c r="I859" s="124"/>
      <c r="J859" s="212">
        <v>50</v>
      </c>
      <c r="K859" s="213"/>
      <c r="L859" s="212">
        <v>50</v>
      </c>
      <c r="M859" s="124" t="s">
        <v>1052</v>
      </c>
      <c r="N859" s="212"/>
      <c r="O859" s="124" t="s">
        <v>13</v>
      </c>
      <c r="P859" s="212" t="s">
        <v>478</v>
      </c>
      <c r="Q859" s="124"/>
      <c r="R859" s="212">
        <v>2070</v>
      </c>
      <c r="S859" s="124"/>
      <c r="T859" s="212" t="s">
        <v>286</v>
      </c>
      <c r="U859" s="124" t="s">
        <v>278</v>
      </c>
      <c r="V859" s="212">
        <v>1220</v>
      </c>
      <c r="W859" s="214">
        <v>43600.922326388885</v>
      </c>
      <c r="X859" s="215">
        <v>43204</v>
      </c>
      <c r="Y859" s="216">
        <v>50</v>
      </c>
    </row>
    <row r="860" spans="1:25">
      <c r="A860" s="217" t="s">
        <v>66</v>
      </c>
      <c r="B860" s="218" t="s">
        <v>1366</v>
      </c>
      <c r="C860" s="219" t="s">
        <v>192</v>
      </c>
      <c r="D860" s="212" t="s">
        <v>11</v>
      </c>
      <c r="E860" s="124" t="s">
        <v>2846</v>
      </c>
      <c r="F860" s="212" t="s">
        <v>15</v>
      </c>
      <c r="G860" s="124" t="s">
        <v>2796</v>
      </c>
      <c r="H860" s="212">
        <v>1</v>
      </c>
      <c r="I860" s="124"/>
      <c r="J860" s="212">
        <v>50</v>
      </c>
      <c r="K860" s="213"/>
      <c r="L860" s="212">
        <v>50</v>
      </c>
      <c r="M860" s="124" t="s">
        <v>1052</v>
      </c>
      <c r="N860" s="212"/>
      <c r="O860" s="124" t="s">
        <v>13</v>
      </c>
      <c r="P860" s="212" t="s">
        <v>478</v>
      </c>
      <c r="Q860" s="124"/>
      <c r="R860" s="212">
        <v>2070</v>
      </c>
      <c r="S860" s="124"/>
      <c r="T860" s="212" t="s">
        <v>286</v>
      </c>
      <c r="U860" s="124" t="s">
        <v>278</v>
      </c>
      <c r="V860" s="212">
        <v>1220</v>
      </c>
      <c r="W860" s="214">
        <v>43600.922326388885</v>
      </c>
      <c r="X860" s="215">
        <v>43204</v>
      </c>
      <c r="Y860" s="216">
        <v>50</v>
      </c>
    </row>
    <row r="861" spans="1:25">
      <c r="A861" s="217" t="s">
        <v>66</v>
      </c>
      <c r="B861" s="218" t="s">
        <v>1366</v>
      </c>
      <c r="C861" s="219" t="s">
        <v>192</v>
      </c>
      <c r="D861" s="212" t="s">
        <v>11</v>
      </c>
      <c r="E861" s="124" t="s">
        <v>2846</v>
      </c>
      <c r="F861" s="212" t="s">
        <v>15</v>
      </c>
      <c r="G861" s="124" t="s">
        <v>2797</v>
      </c>
      <c r="H861" s="212">
        <v>1</v>
      </c>
      <c r="I861" s="124"/>
      <c r="J861" s="212">
        <v>50</v>
      </c>
      <c r="K861" s="213"/>
      <c r="L861" s="212">
        <v>50</v>
      </c>
      <c r="M861" s="124" t="s">
        <v>1052</v>
      </c>
      <c r="N861" s="212"/>
      <c r="O861" s="124" t="s">
        <v>13</v>
      </c>
      <c r="P861" s="212" t="s">
        <v>478</v>
      </c>
      <c r="Q861" s="124"/>
      <c r="R861" s="212">
        <v>2070</v>
      </c>
      <c r="S861" s="124"/>
      <c r="T861" s="212" t="s">
        <v>286</v>
      </c>
      <c r="U861" s="124" t="s">
        <v>278</v>
      </c>
      <c r="V861" s="212">
        <v>1220</v>
      </c>
      <c r="W861" s="214">
        <v>43600.922326388885</v>
      </c>
      <c r="X861" s="215">
        <v>43204</v>
      </c>
      <c r="Y861" s="216">
        <v>50</v>
      </c>
    </row>
    <row r="862" spans="1:25">
      <c r="A862" s="217" t="s">
        <v>66</v>
      </c>
      <c r="B862" s="218" t="s">
        <v>1366</v>
      </c>
      <c r="C862" s="219" t="s">
        <v>1239</v>
      </c>
      <c r="D862" s="212" t="s">
        <v>878</v>
      </c>
      <c r="E862" s="124" t="s">
        <v>2850</v>
      </c>
      <c r="F862" s="212" t="s">
        <v>8</v>
      </c>
      <c r="G862" s="124" t="s">
        <v>476</v>
      </c>
      <c r="H862" s="212">
        <v>1</v>
      </c>
      <c r="I862" s="124"/>
      <c r="J862" s="212">
        <v>0.753</v>
      </c>
      <c r="K862" s="213"/>
      <c r="L862" s="212">
        <v>0.75260000000000005</v>
      </c>
      <c r="M862" s="124" t="s">
        <v>2357</v>
      </c>
      <c r="N862" s="212"/>
      <c r="O862" s="124" t="s">
        <v>1143</v>
      </c>
      <c r="P862" s="212" t="s">
        <v>484</v>
      </c>
      <c r="Q862" s="124"/>
      <c r="R862" s="212"/>
      <c r="S862" s="124"/>
      <c r="T862" s="212" t="s">
        <v>286</v>
      </c>
      <c r="U862" s="124" t="s">
        <v>8</v>
      </c>
      <c r="V862" s="212">
        <v>70</v>
      </c>
      <c r="W862" s="214">
        <v>43312</v>
      </c>
      <c r="X862" s="215">
        <v>43312</v>
      </c>
      <c r="Y862" s="216">
        <v>-1</v>
      </c>
    </row>
    <row r="863" spans="1:25" ht="22.5">
      <c r="A863" s="217" t="s">
        <v>14</v>
      </c>
      <c r="B863" s="218" t="s">
        <v>1366</v>
      </c>
      <c r="C863" s="219" t="s">
        <v>774</v>
      </c>
      <c r="D863" s="212" t="s">
        <v>775</v>
      </c>
      <c r="E863" s="124" t="s">
        <v>2843</v>
      </c>
      <c r="F863" s="212" t="s">
        <v>12</v>
      </c>
      <c r="G863" s="124" t="s">
        <v>476</v>
      </c>
      <c r="H863" s="212">
        <v>1</v>
      </c>
      <c r="I863" s="124"/>
      <c r="J863" s="212">
        <v>1.34</v>
      </c>
      <c r="K863" s="213"/>
      <c r="L863" s="212">
        <v>1.34</v>
      </c>
      <c r="M863" s="124" t="s">
        <v>2078</v>
      </c>
      <c r="N863" s="212"/>
      <c r="O863" s="124" t="s">
        <v>13</v>
      </c>
      <c r="P863" s="212" t="s">
        <v>484</v>
      </c>
      <c r="Q863" s="124"/>
      <c r="R863" s="212"/>
      <c r="S863" s="124"/>
      <c r="T863" s="212" t="s">
        <v>286</v>
      </c>
      <c r="U863" s="124" t="s">
        <v>153</v>
      </c>
      <c r="V863" s="212">
        <v>1511</v>
      </c>
      <c r="W863" s="214">
        <v>43640.06689814815</v>
      </c>
      <c r="X863" s="215">
        <v>43600</v>
      </c>
      <c r="Y863" s="216">
        <v>50</v>
      </c>
    </row>
    <row r="864" spans="1:25" ht="22.5">
      <c r="A864" s="217" t="s">
        <v>14</v>
      </c>
      <c r="B864" s="218" t="s">
        <v>1366</v>
      </c>
      <c r="C864" s="219" t="s">
        <v>774</v>
      </c>
      <c r="D864" s="212" t="s">
        <v>775</v>
      </c>
      <c r="E864" s="124" t="s">
        <v>2843</v>
      </c>
      <c r="F864" s="212" t="s">
        <v>12</v>
      </c>
      <c r="G864" s="124" t="s">
        <v>476</v>
      </c>
      <c r="H864" s="212">
        <v>1</v>
      </c>
      <c r="I864" s="124"/>
      <c r="J864" s="212">
        <v>0.8</v>
      </c>
      <c r="K864" s="213"/>
      <c r="L864" s="212">
        <v>0.8</v>
      </c>
      <c r="M864" s="124" t="s">
        <v>2062</v>
      </c>
      <c r="N864" s="212"/>
      <c r="O864" s="124" t="s">
        <v>13</v>
      </c>
      <c r="P864" s="212" t="s">
        <v>484</v>
      </c>
      <c r="Q864" s="124"/>
      <c r="R864" s="212"/>
      <c r="S864" s="124"/>
      <c r="T864" s="212" t="s">
        <v>286</v>
      </c>
      <c r="U864" s="124" t="s">
        <v>153</v>
      </c>
      <c r="V864" s="212">
        <v>1511</v>
      </c>
      <c r="W864" s="214">
        <v>43640.06689814815</v>
      </c>
      <c r="X864" s="215">
        <v>43600</v>
      </c>
      <c r="Y864" s="216">
        <v>50</v>
      </c>
    </row>
    <row r="865" spans="1:25" ht="22.5">
      <c r="A865" s="217" t="s">
        <v>14</v>
      </c>
      <c r="B865" s="218" t="s">
        <v>1366</v>
      </c>
      <c r="C865" s="219" t="s">
        <v>776</v>
      </c>
      <c r="D865" s="212" t="s">
        <v>777</v>
      </c>
      <c r="E865" s="124" t="s">
        <v>2843</v>
      </c>
      <c r="F865" s="212" t="s">
        <v>12</v>
      </c>
      <c r="G865" s="124" t="s">
        <v>2046</v>
      </c>
      <c r="H865" s="212">
        <v>1</v>
      </c>
      <c r="I865" s="124"/>
      <c r="J865" s="212">
        <v>1.34</v>
      </c>
      <c r="K865" s="213"/>
      <c r="L865" s="212">
        <v>1.34</v>
      </c>
      <c r="M865" s="124" t="s">
        <v>2078</v>
      </c>
      <c r="N865" s="212"/>
      <c r="O865" s="124" t="s">
        <v>13</v>
      </c>
      <c r="P865" s="212" t="s">
        <v>484</v>
      </c>
      <c r="Q865" s="124"/>
      <c r="R865" s="212"/>
      <c r="S865" s="124"/>
      <c r="T865" s="212" t="s">
        <v>286</v>
      </c>
      <c r="U865" s="124" t="s">
        <v>153</v>
      </c>
      <c r="V865" s="212">
        <v>1295</v>
      </c>
      <c r="W865" s="214">
        <v>43640.059050925927</v>
      </c>
      <c r="X865" s="215">
        <v>43600</v>
      </c>
      <c r="Y865" s="216">
        <v>50</v>
      </c>
    </row>
    <row r="866" spans="1:25" ht="22.5">
      <c r="A866" s="217" t="s">
        <v>14</v>
      </c>
      <c r="B866" s="218" t="s">
        <v>1366</v>
      </c>
      <c r="C866" s="219" t="s">
        <v>776</v>
      </c>
      <c r="D866" s="212" t="s">
        <v>777</v>
      </c>
      <c r="E866" s="124" t="s">
        <v>2843</v>
      </c>
      <c r="F866" s="212" t="s">
        <v>12</v>
      </c>
      <c r="G866" s="124" t="s">
        <v>2046</v>
      </c>
      <c r="H866" s="212">
        <v>1</v>
      </c>
      <c r="I866" s="124"/>
      <c r="J866" s="212">
        <v>0.8</v>
      </c>
      <c r="K866" s="213"/>
      <c r="L866" s="212">
        <v>0.8</v>
      </c>
      <c r="M866" s="124" t="s">
        <v>2062</v>
      </c>
      <c r="N866" s="212"/>
      <c r="O866" s="124" t="s">
        <v>13</v>
      </c>
      <c r="P866" s="212" t="s">
        <v>484</v>
      </c>
      <c r="Q866" s="124"/>
      <c r="R866" s="212"/>
      <c r="S866" s="124"/>
      <c r="T866" s="212" t="s">
        <v>286</v>
      </c>
      <c r="U866" s="124" t="s">
        <v>153</v>
      </c>
      <c r="V866" s="212">
        <v>1295</v>
      </c>
      <c r="W866" s="214">
        <v>43640.059050925927</v>
      </c>
      <c r="X866" s="215">
        <v>43600</v>
      </c>
      <c r="Y866" s="216">
        <v>50</v>
      </c>
    </row>
    <row r="867" spans="1:25">
      <c r="A867" s="217" t="s">
        <v>73</v>
      </c>
      <c r="B867" s="218" t="s">
        <v>1366</v>
      </c>
      <c r="C867" s="219" t="s">
        <v>398</v>
      </c>
      <c r="D867" s="212" t="s">
        <v>399</v>
      </c>
      <c r="E867" s="124" t="s">
        <v>2849</v>
      </c>
      <c r="F867" s="212" t="s">
        <v>1371</v>
      </c>
      <c r="G867" s="124" t="s">
        <v>476</v>
      </c>
      <c r="H867" s="212">
        <v>1</v>
      </c>
      <c r="I867" s="124"/>
      <c r="J867" s="212">
        <v>19</v>
      </c>
      <c r="K867" s="213"/>
      <c r="L867" s="212">
        <v>19</v>
      </c>
      <c r="M867" s="124" t="s">
        <v>2108</v>
      </c>
      <c r="N867" s="212"/>
      <c r="O867" s="124" t="s">
        <v>13</v>
      </c>
      <c r="P867" s="212" t="s">
        <v>484</v>
      </c>
      <c r="Q867" s="124"/>
      <c r="R867" s="212"/>
      <c r="S867" s="124"/>
      <c r="T867" s="212" t="s">
        <v>286</v>
      </c>
      <c r="U867" s="124" t="s">
        <v>281</v>
      </c>
      <c r="V867" s="212">
        <v>1221</v>
      </c>
      <c r="W867" s="214">
        <v>43614.545810185184</v>
      </c>
      <c r="X867" s="215">
        <v>43588</v>
      </c>
      <c r="Y867" s="216">
        <v>50</v>
      </c>
    </row>
    <row r="868" spans="1:25">
      <c r="A868" s="217" t="s">
        <v>73</v>
      </c>
      <c r="B868" s="218" t="s">
        <v>1366</v>
      </c>
      <c r="C868" s="219" t="s">
        <v>398</v>
      </c>
      <c r="D868" s="212" t="s">
        <v>399</v>
      </c>
      <c r="E868" s="124" t="s">
        <v>2849</v>
      </c>
      <c r="F868" s="212" t="s">
        <v>1371</v>
      </c>
      <c r="G868" s="124" t="s">
        <v>476</v>
      </c>
      <c r="H868" s="212">
        <v>1</v>
      </c>
      <c r="I868" s="124"/>
      <c r="J868" s="212">
        <v>5</v>
      </c>
      <c r="K868" s="213"/>
      <c r="L868" s="212">
        <v>5</v>
      </c>
      <c r="M868" s="124" t="s">
        <v>1013</v>
      </c>
      <c r="N868" s="212"/>
      <c r="O868" s="124" t="s">
        <v>13</v>
      </c>
      <c r="P868" s="212" t="s">
        <v>484</v>
      </c>
      <c r="Q868" s="124"/>
      <c r="R868" s="212"/>
      <c r="S868" s="124"/>
      <c r="T868" s="212" t="s">
        <v>286</v>
      </c>
      <c r="U868" s="124" t="s">
        <v>281</v>
      </c>
      <c r="V868" s="212">
        <v>1221</v>
      </c>
      <c r="W868" s="214">
        <v>43614.545810185184</v>
      </c>
      <c r="X868" s="215">
        <v>43588</v>
      </c>
      <c r="Y868" s="216">
        <v>50</v>
      </c>
    </row>
    <row r="869" spans="1:25">
      <c r="A869" s="217" t="s">
        <v>73</v>
      </c>
      <c r="B869" s="218" t="s">
        <v>1366</v>
      </c>
      <c r="C869" s="219" t="s">
        <v>1185</v>
      </c>
      <c r="D869" s="212" t="s">
        <v>878</v>
      </c>
      <c r="E869" s="124" t="s">
        <v>2850</v>
      </c>
      <c r="F869" s="212" t="s">
        <v>8</v>
      </c>
      <c r="G869" s="124" t="s">
        <v>476</v>
      </c>
      <c r="H869" s="212">
        <v>1</v>
      </c>
      <c r="I869" s="124"/>
      <c r="J869" s="212">
        <v>0.19700000000000001</v>
      </c>
      <c r="K869" s="213"/>
      <c r="L869" s="212">
        <v>0.1966</v>
      </c>
      <c r="M869" s="124" t="s">
        <v>2358</v>
      </c>
      <c r="N869" s="212"/>
      <c r="O869" s="124" t="s">
        <v>1143</v>
      </c>
      <c r="P869" s="212" t="s">
        <v>484</v>
      </c>
      <c r="Q869" s="124"/>
      <c r="R869" s="212"/>
      <c r="S869" s="124"/>
      <c r="T869" s="212" t="s">
        <v>286</v>
      </c>
      <c r="U869" s="124" t="s">
        <v>8</v>
      </c>
      <c r="V869" s="212">
        <v>86</v>
      </c>
      <c r="W869" s="214">
        <v>43312</v>
      </c>
      <c r="X869" s="215">
        <v>43312</v>
      </c>
      <c r="Y869" s="216">
        <v>-1</v>
      </c>
    </row>
    <row r="870" spans="1:25">
      <c r="A870" s="217" t="s">
        <v>63</v>
      </c>
      <c r="B870" s="218" t="s">
        <v>207</v>
      </c>
      <c r="C870" s="219" t="s">
        <v>1527</v>
      </c>
      <c r="D870" s="212" t="s">
        <v>1528</v>
      </c>
      <c r="E870" s="124" t="s">
        <v>2845</v>
      </c>
      <c r="F870" s="212" t="s">
        <v>8</v>
      </c>
      <c r="G870" s="124" t="s">
        <v>476</v>
      </c>
      <c r="H870" s="212">
        <v>10</v>
      </c>
      <c r="I870" s="124"/>
      <c r="J870" s="212"/>
      <c r="K870" s="213"/>
      <c r="L870" s="212"/>
      <c r="M870" s="124" t="s">
        <v>476</v>
      </c>
      <c r="N870" s="212"/>
      <c r="O870" s="124" t="s">
        <v>477</v>
      </c>
      <c r="P870" s="212" t="s">
        <v>475</v>
      </c>
      <c r="Q870" s="124"/>
      <c r="R870" s="212"/>
      <c r="S870" s="124"/>
      <c r="T870" s="212" t="s">
        <v>287</v>
      </c>
      <c r="U870" s="124" t="s">
        <v>8</v>
      </c>
      <c r="V870" s="212">
        <v>1514</v>
      </c>
      <c r="W870" s="214">
        <v>43629.057974537034</v>
      </c>
      <c r="X870" s="215">
        <v>43593</v>
      </c>
      <c r="Y870" s="216">
        <v>50</v>
      </c>
    </row>
    <row r="871" spans="1:25">
      <c r="A871" s="217" t="s">
        <v>63</v>
      </c>
      <c r="B871" s="218" t="s">
        <v>207</v>
      </c>
      <c r="C871" s="219" t="s">
        <v>1527</v>
      </c>
      <c r="D871" s="212" t="s">
        <v>1528</v>
      </c>
      <c r="E871" s="124" t="s">
        <v>2845</v>
      </c>
      <c r="F871" s="212" t="s">
        <v>8</v>
      </c>
      <c r="G871" s="124" t="s">
        <v>476</v>
      </c>
      <c r="H871" s="212">
        <v>2</v>
      </c>
      <c r="I871" s="124"/>
      <c r="J871" s="212"/>
      <c r="K871" s="213"/>
      <c r="L871" s="212"/>
      <c r="M871" s="124" t="s">
        <v>476</v>
      </c>
      <c r="N871" s="212"/>
      <c r="O871" s="124" t="s">
        <v>477</v>
      </c>
      <c r="P871" s="212" t="s">
        <v>475</v>
      </c>
      <c r="Q871" s="124"/>
      <c r="R871" s="212"/>
      <c r="S871" s="124"/>
      <c r="T871" s="212" t="s">
        <v>287</v>
      </c>
      <c r="U871" s="124" t="s">
        <v>8</v>
      </c>
      <c r="V871" s="212">
        <v>1514</v>
      </c>
      <c r="W871" s="214">
        <v>43629.057974537034</v>
      </c>
      <c r="X871" s="215">
        <v>43593</v>
      </c>
      <c r="Y871" s="216">
        <v>50</v>
      </c>
    </row>
    <row r="872" spans="1:25">
      <c r="A872" s="217" t="s">
        <v>63</v>
      </c>
      <c r="B872" s="218" t="s">
        <v>207</v>
      </c>
      <c r="C872" s="219" t="s">
        <v>570</v>
      </c>
      <c r="D872" s="212" t="s">
        <v>505</v>
      </c>
      <c r="E872" s="124" t="s">
        <v>2845</v>
      </c>
      <c r="F872" s="212" t="s">
        <v>8</v>
      </c>
      <c r="G872" s="124" t="s">
        <v>476</v>
      </c>
      <c r="H872" s="212">
        <v>1</v>
      </c>
      <c r="I872" s="124"/>
      <c r="J872" s="212"/>
      <c r="K872" s="213"/>
      <c r="L872" s="212"/>
      <c r="M872" s="124" t="s">
        <v>476</v>
      </c>
      <c r="N872" s="212"/>
      <c r="O872" s="124" t="s">
        <v>477</v>
      </c>
      <c r="P872" s="212" t="s">
        <v>475</v>
      </c>
      <c r="Q872" s="124"/>
      <c r="R872" s="212"/>
      <c r="S872" s="124"/>
      <c r="T872" s="212" t="s">
        <v>287</v>
      </c>
      <c r="U872" s="124" t="s">
        <v>8</v>
      </c>
      <c r="V872" s="212">
        <v>1578</v>
      </c>
      <c r="W872" s="214">
        <v>43586.480879629627</v>
      </c>
      <c r="X872" s="215">
        <v>43616</v>
      </c>
      <c r="Y872" s="216">
        <v>50</v>
      </c>
    </row>
    <row r="873" spans="1:25" ht="22.5">
      <c r="A873" s="217" t="s">
        <v>63</v>
      </c>
      <c r="B873" s="218" t="s">
        <v>207</v>
      </c>
      <c r="C873" s="219" t="s">
        <v>571</v>
      </c>
      <c r="D873" s="212" t="s">
        <v>572</v>
      </c>
      <c r="E873" s="124" t="s">
        <v>2844</v>
      </c>
      <c r="F873" s="212" t="s">
        <v>9</v>
      </c>
      <c r="G873" s="124" t="s">
        <v>476</v>
      </c>
      <c r="H873" s="212">
        <v>1</v>
      </c>
      <c r="I873" s="124"/>
      <c r="J873" s="212">
        <v>700</v>
      </c>
      <c r="K873" s="213"/>
      <c r="L873" s="212">
        <v>700</v>
      </c>
      <c r="M873" s="124" t="s">
        <v>1083</v>
      </c>
      <c r="N873" s="212"/>
      <c r="O873" s="124" t="s">
        <v>477</v>
      </c>
      <c r="P873" s="212" t="s">
        <v>475</v>
      </c>
      <c r="Q873" s="124"/>
      <c r="R873" s="212"/>
      <c r="S873" s="124"/>
      <c r="T873" s="212" t="s">
        <v>287</v>
      </c>
      <c r="U873" s="124" t="s">
        <v>9</v>
      </c>
      <c r="V873" s="212">
        <v>1676</v>
      </c>
      <c r="W873" s="214">
        <v>43629.100439814814</v>
      </c>
      <c r="X873" s="215">
        <v>43607</v>
      </c>
      <c r="Y873" s="216">
        <v>50</v>
      </c>
    </row>
    <row r="874" spans="1:25" ht="22.5">
      <c r="A874" s="217" t="s">
        <v>63</v>
      </c>
      <c r="B874" s="218" t="s">
        <v>207</v>
      </c>
      <c r="C874" s="219" t="s">
        <v>2029</v>
      </c>
      <c r="D874" s="212" t="s">
        <v>572</v>
      </c>
      <c r="E874" s="124" t="s">
        <v>2845</v>
      </c>
      <c r="F874" s="212" t="s">
        <v>8</v>
      </c>
      <c r="G874" s="124" t="s">
        <v>476</v>
      </c>
      <c r="H874" s="212">
        <v>1</v>
      </c>
      <c r="I874" s="124"/>
      <c r="J874" s="212">
        <v>350</v>
      </c>
      <c r="K874" s="213"/>
      <c r="L874" s="212">
        <v>350</v>
      </c>
      <c r="M874" s="124" t="s">
        <v>1084</v>
      </c>
      <c r="N874" s="212"/>
      <c r="O874" s="124" t="s">
        <v>477</v>
      </c>
      <c r="P874" s="212" t="s">
        <v>475</v>
      </c>
      <c r="Q874" s="124"/>
      <c r="R874" s="212"/>
      <c r="S874" s="124"/>
      <c r="T874" s="212" t="s">
        <v>287</v>
      </c>
      <c r="U874" s="124" t="s">
        <v>8</v>
      </c>
      <c r="V874" s="212">
        <v>1677</v>
      </c>
      <c r="W874" s="214">
        <v>43629.100439814814</v>
      </c>
      <c r="X874" s="215">
        <v>43607</v>
      </c>
      <c r="Y874" s="216">
        <v>50</v>
      </c>
    </row>
    <row r="875" spans="1:25" ht="22.5">
      <c r="A875" s="217" t="s">
        <v>63</v>
      </c>
      <c r="B875" s="218" t="s">
        <v>207</v>
      </c>
      <c r="C875" s="219" t="s">
        <v>573</v>
      </c>
      <c r="D875" s="212" t="s">
        <v>572</v>
      </c>
      <c r="E875" s="124" t="s">
        <v>2845</v>
      </c>
      <c r="F875" s="212" t="s">
        <v>8</v>
      </c>
      <c r="G875" s="124" t="s">
        <v>476</v>
      </c>
      <c r="H875" s="212">
        <v>1</v>
      </c>
      <c r="I875" s="124"/>
      <c r="J875" s="212">
        <v>350</v>
      </c>
      <c r="K875" s="213"/>
      <c r="L875" s="212">
        <v>350</v>
      </c>
      <c r="M875" s="124" t="s">
        <v>1084</v>
      </c>
      <c r="N875" s="212"/>
      <c r="O875" s="124" t="s">
        <v>477</v>
      </c>
      <c r="P875" s="212" t="s">
        <v>475</v>
      </c>
      <c r="Q875" s="124"/>
      <c r="R875" s="212"/>
      <c r="S875" s="124"/>
      <c r="T875" s="212" t="s">
        <v>287</v>
      </c>
      <c r="U875" s="124" t="s">
        <v>8</v>
      </c>
      <c r="V875" s="212">
        <v>5008</v>
      </c>
      <c r="W875" s="214">
        <v>43629.100451388891</v>
      </c>
      <c r="X875" s="215">
        <v>43607</v>
      </c>
      <c r="Y875" s="216">
        <v>50</v>
      </c>
    </row>
    <row r="876" spans="1:25" ht="22.5">
      <c r="A876" s="217" t="s">
        <v>63</v>
      </c>
      <c r="B876" s="218" t="s">
        <v>207</v>
      </c>
      <c r="C876" s="219" t="s">
        <v>574</v>
      </c>
      <c r="D876" s="212" t="s">
        <v>572</v>
      </c>
      <c r="E876" s="124" t="s">
        <v>2844</v>
      </c>
      <c r="F876" s="212" t="s">
        <v>9</v>
      </c>
      <c r="G876" s="124" t="s">
        <v>476</v>
      </c>
      <c r="H876" s="212">
        <v>1</v>
      </c>
      <c r="I876" s="124"/>
      <c r="J876" s="212">
        <v>700</v>
      </c>
      <c r="K876" s="213"/>
      <c r="L876" s="212">
        <v>700</v>
      </c>
      <c r="M876" s="124" t="s">
        <v>1083</v>
      </c>
      <c r="N876" s="212"/>
      <c r="O876" s="124" t="s">
        <v>477</v>
      </c>
      <c r="P876" s="212" t="s">
        <v>475</v>
      </c>
      <c r="Q876" s="124"/>
      <c r="R876" s="212"/>
      <c r="S876" s="124"/>
      <c r="T876" s="212" t="s">
        <v>287</v>
      </c>
      <c r="U876" s="124" t="s">
        <v>9</v>
      </c>
      <c r="V876" s="212">
        <v>5007</v>
      </c>
      <c r="W876" s="214">
        <v>43629.100451388891</v>
      </c>
      <c r="X876" s="215">
        <v>43607</v>
      </c>
      <c r="Y876" s="216">
        <v>50</v>
      </c>
    </row>
    <row r="877" spans="1:25" ht="22.5">
      <c r="A877" s="217" t="s">
        <v>63</v>
      </c>
      <c r="B877" s="218" t="s">
        <v>207</v>
      </c>
      <c r="C877" s="219" t="s">
        <v>575</v>
      </c>
      <c r="D877" s="212" t="s">
        <v>572</v>
      </c>
      <c r="E877" s="124" t="s">
        <v>2854</v>
      </c>
      <c r="F877" s="212" t="s">
        <v>7</v>
      </c>
      <c r="G877" s="124" t="s">
        <v>476</v>
      </c>
      <c r="H877" s="212">
        <v>1</v>
      </c>
      <c r="I877" s="124"/>
      <c r="J877" s="212"/>
      <c r="K877" s="213"/>
      <c r="L877" s="212"/>
      <c r="M877" s="124" t="s">
        <v>476</v>
      </c>
      <c r="N877" s="212"/>
      <c r="O877" s="124" t="s">
        <v>477</v>
      </c>
      <c r="P877" s="212" t="s">
        <v>475</v>
      </c>
      <c r="Q877" s="124"/>
      <c r="R877" s="212"/>
      <c r="S877" s="124"/>
      <c r="T877" s="212" t="s">
        <v>287</v>
      </c>
      <c r="U877" s="124" t="s">
        <v>7</v>
      </c>
      <c r="V877" s="212">
        <v>5009</v>
      </c>
      <c r="W877" s="214">
        <v>43641.265763888892</v>
      </c>
      <c r="X877" s="215">
        <v>43473.158680555556</v>
      </c>
      <c r="Y877" s="216">
        <v>50</v>
      </c>
    </row>
    <row r="878" spans="1:25" ht="22.5">
      <c r="A878" s="217" t="s">
        <v>63</v>
      </c>
      <c r="B878" s="218" t="s">
        <v>207</v>
      </c>
      <c r="C878" s="219" t="s">
        <v>576</v>
      </c>
      <c r="D878" s="212" t="s">
        <v>572</v>
      </c>
      <c r="E878" s="124" t="s">
        <v>2847</v>
      </c>
      <c r="F878" s="212" t="s">
        <v>8</v>
      </c>
      <c r="G878" s="124" t="s">
        <v>476</v>
      </c>
      <c r="H878" s="212">
        <v>1</v>
      </c>
      <c r="I878" s="124"/>
      <c r="J878" s="212">
        <v>0</v>
      </c>
      <c r="K878" s="213"/>
      <c r="L878" s="212">
        <v>0</v>
      </c>
      <c r="M878" s="124" t="s">
        <v>481</v>
      </c>
      <c r="N878" s="212">
        <v>150</v>
      </c>
      <c r="O878" s="124" t="s">
        <v>477</v>
      </c>
      <c r="P878" s="212" t="s">
        <v>475</v>
      </c>
      <c r="Q878" s="124" t="s">
        <v>1423</v>
      </c>
      <c r="R878" s="212"/>
      <c r="S878" s="124"/>
      <c r="T878" s="212" t="s">
        <v>287</v>
      </c>
      <c r="U878" s="124" t="s">
        <v>282</v>
      </c>
      <c r="V878" s="212">
        <v>1678</v>
      </c>
      <c r="W878" s="214">
        <v>43629.100439814814</v>
      </c>
      <c r="X878" s="215">
        <v>43607</v>
      </c>
      <c r="Y878" s="216">
        <v>50</v>
      </c>
    </row>
    <row r="879" spans="1:25">
      <c r="A879" s="217" t="s">
        <v>63</v>
      </c>
      <c r="B879" s="218" t="s">
        <v>207</v>
      </c>
      <c r="C879" s="219" t="s">
        <v>577</v>
      </c>
      <c r="D879" s="212" t="s">
        <v>1346</v>
      </c>
      <c r="E879" s="124" t="s">
        <v>2850</v>
      </c>
      <c r="F879" s="212" t="s">
        <v>8</v>
      </c>
      <c r="G879" s="124" t="s">
        <v>476</v>
      </c>
      <c r="H879" s="212">
        <v>1</v>
      </c>
      <c r="I879" s="124"/>
      <c r="J879" s="212"/>
      <c r="K879" s="213"/>
      <c r="L879" s="212"/>
      <c r="M879" s="124" t="s">
        <v>476</v>
      </c>
      <c r="N879" s="212"/>
      <c r="O879" s="124" t="s">
        <v>477</v>
      </c>
      <c r="P879" s="212" t="s">
        <v>475</v>
      </c>
      <c r="Q879" s="124"/>
      <c r="R879" s="212"/>
      <c r="S879" s="124"/>
      <c r="T879" s="212" t="s">
        <v>287</v>
      </c>
      <c r="U879" s="124" t="s">
        <v>8</v>
      </c>
      <c r="V879" s="212">
        <v>1413</v>
      </c>
      <c r="W879" s="214">
        <v>43629.058449074073</v>
      </c>
      <c r="X879" s="215">
        <v>43204.329004629632</v>
      </c>
      <c r="Y879" s="216">
        <v>50</v>
      </c>
    </row>
    <row r="880" spans="1:25">
      <c r="A880" s="217" t="s">
        <v>63</v>
      </c>
      <c r="B880" s="218" t="s">
        <v>207</v>
      </c>
      <c r="C880" s="219" t="s">
        <v>1347</v>
      </c>
      <c r="D880" s="212" t="s">
        <v>783</v>
      </c>
      <c r="E880" s="124" t="s">
        <v>2845</v>
      </c>
      <c r="F880" s="212" t="s">
        <v>8</v>
      </c>
      <c r="G880" s="124" t="s">
        <v>476</v>
      </c>
      <c r="H880" s="212">
        <v>1</v>
      </c>
      <c r="I880" s="124"/>
      <c r="J880" s="212">
        <v>300</v>
      </c>
      <c r="K880" s="213"/>
      <c r="L880" s="212">
        <v>300</v>
      </c>
      <c r="M880" s="124" t="s">
        <v>980</v>
      </c>
      <c r="N880" s="212"/>
      <c r="O880" s="124" t="s">
        <v>477</v>
      </c>
      <c r="P880" s="212" t="s">
        <v>475</v>
      </c>
      <c r="Q880" s="124"/>
      <c r="R880" s="212"/>
      <c r="S880" s="124"/>
      <c r="T880" s="212" t="s">
        <v>287</v>
      </c>
      <c r="U880" s="124" t="s">
        <v>8</v>
      </c>
      <c r="V880" s="212">
        <v>1712</v>
      </c>
      <c r="W880" s="214">
        <v>43637.198773148149</v>
      </c>
      <c r="X880" s="215">
        <v>43644.520775462966</v>
      </c>
      <c r="Y880" s="216">
        <v>50</v>
      </c>
    </row>
    <row r="881" spans="1:25">
      <c r="A881" s="217" t="s">
        <v>73</v>
      </c>
      <c r="B881" s="218" t="s">
        <v>207</v>
      </c>
      <c r="C881" s="219" t="s">
        <v>647</v>
      </c>
      <c r="D881" s="212" t="s">
        <v>648</v>
      </c>
      <c r="E881" s="124" t="s">
        <v>2845</v>
      </c>
      <c r="F881" s="212" t="s">
        <v>8</v>
      </c>
      <c r="G881" s="124" t="s">
        <v>476</v>
      </c>
      <c r="H881" s="212">
        <v>1</v>
      </c>
      <c r="I881" s="124"/>
      <c r="J881" s="212">
        <v>650</v>
      </c>
      <c r="K881" s="213"/>
      <c r="L881" s="212">
        <v>650</v>
      </c>
      <c r="M881" s="124" t="s">
        <v>1024</v>
      </c>
      <c r="N881" s="212"/>
      <c r="O881" s="124" t="s">
        <v>477</v>
      </c>
      <c r="P881" s="212" t="s">
        <v>475</v>
      </c>
      <c r="Q881" s="124"/>
      <c r="R881" s="212"/>
      <c r="S881" s="124"/>
      <c r="T881" s="212" t="s">
        <v>287</v>
      </c>
      <c r="U881" s="124" t="s">
        <v>8</v>
      </c>
      <c r="V881" s="212">
        <v>1455</v>
      </c>
      <c r="W881" s="214">
        <v>43586.497511574074</v>
      </c>
      <c r="X881" s="215">
        <v>43616</v>
      </c>
      <c r="Y881" s="216">
        <v>50</v>
      </c>
    </row>
    <row r="882" spans="1:25">
      <c r="A882" s="217" t="s">
        <v>66</v>
      </c>
      <c r="B882" s="218" t="s">
        <v>207</v>
      </c>
      <c r="C882" s="219" t="s">
        <v>948</v>
      </c>
      <c r="D882" s="212" t="s">
        <v>949</v>
      </c>
      <c r="E882" s="124" t="s">
        <v>2845</v>
      </c>
      <c r="F882" s="212" t="s">
        <v>8</v>
      </c>
      <c r="G882" s="124" t="s">
        <v>476</v>
      </c>
      <c r="H882" s="212">
        <v>11</v>
      </c>
      <c r="I882" s="124"/>
      <c r="J882" s="212">
        <v>2</v>
      </c>
      <c r="K882" s="213"/>
      <c r="L882" s="212">
        <v>22</v>
      </c>
      <c r="M882" s="124" t="s">
        <v>1065</v>
      </c>
      <c r="N882" s="212"/>
      <c r="O882" s="124" t="s">
        <v>477</v>
      </c>
      <c r="P882" s="212" t="s">
        <v>484</v>
      </c>
      <c r="Q882" s="124"/>
      <c r="R882" s="212"/>
      <c r="S882" s="124"/>
      <c r="T882" s="212" t="s">
        <v>287</v>
      </c>
      <c r="U882" s="124" t="s">
        <v>8</v>
      </c>
      <c r="V882" s="212">
        <v>1499</v>
      </c>
      <c r="W882" s="214">
        <v>43235.54247685185</v>
      </c>
      <c r="X882" s="215">
        <v>43235.54247685185</v>
      </c>
      <c r="Y882" s="216">
        <v>50</v>
      </c>
    </row>
    <row r="883" spans="1:25">
      <c r="A883" s="217" t="s">
        <v>66</v>
      </c>
      <c r="B883" s="218" t="s">
        <v>1366</v>
      </c>
      <c r="C883" s="219" t="s">
        <v>1240</v>
      </c>
      <c r="D883" s="212" t="s">
        <v>878</v>
      </c>
      <c r="E883" s="124" t="s">
        <v>2848</v>
      </c>
      <c r="F883" s="212" t="s">
        <v>7</v>
      </c>
      <c r="G883" s="124" t="s">
        <v>476</v>
      </c>
      <c r="H883" s="212">
        <v>1</v>
      </c>
      <c r="I883" s="124"/>
      <c r="J883" s="212">
        <v>0.13200000000000001</v>
      </c>
      <c r="K883" s="213"/>
      <c r="L883" s="212">
        <v>0.13200000000000001</v>
      </c>
      <c r="M883" s="124" t="s">
        <v>2359</v>
      </c>
      <c r="N883" s="212"/>
      <c r="O883" s="124" t="s">
        <v>1143</v>
      </c>
      <c r="P883" s="212" t="s">
        <v>484</v>
      </c>
      <c r="Q883" s="124"/>
      <c r="R883" s="212"/>
      <c r="S883" s="124"/>
      <c r="T883" s="212" t="s">
        <v>286</v>
      </c>
      <c r="U883" s="124" t="s">
        <v>7</v>
      </c>
      <c r="V883" s="212">
        <v>9</v>
      </c>
      <c r="W883" s="214">
        <v>43312</v>
      </c>
      <c r="X883" s="215">
        <v>43312</v>
      </c>
      <c r="Y883" s="216">
        <v>-1</v>
      </c>
    </row>
    <row r="884" spans="1:25">
      <c r="A884" s="217" t="s">
        <v>66</v>
      </c>
      <c r="B884" s="218" t="s">
        <v>207</v>
      </c>
      <c r="C884" s="219" t="s">
        <v>749</v>
      </c>
      <c r="D884" s="212" t="s">
        <v>719</v>
      </c>
      <c r="E884" s="124" t="s">
        <v>2844</v>
      </c>
      <c r="F884" s="212" t="s">
        <v>9</v>
      </c>
      <c r="G884" s="124" t="s">
        <v>476</v>
      </c>
      <c r="H884" s="212">
        <v>15</v>
      </c>
      <c r="I884" s="124"/>
      <c r="J884" s="212">
        <v>3.3330000000000002</v>
      </c>
      <c r="K884" s="213"/>
      <c r="L884" s="212">
        <v>49.994999999999997</v>
      </c>
      <c r="M884" s="124" t="s">
        <v>1085</v>
      </c>
      <c r="N884" s="212"/>
      <c r="O884" s="124" t="s">
        <v>477</v>
      </c>
      <c r="P884" s="212" t="s">
        <v>475</v>
      </c>
      <c r="Q884" s="124"/>
      <c r="R884" s="212"/>
      <c r="S884" s="124"/>
      <c r="T884" s="212" t="s">
        <v>287</v>
      </c>
      <c r="U884" s="124" t="s">
        <v>9</v>
      </c>
      <c r="V884" s="212">
        <v>1636</v>
      </c>
      <c r="W884" s="214">
        <v>43629.100428240738</v>
      </c>
      <c r="X884" s="215">
        <v>43283.185324074075</v>
      </c>
      <c r="Y884" s="216">
        <v>50</v>
      </c>
    </row>
    <row r="885" spans="1:25">
      <c r="A885" s="217" t="s">
        <v>73</v>
      </c>
      <c r="B885" s="218" t="s">
        <v>207</v>
      </c>
      <c r="C885" s="219" t="s">
        <v>649</v>
      </c>
      <c r="D885" s="212" t="s">
        <v>650</v>
      </c>
      <c r="E885" s="124" t="s">
        <v>2845</v>
      </c>
      <c r="F885" s="212" t="s">
        <v>8</v>
      </c>
      <c r="G885" s="124" t="s">
        <v>476</v>
      </c>
      <c r="H885" s="212">
        <v>16</v>
      </c>
      <c r="I885" s="124"/>
      <c r="J885" s="212">
        <v>4.01</v>
      </c>
      <c r="K885" s="213"/>
      <c r="L885" s="212">
        <v>64.16</v>
      </c>
      <c r="M885" s="124" t="s">
        <v>1086</v>
      </c>
      <c r="N885" s="212"/>
      <c r="O885" s="124" t="s">
        <v>212</v>
      </c>
      <c r="P885" s="212" t="s">
        <v>475</v>
      </c>
      <c r="Q885" s="124" t="s">
        <v>537</v>
      </c>
      <c r="R885" s="212">
        <v>2045</v>
      </c>
      <c r="S885" s="124"/>
      <c r="T885" s="212" t="s">
        <v>212</v>
      </c>
      <c r="U885" s="124" t="s">
        <v>8</v>
      </c>
      <c r="V885" s="212">
        <v>1530</v>
      </c>
      <c r="W885" s="214">
        <v>43630.1953587963</v>
      </c>
      <c r="X885" s="215">
        <v>43474.041446759256</v>
      </c>
      <c r="Y885" s="216">
        <v>50</v>
      </c>
    </row>
    <row r="886" spans="1:25">
      <c r="A886" s="217" t="s">
        <v>14</v>
      </c>
      <c r="B886" s="218" t="s">
        <v>1366</v>
      </c>
      <c r="C886" s="219" t="s">
        <v>61</v>
      </c>
      <c r="D886" s="212" t="s">
        <v>62</v>
      </c>
      <c r="E886" s="124" t="s">
        <v>2844</v>
      </c>
      <c r="F886" s="212" t="s">
        <v>9</v>
      </c>
      <c r="G886" s="124" t="s">
        <v>2798</v>
      </c>
      <c r="H886" s="212">
        <v>37</v>
      </c>
      <c r="I886" s="124"/>
      <c r="J886" s="212">
        <v>3</v>
      </c>
      <c r="K886" s="213"/>
      <c r="L886" s="212">
        <v>111</v>
      </c>
      <c r="M886" s="124" t="s">
        <v>2360</v>
      </c>
      <c r="N886" s="212"/>
      <c r="O886" s="124" t="s">
        <v>13</v>
      </c>
      <c r="P886" s="212" t="s">
        <v>475</v>
      </c>
      <c r="Q886" s="124"/>
      <c r="R886" s="212">
        <v>2045</v>
      </c>
      <c r="S886" s="124"/>
      <c r="T886" s="212" t="s">
        <v>286</v>
      </c>
      <c r="U886" s="124" t="s">
        <v>9</v>
      </c>
      <c r="V886" s="212">
        <v>1223</v>
      </c>
      <c r="W886" s="214">
        <v>43612.426435185182</v>
      </c>
      <c r="X886" s="215">
        <v>43612</v>
      </c>
      <c r="Y886" s="216">
        <v>50</v>
      </c>
    </row>
    <row r="887" spans="1:25">
      <c r="A887" s="217" t="s">
        <v>14</v>
      </c>
      <c r="B887" s="218" t="s">
        <v>1366</v>
      </c>
      <c r="C887" s="219" t="s">
        <v>61</v>
      </c>
      <c r="D887" s="212" t="s">
        <v>62</v>
      </c>
      <c r="E887" s="124" t="s">
        <v>2844</v>
      </c>
      <c r="F887" s="212" t="s">
        <v>9</v>
      </c>
      <c r="G887" s="124" t="s">
        <v>2798</v>
      </c>
      <c r="H887" s="212">
        <v>6</v>
      </c>
      <c r="I887" s="124"/>
      <c r="J887" s="212">
        <v>3.3</v>
      </c>
      <c r="K887" s="213"/>
      <c r="L887" s="212">
        <v>19.8</v>
      </c>
      <c r="M887" s="124" t="s">
        <v>2135</v>
      </c>
      <c r="N887" s="212"/>
      <c r="O887" s="124" t="s">
        <v>13</v>
      </c>
      <c r="P887" s="212" t="s">
        <v>475</v>
      </c>
      <c r="Q887" s="124"/>
      <c r="R887" s="212">
        <v>2051</v>
      </c>
      <c r="S887" s="124"/>
      <c r="T887" s="212" t="s">
        <v>286</v>
      </c>
      <c r="U887" s="124" t="s">
        <v>9</v>
      </c>
      <c r="V887" s="212">
        <v>1223</v>
      </c>
      <c r="W887" s="214">
        <v>43612.426435185182</v>
      </c>
      <c r="X887" s="215">
        <v>43612</v>
      </c>
      <c r="Y887" s="216">
        <v>50</v>
      </c>
    </row>
    <row r="888" spans="1:25">
      <c r="A888" s="217" t="s">
        <v>14</v>
      </c>
      <c r="B888" s="218" t="s">
        <v>1366</v>
      </c>
      <c r="C888" s="219" t="s">
        <v>415</v>
      </c>
      <c r="D888" s="212" t="s">
        <v>70</v>
      </c>
      <c r="E888" s="124" t="s">
        <v>2844</v>
      </c>
      <c r="F888" s="212" t="s">
        <v>9</v>
      </c>
      <c r="G888" s="124" t="s">
        <v>2799</v>
      </c>
      <c r="H888" s="212">
        <v>55</v>
      </c>
      <c r="I888" s="124"/>
      <c r="J888" s="212">
        <v>1.65</v>
      </c>
      <c r="K888" s="213"/>
      <c r="L888" s="212">
        <v>90.75</v>
      </c>
      <c r="M888" s="124" t="s">
        <v>2361</v>
      </c>
      <c r="N888" s="212"/>
      <c r="O888" s="124" t="s">
        <v>13</v>
      </c>
      <c r="P888" s="212" t="s">
        <v>484</v>
      </c>
      <c r="Q888" s="124"/>
      <c r="R888" s="212">
        <v>2029</v>
      </c>
      <c r="S888" s="124"/>
      <c r="T888" s="212" t="s">
        <v>286</v>
      </c>
      <c r="U888" s="124" t="s">
        <v>9</v>
      </c>
      <c r="V888" s="212">
        <v>1224</v>
      </c>
      <c r="W888" s="214">
        <v>43556.566481481481</v>
      </c>
      <c r="X888" s="215">
        <v>43203</v>
      </c>
      <c r="Y888" s="216">
        <v>50</v>
      </c>
    </row>
    <row r="889" spans="1:25">
      <c r="A889" s="217" t="s">
        <v>66</v>
      </c>
      <c r="B889" s="218" t="s">
        <v>1366</v>
      </c>
      <c r="C889" s="219" t="s">
        <v>465</v>
      </c>
      <c r="D889" s="212" t="s">
        <v>466</v>
      </c>
      <c r="E889" s="124" t="s">
        <v>2844</v>
      </c>
      <c r="F889" s="212" t="s">
        <v>9</v>
      </c>
      <c r="G889" s="124" t="s">
        <v>2800</v>
      </c>
      <c r="H889" s="212">
        <v>62</v>
      </c>
      <c r="I889" s="124"/>
      <c r="J889" s="212">
        <v>1.5</v>
      </c>
      <c r="K889" s="213"/>
      <c r="L889" s="212">
        <v>93</v>
      </c>
      <c r="M889" s="124" t="s">
        <v>985</v>
      </c>
      <c r="N889" s="212"/>
      <c r="O889" s="124" t="s">
        <v>13</v>
      </c>
      <c r="P889" s="212" t="s">
        <v>484</v>
      </c>
      <c r="Q889" s="124"/>
      <c r="R889" s="212"/>
      <c r="S889" s="124"/>
      <c r="T889" s="212" t="s">
        <v>286</v>
      </c>
      <c r="U889" s="124" t="s">
        <v>9</v>
      </c>
      <c r="V889" s="212">
        <v>1225</v>
      </c>
      <c r="W889" s="214">
        <v>43594.583854166667</v>
      </c>
      <c r="X889" s="215">
        <v>43204</v>
      </c>
      <c r="Y889" s="216">
        <v>50</v>
      </c>
    </row>
    <row r="890" spans="1:25">
      <c r="A890" s="217" t="s">
        <v>66</v>
      </c>
      <c r="B890" s="218" t="s">
        <v>1366</v>
      </c>
      <c r="C890" s="219" t="s">
        <v>465</v>
      </c>
      <c r="D890" s="212" t="s">
        <v>466</v>
      </c>
      <c r="E890" s="124" t="s">
        <v>2844</v>
      </c>
      <c r="F890" s="212" t="s">
        <v>9</v>
      </c>
      <c r="G890" s="124" t="s">
        <v>2800</v>
      </c>
      <c r="H890" s="212">
        <v>51</v>
      </c>
      <c r="I890" s="124"/>
      <c r="J890" s="212">
        <v>1.5</v>
      </c>
      <c r="K890" s="213"/>
      <c r="L890" s="212">
        <v>76.5</v>
      </c>
      <c r="M890" s="124" t="s">
        <v>2362</v>
      </c>
      <c r="N890" s="212"/>
      <c r="O890" s="124" t="s">
        <v>13</v>
      </c>
      <c r="P890" s="212" t="s">
        <v>484</v>
      </c>
      <c r="Q890" s="124"/>
      <c r="R890" s="212"/>
      <c r="S890" s="124"/>
      <c r="T890" s="212" t="s">
        <v>286</v>
      </c>
      <c r="U890" s="124" t="s">
        <v>9</v>
      </c>
      <c r="V890" s="212">
        <v>1225</v>
      </c>
      <c r="W890" s="214">
        <v>43594.583854166667</v>
      </c>
      <c r="X890" s="215">
        <v>43204</v>
      </c>
      <c r="Y890" s="216">
        <v>50</v>
      </c>
    </row>
    <row r="891" spans="1:25">
      <c r="A891" s="217" t="s">
        <v>66</v>
      </c>
      <c r="B891" s="218" t="s">
        <v>1366</v>
      </c>
      <c r="C891" s="219" t="s">
        <v>465</v>
      </c>
      <c r="D891" s="212" t="s">
        <v>466</v>
      </c>
      <c r="E891" s="124" t="s">
        <v>2844</v>
      </c>
      <c r="F891" s="212" t="s">
        <v>9</v>
      </c>
      <c r="G891" s="124" t="s">
        <v>2800</v>
      </c>
      <c r="H891" s="212">
        <v>15</v>
      </c>
      <c r="I891" s="124"/>
      <c r="J891" s="212">
        <v>1.5</v>
      </c>
      <c r="K891" s="213"/>
      <c r="L891" s="212">
        <v>22.5</v>
      </c>
      <c r="M891" s="124" t="s">
        <v>2363</v>
      </c>
      <c r="N891" s="212"/>
      <c r="O891" s="124" t="s">
        <v>13</v>
      </c>
      <c r="P891" s="212" t="s">
        <v>484</v>
      </c>
      <c r="Q891" s="124"/>
      <c r="R891" s="212"/>
      <c r="S891" s="124"/>
      <c r="T891" s="212" t="s">
        <v>286</v>
      </c>
      <c r="U891" s="124" t="s">
        <v>9</v>
      </c>
      <c r="V891" s="212">
        <v>1225</v>
      </c>
      <c r="W891" s="214">
        <v>43594.583854166667</v>
      </c>
      <c r="X891" s="215">
        <v>43204</v>
      </c>
      <c r="Y891" s="216">
        <v>50</v>
      </c>
    </row>
    <row r="892" spans="1:25">
      <c r="A892" s="217" t="s">
        <v>63</v>
      </c>
      <c r="B892" s="218" t="s">
        <v>207</v>
      </c>
      <c r="C892" s="219" t="s">
        <v>898</v>
      </c>
      <c r="D892" s="212" t="s">
        <v>899</v>
      </c>
      <c r="E892" s="124" t="s">
        <v>2850</v>
      </c>
      <c r="F892" s="212" t="s">
        <v>8</v>
      </c>
      <c r="G892" s="124" t="s">
        <v>476</v>
      </c>
      <c r="H892" s="212">
        <v>55</v>
      </c>
      <c r="I892" s="124"/>
      <c r="J892" s="212">
        <v>1</v>
      </c>
      <c r="K892" s="213"/>
      <c r="L892" s="212">
        <v>55</v>
      </c>
      <c r="M892" s="124" t="s">
        <v>1082</v>
      </c>
      <c r="N892" s="212"/>
      <c r="O892" s="124" t="s">
        <v>477</v>
      </c>
      <c r="P892" s="212" t="s">
        <v>475</v>
      </c>
      <c r="Q892" s="124"/>
      <c r="R892" s="212"/>
      <c r="S892" s="124"/>
      <c r="T892" s="212" t="s">
        <v>287</v>
      </c>
      <c r="U892" s="124" t="s">
        <v>8</v>
      </c>
      <c r="V892" s="212">
        <v>1633</v>
      </c>
      <c r="W892" s="214">
        <v>43283.131539351853</v>
      </c>
      <c r="X892" s="215">
        <v>43283.131539351853</v>
      </c>
      <c r="Y892" s="216">
        <v>50</v>
      </c>
    </row>
    <row r="893" spans="1:25">
      <c r="A893" s="217" t="s">
        <v>63</v>
      </c>
      <c r="B893" s="218" t="s">
        <v>207</v>
      </c>
      <c r="C893" s="219" t="s">
        <v>578</v>
      </c>
      <c r="D893" s="212" t="s">
        <v>85</v>
      </c>
      <c r="E893" s="124" t="s">
        <v>2850</v>
      </c>
      <c r="F893" s="212" t="s">
        <v>8</v>
      </c>
      <c r="G893" s="124" t="s">
        <v>476</v>
      </c>
      <c r="H893" s="212">
        <v>300</v>
      </c>
      <c r="I893" s="124">
        <v>0.66</v>
      </c>
      <c r="J893" s="212">
        <v>1</v>
      </c>
      <c r="K893" s="213">
        <v>198</v>
      </c>
      <c r="L893" s="212">
        <v>300</v>
      </c>
      <c r="M893" s="124" t="s">
        <v>1087</v>
      </c>
      <c r="N893" s="212"/>
      <c r="O893" s="124" t="s">
        <v>477</v>
      </c>
      <c r="P893" s="212" t="s">
        <v>475</v>
      </c>
      <c r="Q893" s="124"/>
      <c r="R893" s="212"/>
      <c r="S893" s="124"/>
      <c r="T893" s="212" t="s">
        <v>287</v>
      </c>
      <c r="U893" s="124" t="s">
        <v>8</v>
      </c>
      <c r="V893" s="212">
        <v>1619</v>
      </c>
      <c r="W893" s="214">
        <v>43633.73065972222</v>
      </c>
      <c r="X893" s="215">
        <v>43514</v>
      </c>
      <c r="Y893" s="216">
        <v>50</v>
      </c>
    </row>
    <row r="894" spans="1:25">
      <c r="A894" s="217" t="s">
        <v>63</v>
      </c>
      <c r="B894" s="218" t="s">
        <v>207</v>
      </c>
      <c r="C894" s="219" t="s">
        <v>1529</v>
      </c>
      <c r="D894" s="212" t="s">
        <v>1530</v>
      </c>
      <c r="E894" s="124" t="s">
        <v>2845</v>
      </c>
      <c r="F894" s="212" t="s">
        <v>8</v>
      </c>
      <c r="G894" s="124" t="s">
        <v>476</v>
      </c>
      <c r="H894" s="212">
        <v>132</v>
      </c>
      <c r="I894" s="124"/>
      <c r="J894" s="212"/>
      <c r="K894" s="213"/>
      <c r="L894" s="212"/>
      <c r="M894" s="124" t="s">
        <v>476</v>
      </c>
      <c r="N894" s="212"/>
      <c r="O894" s="124" t="s">
        <v>477</v>
      </c>
      <c r="P894" s="212" t="s">
        <v>475</v>
      </c>
      <c r="Q894" s="124"/>
      <c r="R894" s="212"/>
      <c r="S894" s="124"/>
      <c r="T894" s="212" t="s">
        <v>287</v>
      </c>
      <c r="U894" s="124" t="s">
        <v>8</v>
      </c>
      <c r="V894" s="212">
        <v>1515</v>
      </c>
      <c r="W894" s="214">
        <v>43643.095173611109</v>
      </c>
      <c r="X894" s="215">
        <v>43642</v>
      </c>
      <c r="Y894" s="216">
        <v>50</v>
      </c>
    </row>
    <row r="895" spans="1:25">
      <c r="A895" s="217" t="s">
        <v>66</v>
      </c>
      <c r="B895" s="218" t="s">
        <v>1366</v>
      </c>
      <c r="C895" s="219" t="s">
        <v>223</v>
      </c>
      <c r="D895" s="212" t="s">
        <v>1251</v>
      </c>
      <c r="E895" s="124" t="s">
        <v>2850</v>
      </c>
      <c r="F895" s="212" t="s">
        <v>8</v>
      </c>
      <c r="G895" s="124" t="s">
        <v>1451</v>
      </c>
      <c r="H895" s="212">
        <v>39</v>
      </c>
      <c r="I895" s="124"/>
      <c r="J895" s="212">
        <v>2.5</v>
      </c>
      <c r="K895" s="213"/>
      <c r="L895" s="212">
        <v>97.5</v>
      </c>
      <c r="M895" s="124" t="s">
        <v>2364</v>
      </c>
      <c r="N895" s="212"/>
      <c r="O895" s="124" t="s">
        <v>13</v>
      </c>
      <c r="P895" s="212" t="s">
        <v>475</v>
      </c>
      <c r="Q895" s="124"/>
      <c r="R895" s="212">
        <v>2049</v>
      </c>
      <c r="S895" s="124"/>
      <c r="T895" s="212" t="s">
        <v>286</v>
      </c>
      <c r="U895" s="124" t="s">
        <v>8</v>
      </c>
      <c r="V895" s="212">
        <v>1563</v>
      </c>
      <c r="W895" s="214">
        <v>43629.201099537036</v>
      </c>
      <c r="X895" s="215">
        <v>43629</v>
      </c>
      <c r="Y895" s="216">
        <v>50</v>
      </c>
    </row>
    <row r="896" spans="1:25">
      <c r="A896" s="217" t="s">
        <v>77</v>
      </c>
      <c r="B896" s="218" t="s">
        <v>207</v>
      </c>
      <c r="C896" s="219" t="s">
        <v>701</v>
      </c>
      <c r="D896" s="212" t="s">
        <v>1295</v>
      </c>
      <c r="E896" s="124" t="s">
        <v>2845</v>
      </c>
      <c r="F896" s="212" t="s">
        <v>8</v>
      </c>
      <c r="G896" s="124" t="s">
        <v>476</v>
      </c>
      <c r="H896" s="212">
        <v>5</v>
      </c>
      <c r="I896" s="124"/>
      <c r="J896" s="212">
        <v>2.5</v>
      </c>
      <c r="K896" s="213"/>
      <c r="L896" s="212">
        <v>12.5</v>
      </c>
      <c r="M896" s="124" t="s">
        <v>1088</v>
      </c>
      <c r="N896" s="212"/>
      <c r="O896" s="124" t="s">
        <v>477</v>
      </c>
      <c r="P896" s="212" t="s">
        <v>475</v>
      </c>
      <c r="Q896" s="124"/>
      <c r="R896" s="212"/>
      <c r="S896" s="124"/>
      <c r="T896" s="212" t="s">
        <v>287</v>
      </c>
      <c r="U896" s="124" t="s">
        <v>8</v>
      </c>
      <c r="V896" s="212">
        <v>1488</v>
      </c>
      <c r="W896" s="214">
        <v>43629.057974537034</v>
      </c>
      <c r="X896" s="215">
        <v>43308.026689814818</v>
      </c>
      <c r="Y896" s="216">
        <v>50</v>
      </c>
    </row>
    <row r="897" spans="1:25">
      <c r="A897" s="217" t="s">
        <v>66</v>
      </c>
      <c r="B897" s="218" t="s">
        <v>1366</v>
      </c>
      <c r="C897" s="219" t="s">
        <v>193</v>
      </c>
      <c r="D897" s="212" t="s">
        <v>85</v>
      </c>
      <c r="E897" s="124" t="s">
        <v>2848</v>
      </c>
      <c r="F897" s="212" t="s">
        <v>7</v>
      </c>
      <c r="G897" s="124" t="s">
        <v>2801</v>
      </c>
      <c r="H897" s="212">
        <v>2</v>
      </c>
      <c r="I897" s="124"/>
      <c r="J897" s="212">
        <v>17</v>
      </c>
      <c r="K897" s="213"/>
      <c r="L897" s="212">
        <v>34</v>
      </c>
      <c r="M897" s="124" t="s">
        <v>1067</v>
      </c>
      <c r="N897" s="212"/>
      <c r="O897" s="124" t="s">
        <v>13</v>
      </c>
      <c r="P897" s="212" t="s">
        <v>478</v>
      </c>
      <c r="Q897" s="124"/>
      <c r="R897" s="212">
        <v>2057</v>
      </c>
      <c r="S897" s="124"/>
      <c r="T897" s="212" t="s">
        <v>286</v>
      </c>
      <c r="U897" s="124" t="s">
        <v>7</v>
      </c>
      <c r="V897" s="212">
        <v>1227</v>
      </c>
      <c r="W897" s="214">
        <v>43560.439722222225</v>
      </c>
      <c r="X897" s="215">
        <v>43556</v>
      </c>
      <c r="Y897" s="216">
        <v>50</v>
      </c>
    </row>
    <row r="898" spans="1:25">
      <c r="A898" s="217" t="s">
        <v>66</v>
      </c>
      <c r="B898" s="218" t="s">
        <v>1366</v>
      </c>
      <c r="C898" s="219" t="s">
        <v>193</v>
      </c>
      <c r="D898" s="212" t="s">
        <v>85</v>
      </c>
      <c r="E898" s="124" t="s">
        <v>2848</v>
      </c>
      <c r="F898" s="212" t="s">
        <v>7</v>
      </c>
      <c r="G898" s="124" t="s">
        <v>2802</v>
      </c>
      <c r="H898" s="212">
        <v>2</v>
      </c>
      <c r="I898" s="124"/>
      <c r="J898" s="212">
        <v>17</v>
      </c>
      <c r="K898" s="213"/>
      <c r="L898" s="212">
        <v>34</v>
      </c>
      <c r="M898" s="124" t="s">
        <v>1067</v>
      </c>
      <c r="N898" s="212"/>
      <c r="O898" s="124" t="s">
        <v>13</v>
      </c>
      <c r="P898" s="212" t="s">
        <v>478</v>
      </c>
      <c r="Q898" s="124"/>
      <c r="R898" s="212">
        <v>2057</v>
      </c>
      <c r="S898" s="124"/>
      <c r="T898" s="212" t="s">
        <v>286</v>
      </c>
      <c r="U898" s="124" t="s">
        <v>7</v>
      </c>
      <c r="V898" s="212">
        <v>1227</v>
      </c>
      <c r="W898" s="214">
        <v>43560.439722222225</v>
      </c>
      <c r="X898" s="215">
        <v>43556</v>
      </c>
      <c r="Y898" s="216">
        <v>50</v>
      </c>
    </row>
    <row r="899" spans="1:25" ht="22.5">
      <c r="A899" s="217" t="s">
        <v>63</v>
      </c>
      <c r="B899" s="218" t="s">
        <v>1366</v>
      </c>
      <c r="C899" s="219" t="s">
        <v>359</v>
      </c>
      <c r="D899" s="212" t="s">
        <v>360</v>
      </c>
      <c r="E899" s="124" t="s">
        <v>2842</v>
      </c>
      <c r="F899" s="212" t="s">
        <v>1386</v>
      </c>
      <c r="G899" s="124" t="s">
        <v>2030</v>
      </c>
      <c r="H899" s="212">
        <v>1</v>
      </c>
      <c r="I899" s="124"/>
      <c r="J899" s="212">
        <v>1</v>
      </c>
      <c r="K899" s="213"/>
      <c r="L899" s="212">
        <v>1</v>
      </c>
      <c r="M899" s="124" t="s">
        <v>1554</v>
      </c>
      <c r="N899" s="212"/>
      <c r="O899" s="124" t="s">
        <v>13</v>
      </c>
      <c r="P899" s="212" t="s">
        <v>484</v>
      </c>
      <c r="Q899" s="124"/>
      <c r="R899" s="212"/>
      <c r="S899" s="124"/>
      <c r="T899" s="212" t="s">
        <v>286</v>
      </c>
      <c r="U899" s="124" t="s">
        <v>281</v>
      </c>
      <c r="V899" s="212">
        <v>1253</v>
      </c>
      <c r="W899" s="214">
        <v>43552.445590277777</v>
      </c>
      <c r="X899" s="215">
        <v>43556</v>
      </c>
      <c r="Y899" s="216">
        <v>50</v>
      </c>
    </row>
    <row r="900" spans="1:25">
      <c r="A900" s="217" t="s">
        <v>73</v>
      </c>
      <c r="B900" s="218" t="s">
        <v>207</v>
      </c>
      <c r="C900" s="219" t="s">
        <v>651</v>
      </c>
      <c r="D900" s="212" t="s">
        <v>509</v>
      </c>
      <c r="E900" s="124" t="s">
        <v>2845</v>
      </c>
      <c r="F900" s="212" t="s">
        <v>8</v>
      </c>
      <c r="G900" s="124" t="s">
        <v>476</v>
      </c>
      <c r="H900" s="212">
        <v>1</v>
      </c>
      <c r="I900" s="124"/>
      <c r="J900" s="212">
        <v>400</v>
      </c>
      <c r="K900" s="213"/>
      <c r="L900" s="212">
        <v>400</v>
      </c>
      <c r="M900" s="124" t="s">
        <v>1050</v>
      </c>
      <c r="N900" s="212"/>
      <c r="O900" s="124" t="s">
        <v>477</v>
      </c>
      <c r="P900" s="212" t="s">
        <v>475</v>
      </c>
      <c r="Q900" s="124" t="s">
        <v>1424</v>
      </c>
      <c r="R900" s="212"/>
      <c r="S900" s="124"/>
      <c r="T900" s="212" t="s">
        <v>287</v>
      </c>
      <c r="U900" s="124" t="s">
        <v>8</v>
      </c>
      <c r="V900" s="212">
        <v>1652</v>
      </c>
      <c r="W900" s="214">
        <v>43629.100439814814</v>
      </c>
      <c r="X900" s="215">
        <v>43284.010787037034</v>
      </c>
      <c r="Y900" s="216">
        <v>50</v>
      </c>
    </row>
    <row r="901" spans="1:25">
      <c r="A901" s="217" t="s">
        <v>73</v>
      </c>
      <c r="B901" s="218" t="s">
        <v>207</v>
      </c>
      <c r="C901" s="219" t="s">
        <v>1382</v>
      </c>
      <c r="D901" s="212" t="s">
        <v>668</v>
      </c>
      <c r="E901" s="124" t="s">
        <v>2845</v>
      </c>
      <c r="F901" s="212" t="s">
        <v>8</v>
      </c>
      <c r="G901" s="124" t="s">
        <v>476</v>
      </c>
      <c r="H901" s="212">
        <v>50</v>
      </c>
      <c r="I901" s="124"/>
      <c r="J901" s="212">
        <v>5</v>
      </c>
      <c r="K901" s="213"/>
      <c r="L901" s="212">
        <v>250</v>
      </c>
      <c r="M901" s="124" t="s">
        <v>1012</v>
      </c>
      <c r="N901" s="212"/>
      <c r="O901" s="124" t="s">
        <v>477</v>
      </c>
      <c r="P901" s="212" t="s">
        <v>475</v>
      </c>
      <c r="Q901" s="124"/>
      <c r="R901" s="212"/>
      <c r="S901" s="124"/>
      <c r="T901" s="212" t="s">
        <v>287</v>
      </c>
      <c r="U901" s="124" t="s">
        <v>8</v>
      </c>
      <c r="V901" s="212">
        <v>1476</v>
      </c>
      <c r="W901" s="214">
        <v>43629.057974537034</v>
      </c>
      <c r="X901" s="215">
        <v>43451.336296296293</v>
      </c>
      <c r="Y901" s="216">
        <v>50</v>
      </c>
    </row>
    <row r="902" spans="1:25">
      <c r="A902" s="217" t="s">
        <v>77</v>
      </c>
      <c r="B902" s="218" t="s">
        <v>207</v>
      </c>
      <c r="C902" s="219" t="s">
        <v>1348</v>
      </c>
      <c r="D902" s="212" t="s">
        <v>1295</v>
      </c>
      <c r="E902" s="124" t="s">
        <v>2890</v>
      </c>
      <c r="F902" s="212" t="s">
        <v>9</v>
      </c>
      <c r="G902" s="124" t="s">
        <v>476</v>
      </c>
      <c r="H902" s="212">
        <v>13</v>
      </c>
      <c r="I902" s="124"/>
      <c r="J902" s="212">
        <v>3.077</v>
      </c>
      <c r="K902" s="213"/>
      <c r="L902" s="212">
        <v>40.000999999999998</v>
      </c>
      <c r="M902" s="124" t="s">
        <v>1089</v>
      </c>
      <c r="N902" s="212"/>
      <c r="O902" s="124" t="s">
        <v>477</v>
      </c>
      <c r="P902" s="212" t="s">
        <v>475</v>
      </c>
      <c r="Q902" s="124"/>
      <c r="R902" s="212"/>
      <c r="S902" s="124"/>
      <c r="T902" s="212" t="s">
        <v>287</v>
      </c>
      <c r="U902" s="124" t="s">
        <v>9</v>
      </c>
      <c r="V902" s="212">
        <v>1501</v>
      </c>
      <c r="W902" s="214">
        <v>43629.057974537034</v>
      </c>
      <c r="X902" s="215">
        <v>43308.03224537037</v>
      </c>
      <c r="Y902" s="216">
        <v>50</v>
      </c>
    </row>
    <row r="903" spans="1:25" ht="22.5">
      <c r="A903" s="217" t="s">
        <v>63</v>
      </c>
      <c r="B903" s="218" t="s">
        <v>1366</v>
      </c>
      <c r="C903" s="219" t="s">
        <v>768</v>
      </c>
      <c r="D903" s="212" t="s">
        <v>362</v>
      </c>
      <c r="E903" s="124" t="s">
        <v>2843</v>
      </c>
      <c r="F903" s="212" t="s">
        <v>12</v>
      </c>
      <c r="G903" s="124" t="s">
        <v>2047</v>
      </c>
      <c r="H903" s="212">
        <v>1</v>
      </c>
      <c r="I903" s="124"/>
      <c r="J903" s="212">
        <v>1.34</v>
      </c>
      <c r="K903" s="213"/>
      <c r="L903" s="212">
        <v>1.34</v>
      </c>
      <c r="M903" s="124" t="s">
        <v>2078</v>
      </c>
      <c r="N903" s="212"/>
      <c r="O903" s="124" t="s">
        <v>13</v>
      </c>
      <c r="P903" s="212" t="s">
        <v>484</v>
      </c>
      <c r="Q903" s="124"/>
      <c r="R903" s="212"/>
      <c r="S903" s="124"/>
      <c r="T903" s="212" t="s">
        <v>286</v>
      </c>
      <c r="U903" s="124" t="s">
        <v>153</v>
      </c>
      <c r="V903" s="212">
        <v>1228</v>
      </c>
      <c r="W903" s="214">
        <v>43640.047256944446</v>
      </c>
      <c r="X903" s="215">
        <v>43600</v>
      </c>
      <c r="Y903" s="216">
        <v>50</v>
      </c>
    </row>
    <row r="904" spans="1:25" ht="22.5">
      <c r="A904" s="217" t="s">
        <v>63</v>
      </c>
      <c r="B904" s="218" t="s">
        <v>1366</v>
      </c>
      <c r="C904" s="219" t="s">
        <v>768</v>
      </c>
      <c r="D904" s="212" t="s">
        <v>362</v>
      </c>
      <c r="E904" s="124" t="s">
        <v>2843</v>
      </c>
      <c r="F904" s="212" t="s">
        <v>12</v>
      </c>
      <c r="G904" s="124" t="s">
        <v>2047</v>
      </c>
      <c r="H904" s="212">
        <v>1</v>
      </c>
      <c r="I904" s="124"/>
      <c r="J904" s="212">
        <v>0.8</v>
      </c>
      <c r="K904" s="213"/>
      <c r="L904" s="212">
        <v>0.8</v>
      </c>
      <c r="M904" s="124" t="s">
        <v>2062</v>
      </c>
      <c r="N904" s="212"/>
      <c r="O904" s="124" t="s">
        <v>13</v>
      </c>
      <c r="P904" s="212" t="s">
        <v>484</v>
      </c>
      <c r="Q904" s="124"/>
      <c r="R904" s="212"/>
      <c r="S904" s="124"/>
      <c r="T904" s="212" t="s">
        <v>286</v>
      </c>
      <c r="U904" s="124" t="s">
        <v>153</v>
      </c>
      <c r="V904" s="212">
        <v>1228</v>
      </c>
      <c r="W904" s="214">
        <v>43640.047256944446</v>
      </c>
      <c r="X904" s="215">
        <v>43600</v>
      </c>
      <c r="Y904" s="216">
        <v>50</v>
      </c>
    </row>
    <row r="905" spans="1:25" ht="22.5">
      <c r="A905" s="217" t="s">
        <v>63</v>
      </c>
      <c r="B905" s="218" t="s">
        <v>1366</v>
      </c>
      <c r="C905" s="219" t="s">
        <v>361</v>
      </c>
      <c r="D905" s="212" t="s">
        <v>362</v>
      </c>
      <c r="E905" s="124" t="s">
        <v>2843</v>
      </c>
      <c r="F905" s="212" t="s">
        <v>12</v>
      </c>
      <c r="G905" s="124" t="s">
        <v>2048</v>
      </c>
      <c r="H905" s="212">
        <v>2</v>
      </c>
      <c r="I905" s="124"/>
      <c r="J905" s="212">
        <v>0</v>
      </c>
      <c r="K905" s="213"/>
      <c r="L905" s="212">
        <v>0</v>
      </c>
      <c r="M905" s="124" t="s">
        <v>481</v>
      </c>
      <c r="N905" s="212"/>
      <c r="O905" s="124" t="s">
        <v>13</v>
      </c>
      <c r="P905" s="212" t="s">
        <v>484</v>
      </c>
      <c r="Q905" s="124"/>
      <c r="R905" s="212"/>
      <c r="S905" s="124"/>
      <c r="T905" s="212" t="s">
        <v>286</v>
      </c>
      <c r="U905" s="124" t="s">
        <v>153</v>
      </c>
      <c r="V905" s="212">
        <v>1226</v>
      </c>
      <c r="W905" s="214">
        <v>43641.285173611112</v>
      </c>
      <c r="X905" s="215">
        <v>43600</v>
      </c>
      <c r="Y905" s="216">
        <v>50</v>
      </c>
    </row>
    <row r="906" spans="1:25">
      <c r="A906" s="217" t="s">
        <v>63</v>
      </c>
      <c r="B906" s="218" t="s">
        <v>1366</v>
      </c>
      <c r="C906" s="219" t="s">
        <v>194</v>
      </c>
      <c r="D906" s="212" t="s">
        <v>195</v>
      </c>
      <c r="E906" s="124" t="s">
        <v>2850</v>
      </c>
      <c r="F906" s="212" t="s">
        <v>8</v>
      </c>
      <c r="G906" s="124" t="s">
        <v>2803</v>
      </c>
      <c r="H906" s="212">
        <v>8</v>
      </c>
      <c r="I906" s="124"/>
      <c r="J906" s="212">
        <v>2.5</v>
      </c>
      <c r="K906" s="213"/>
      <c r="L906" s="212">
        <v>20</v>
      </c>
      <c r="M906" s="124" t="s">
        <v>982</v>
      </c>
      <c r="N906" s="212"/>
      <c r="O906" s="124" t="s">
        <v>13</v>
      </c>
      <c r="P906" s="212" t="s">
        <v>475</v>
      </c>
      <c r="Q906" s="124"/>
      <c r="R906" s="212">
        <v>2043</v>
      </c>
      <c r="S906" s="124"/>
      <c r="T906" s="212" t="s">
        <v>286</v>
      </c>
      <c r="U906" s="124" t="s">
        <v>8</v>
      </c>
      <c r="V906" s="212">
        <v>1662</v>
      </c>
      <c r="W906" s="214">
        <v>43593.719525462962</v>
      </c>
      <c r="X906" s="215">
        <v>43291</v>
      </c>
      <c r="Y906" s="216">
        <v>50</v>
      </c>
    </row>
    <row r="907" spans="1:25">
      <c r="A907" s="217" t="s">
        <v>63</v>
      </c>
      <c r="B907" s="218" t="s">
        <v>1366</v>
      </c>
      <c r="C907" s="219" t="s">
        <v>196</v>
      </c>
      <c r="D907" s="212" t="s">
        <v>195</v>
      </c>
      <c r="E907" s="124" t="s">
        <v>2844</v>
      </c>
      <c r="F907" s="212" t="s">
        <v>9</v>
      </c>
      <c r="G907" s="124" t="s">
        <v>2804</v>
      </c>
      <c r="H907" s="212">
        <v>70</v>
      </c>
      <c r="I907" s="124"/>
      <c r="J907" s="212">
        <v>2.464</v>
      </c>
      <c r="K907" s="213"/>
      <c r="L907" s="212">
        <v>172.48</v>
      </c>
      <c r="M907" s="124" t="s">
        <v>2365</v>
      </c>
      <c r="N907" s="212"/>
      <c r="O907" s="124" t="s">
        <v>13</v>
      </c>
      <c r="P907" s="212" t="s">
        <v>475</v>
      </c>
      <c r="Q907" s="124"/>
      <c r="R907" s="212">
        <v>2037</v>
      </c>
      <c r="S907" s="124"/>
      <c r="T907" s="212" t="s">
        <v>286</v>
      </c>
      <c r="U907" s="124" t="s">
        <v>9</v>
      </c>
      <c r="V907" s="212">
        <v>1277</v>
      </c>
      <c r="W907" s="214">
        <v>43587.707731481481</v>
      </c>
      <c r="X907" s="215">
        <v>43204</v>
      </c>
      <c r="Y907" s="216">
        <v>50</v>
      </c>
    </row>
    <row r="908" spans="1:25">
      <c r="A908" s="217" t="s">
        <v>63</v>
      </c>
      <c r="B908" s="218" t="s">
        <v>207</v>
      </c>
      <c r="C908" s="219" t="s">
        <v>579</v>
      </c>
      <c r="D908" s="212" t="s">
        <v>195</v>
      </c>
      <c r="E908" s="124" t="s">
        <v>2844</v>
      </c>
      <c r="F908" s="212" t="s">
        <v>9</v>
      </c>
      <c r="G908" s="124" t="s">
        <v>476</v>
      </c>
      <c r="H908" s="212">
        <v>48</v>
      </c>
      <c r="I908" s="124"/>
      <c r="J908" s="212">
        <v>3.3</v>
      </c>
      <c r="K908" s="213"/>
      <c r="L908" s="212">
        <v>158.4</v>
      </c>
      <c r="M908" s="124" t="s">
        <v>1090</v>
      </c>
      <c r="N908" s="212"/>
      <c r="O908" s="124" t="s">
        <v>477</v>
      </c>
      <c r="P908" s="212" t="s">
        <v>475</v>
      </c>
      <c r="Q908" s="124"/>
      <c r="R908" s="212"/>
      <c r="S908" s="124"/>
      <c r="T908" s="212" t="s">
        <v>287</v>
      </c>
      <c r="U908" s="124" t="s">
        <v>9</v>
      </c>
      <c r="V908" s="212">
        <v>1661</v>
      </c>
      <c r="W908" s="214">
        <v>43593.703275462962</v>
      </c>
      <c r="X908" s="215">
        <v>43311</v>
      </c>
      <c r="Y908" s="216">
        <v>50</v>
      </c>
    </row>
    <row r="909" spans="1:25">
      <c r="A909" s="217" t="s">
        <v>73</v>
      </c>
      <c r="B909" s="218" t="s">
        <v>1366</v>
      </c>
      <c r="C909" s="219" t="s">
        <v>197</v>
      </c>
      <c r="D909" s="212" t="s">
        <v>198</v>
      </c>
      <c r="E909" s="124" t="s">
        <v>2845</v>
      </c>
      <c r="F909" s="212" t="s">
        <v>8</v>
      </c>
      <c r="G909" s="124" t="s">
        <v>2805</v>
      </c>
      <c r="H909" s="212">
        <v>23</v>
      </c>
      <c r="I909" s="124"/>
      <c r="J909" s="212">
        <v>2.5</v>
      </c>
      <c r="K909" s="213"/>
      <c r="L909" s="212">
        <v>57.5</v>
      </c>
      <c r="M909" s="124" t="s">
        <v>2179</v>
      </c>
      <c r="N909" s="212"/>
      <c r="O909" s="124" t="s">
        <v>1537</v>
      </c>
      <c r="P909" s="212" t="s">
        <v>475</v>
      </c>
      <c r="Q909" s="124"/>
      <c r="R909" s="212">
        <v>2048</v>
      </c>
      <c r="S909" s="124"/>
      <c r="T909" s="212" t="s">
        <v>286</v>
      </c>
      <c r="U909" s="124" t="s">
        <v>8</v>
      </c>
      <c r="V909" s="212">
        <v>1407</v>
      </c>
      <c r="W909" s="214">
        <v>43599.627349537041</v>
      </c>
      <c r="X909" s="215">
        <v>43220</v>
      </c>
      <c r="Y909" s="216">
        <v>50</v>
      </c>
    </row>
    <row r="910" spans="1:25">
      <c r="A910" s="217" t="s">
        <v>73</v>
      </c>
      <c r="B910" s="218" t="s">
        <v>1366</v>
      </c>
      <c r="C910" s="219" t="s">
        <v>842</v>
      </c>
      <c r="D910" s="212" t="s">
        <v>304</v>
      </c>
      <c r="E910" s="124" t="s">
        <v>2842</v>
      </c>
      <c r="F910" s="212" t="s">
        <v>1386</v>
      </c>
      <c r="G910" s="124" t="s">
        <v>2806</v>
      </c>
      <c r="H910" s="212">
        <v>1</v>
      </c>
      <c r="I910" s="124"/>
      <c r="J910" s="212">
        <v>1.123</v>
      </c>
      <c r="K910" s="213"/>
      <c r="L910" s="212">
        <v>1.123</v>
      </c>
      <c r="M910" s="124" t="s">
        <v>2068</v>
      </c>
      <c r="N910" s="212"/>
      <c r="O910" s="124" t="s">
        <v>13</v>
      </c>
      <c r="P910" s="212" t="s">
        <v>484</v>
      </c>
      <c r="Q910" s="124"/>
      <c r="R910" s="212"/>
      <c r="S910" s="124"/>
      <c r="T910" s="212" t="s">
        <v>286</v>
      </c>
      <c r="U910" s="124" t="s">
        <v>281</v>
      </c>
      <c r="V910" s="212">
        <v>1229</v>
      </c>
      <c r="W910" s="214">
        <v>43229.254201388889</v>
      </c>
      <c r="X910" s="215">
        <v>43204.28665509259</v>
      </c>
      <c r="Y910" s="216">
        <v>50</v>
      </c>
    </row>
    <row r="911" spans="1:25">
      <c r="A911" s="217" t="s">
        <v>14</v>
      </c>
      <c r="B911" s="218" t="s">
        <v>207</v>
      </c>
      <c r="C911" s="219" t="s">
        <v>684</v>
      </c>
      <c r="D911" s="212" t="s">
        <v>685</v>
      </c>
      <c r="E911" s="124" t="s">
        <v>2845</v>
      </c>
      <c r="F911" s="212" t="s">
        <v>8</v>
      </c>
      <c r="G911" s="124" t="s">
        <v>476</v>
      </c>
      <c r="H911" s="212">
        <v>66</v>
      </c>
      <c r="I911" s="124"/>
      <c r="J911" s="212">
        <v>2</v>
      </c>
      <c r="K911" s="213"/>
      <c r="L911" s="212">
        <v>132</v>
      </c>
      <c r="M911" s="124" t="s">
        <v>1045</v>
      </c>
      <c r="N911" s="212"/>
      <c r="O911" s="124" t="s">
        <v>477</v>
      </c>
      <c r="P911" s="212" t="s">
        <v>475</v>
      </c>
      <c r="Q911" s="124"/>
      <c r="R911" s="212"/>
      <c r="S911" s="124"/>
      <c r="T911" s="212" t="s">
        <v>287</v>
      </c>
      <c r="U911" s="124" t="s">
        <v>8</v>
      </c>
      <c r="V911" s="212">
        <v>1460</v>
      </c>
      <c r="W911" s="214">
        <v>43629.057974537034</v>
      </c>
      <c r="X911" s="215">
        <v>43209.354884259257</v>
      </c>
      <c r="Y911" s="216">
        <v>50</v>
      </c>
    </row>
    <row r="912" spans="1:25">
      <c r="A912" s="217" t="s">
        <v>14</v>
      </c>
      <c r="B912" s="218" t="s">
        <v>207</v>
      </c>
      <c r="C912" s="219" t="s">
        <v>686</v>
      </c>
      <c r="D912" s="212" t="s">
        <v>687</v>
      </c>
      <c r="E912" s="124" t="s">
        <v>2845</v>
      </c>
      <c r="F912" s="212" t="s">
        <v>8</v>
      </c>
      <c r="G912" s="124" t="s">
        <v>476</v>
      </c>
      <c r="H912" s="212">
        <v>1</v>
      </c>
      <c r="I912" s="124"/>
      <c r="J912" s="212">
        <v>0</v>
      </c>
      <c r="K912" s="213"/>
      <c r="L912" s="212">
        <v>0</v>
      </c>
      <c r="M912" s="124" t="s">
        <v>481</v>
      </c>
      <c r="N912" s="212"/>
      <c r="O912" s="124" t="s">
        <v>477</v>
      </c>
      <c r="P912" s="212" t="s">
        <v>475</v>
      </c>
      <c r="Q912" s="124"/>
      <c r="R912" s="212"/>
      <c r="S912" s="124"/>
      <c r="T912" s="212" t="s">
        <v>287</v>
      </c>
      <c r="U912" s="124" t="s">
        <v>8</v>
      </c>
      <c r="V912" s="212">
        <v>1436</v>
      </c>
      <c r="W912" s="214">
        <v>43629.057962962965</v>
      </c>
      <c r="X912" s="215">
        <v>43591</v>
      </c>
      <c r="Y912" s="216">
        <v>50</v>
      </c>
    </row>
    <row r="913" spans="1:25">
      <c r="A913" s="217" t="s">
        <v>63</v>
      </c>
      <c r="B913" s="218" t="s">
        <v>1366</v>
      </c>
      <c r="C913" s="219" t="s">
        <v>804</v>
      </c>
      <c r="D913" s="212" t="s">
        <v>805</v>
      </c>
      <c r="E913" s="124" t="s">
        <v>2842</v>
      </c>
      <c r="F913" s="212" t="s">
        <v>88</v>
      </c>
      <c r="G913" s="124" t="s">
        <v>2031</v>
      </c>
      <c r="H913" s="212">
        <v>2</v>
      </c>
      <c r="I913" s="124"/>
      <c r="J913" s="212">
        <v>3</v>
      </c>
      <c r="K913" s="213"/>
      <c r="L913" s="212">
        <v>6</v>
      </c>
      <c r="M913" s="124" t="s">
        <v>2225</v>
      </c>
      <c r="N913" s="212"/>
      <c r="O913" s="124" t="s">
        <v>13</v>
      </c>
      <c r="P913" s="212" t="s">
        <v>484</v>
      </c>
      <c r="Q913" s="124"/>
      <c r="R913" s="212"/>
      <c r="S913" s="124"/>
      <c r="T913" s="212" t="s">
        <v>286</v>
      </c>
      <c r="U913" s="124" t="s">
        <v>279</v>
      </c>
      <c r="V913" s="212">
        <v>1320</v>
      </c>
      <c r="W913" s="214">
        <v>43242.203379629631</v>
      </c>
      <c r="X913" s="215">
        <v>43204.306250000001</v>
      </c>
      <c r="Y913" s="216">
        <v>50</v>
      </c>
    </row>
    <row r="914" spans="1:25">
      <c r="A914" s="217" t="s">
        <v>63</v>
      </c>
      <c r="B914" s="218" t="s">
        <v>1366</v>
      </c>
      <c r="C914" s="219" t="s">
        <v>804</v>
      </c>
      <c r="D914" s="212" t="s">
        <v>805</v>
      </c>
      <c r="E914" s="124" t="s">
        <v>2842</v>
      </c>
      <c r="F914" s="212" t="s">
        <v>88</v>
      </c>
      <c r="G914" s="124" t="s">
        <v>2031</v>
      </c>
      <c r="H914" s="212">
        <v>4</v>
      </c>
      <c r="I914" s="124"/>
      <c r="J914" s="212">
        <v>1</v>
      </c>
      <c r="K914" s="213"/>
      <c r="L914" s="212">
        <v>4</v>
      </c>
      <c r="M914" s="124" t="s">
        <v>2221</v>
      </c>
      <c r="N914" s="212"/>
      <c r="O914" s="124" t="s">
        <v>13</v>
      </c>
      <c r="P914" s="212" t="s">
        <v>484</v>
      </c>
      <c r="Q914" s="124"/>
      <c r="R914" s="212"/>
      <c r="S914" s="124"/>
      <c r="T914" s="212" t="s">
        <v>286</v>
      </c>
      <c r="U914" s="124" t="s">
        <v>279</v>
      </c>
      <c r="V914" s="212">
        <v>1320</v>
      </c>
      <c r="W914" s="214">
        <v>43242.203379629631</v>
      </c>
      <c r="X914" s="215">
        <v>43204.306250000001</v>
      </c>
      <c r="Y914" s="216">
        <v>50</v>
      </c>
    </row>
    <row r="915" spans="1:25">
      <c r="A915" s="217" t="s">
        <v>63</v>
      </c>
      <c r="B915" s="218" t="s">
        <v>1366</v>
      </c>
      <c r="C915" s="219" t="s">
        <v>806</v>
      </c>
      <c r="D915" s="212" t="s">
        <v>805</v>
      </c>
      <c r="E915" s="124" t="s">
        <v>2842</v>
      </c>
      <c r="F915" s="212" t="s">
        <v>88</v>
      </c>
      <c r="G915" s="124" t="s">
        <v>2032</v>
      </c>
      <c r="H915" s="212">
        <v>2</v>
      </c>
      <c r="I915" s="124"/>
      <c r="J915" s="212">
        <v>3</v>
      </c>
      <c r="K915" s="213"/>
      <c r="L915" s="212">
        <v>6</v>
      </c>
      <c r="M915" s="124" t="s">
        <v>2225</v>
      </c>
      <c r="N915" s="212"/>
      <c r="O915" s="124" t="s">
        <v>13</v>
      </c>
      <c r="P915" s="212" t="s">
        <v>484</v>
      </c>
      <c r="Q915" s="124"/>
      <c r="R915" s="212"/>
      <c r="S915" s="124"/>
      <c r="T915" s="212" t="s">
        <v>286</v>
      </c>
      <c r="U915" s="124" t="s">
        <v>279</v>
      </c>
      <c r="V915" s="212">
        <v>1346</v>
      </c>
      <c r="W915" s="214">
        <v>43242.204699074071</v>
      </c>
      <c r="X915" s="215">
        <v>43204.312268518515</v>
      </c>
      <c r="Y915" s="216">
        <v>50</v>
      </c>
    </row>
    <row r="916" spans="1:25">
      <c r="A916" s="217" t="s">
        <v>66</v>
      </c>
      <c r="B916" s="218" t="s">
        <v>207</v>
      </c>
      <c r="C916" s="219" t="s">
        <v>750</v>
      </c>
      <c r="D916" s="212" t="s">
        <v>1306</v>
      </c>
      <c r="E916" s="124" t="s">
        <v>2844</v>
      </c>
      <c r="F916" s="212" t="s">
        <v>9</v>
      </c>
      <c r="G916" s="124" t="s">
        <v>476</v>
      </c>
      <c r="H916" s="212">
        <v>51</v>
      </c>
      <c r="I916" s="124"/>
      <c r="J916" s="212">
        <v>5.5880000000000001</v>
      </c>
      <c r="K916" s="213"/>
      <c r="L916" s="212">
        <v>284.988</v>
      </c>
      <c r="M916" s="124" t="s">
        <v>1091</v>
      </c>
      <c r="N916" s="212"/>
      <c r="O916" s="124" t="s">
        <v>477</v>
      </c>
      <c r="P916" s="212" t="s">
        <v>475</v>
      </c>
      <c r="Q916" s="124"/>
      <c r="R916" s="212"/>
      <c r="S916" s="124"/>
      <c r="T916" s="212" t="s">
        <v>287</v>
      </c>
      <c r="U916" s="124" t="s">
        <v>9</v>
      </c>
      <c r="V916" s="212">
        <v>1286</v>
      </c>
      <c r="W916" s="214">
        <v>43629.058437500003</v>
      </c>
      <c r="X916" s="215">
        <v>43204.298472222225</v>
      </c>
      <c r="Y916" s="216">
        <v>50</v>
      </c>
    </row>
    <row r="917" spans="1:25">
      <c r="A917" s="217" t="s">
        <v>66</v>
      </c>
      <c r="B917" s="218" t="s">
        <v>1366</v>
      </c>
      <c r="C917" s="219" t="s">
        <v>467</v>
      </c>
      <c r="D917" s="212" t="s">
        <v>356</v>
      </c>
      <c r="E917" s="124" t="s">
        <v>2866</v>
      </c>
      <c r="F917" s="212" t="s">
        <v>7</v>
      </c>
      <c r="G917" s="124" t="s">
        <v>2033</v>
      </c>
      <c r="H917" s="212">
        <v>1</v>
      </c>
      <c r="I917" s="124"/>
      <c r="J917" s="212">
        <v>1.8</v>
      </c>
      <c r="K917" s="213"/>
      <c r="L917" s="212">
        <v>1.8</v>
      </c>
      <c r="M917" s="124" t="s">
        <v>1128</v>
      </c>
      <c r="N917" s="212"/>
      <c r="O917" s="124" t="s">
        <v>13</v>
      </c>
      <c r="P917" s="212" t="s">
        <v>484</v>
      </c>
      <c r="Q917" s="124"/>
      <c r="R917" s="212"/>
      <c r="S917" s="124"/>
      <c r="T917" s="212" t="s">
        <v>286</v>
      </c>
      <c r="U917" s="124" t="s">
        <v>7</v>
      </c>
      <c r="V917" s="212">
        <v>1230</v>
      </c>
      <c r="W917" s="214">
        <v>43641.282164351855</v>
      </c>
      <c r="X917" s="215">
        <v>43622</v>
      </c>
      <c r="Y917" s="216">
        <v>50</v>
      </c>
    </row>
    <row r="918" spans="1:25">
      <c r="A918" s="217" t="s">
        <v>63</v>
      </c>
      <c r="B918" s="218" t="s">
        <v>1366</v>
      </c>
      <c r="C918" s="219" t="s">
        <v>363</v>
      </c>
      <c r="D918" s="212" t="s">
        <v>364</v>
      </c>
      <c r="E918" s="124" t="s">
        <v>2850</v>
      </c>
      <c r="F918" s="212" t="s">
        <v>8</v>
      </c>
      <c r="G918" s="124" t="s">
        <v>476</v>
      </c>
      <c r="H918" s="212">
        <v>1</v>
      </c>
      <c r="I918" s="124"/>
      <c r="J918" s="212">
        <v>7.5659999999999998</v>
      </c>
      <c r="K918" s="213"/>
      <c r="L918" s="212">
        <v>7.5659999999999998</v>
      </c>
      <c r="M918" s="124" t="s">
        <v>2366</v>
      </c>
      <c r="N918" s="212"/>
      <c r="O918" s="124" t="s">
        <v>13</v>
      </c>
      <c r="P918" s="212" t="s">
        <v>484</v>
      </c>
      <c r="Q918" s="124"/>
      <c r="R918" s="212">
        <v>2046</v>
      </c>
      <c r="S918" s="124"/>
      <c r="T918" s="212" t="s">
        <v>286</v>
      </c>
      <c r="U918" s="124" t="s">
        <v>8</v>
      </c>
      <c r="V918" s="212">
        <v>1405</v>
      </c>
      <c r="W918" s="214">
        <v>43629.058449074073</v>
      </c>
      <c r="X918" s="215">
        <v>43591</v>
      </c>
      <c r="Y918" s="216">
        <v>50</v>
      </c>
    </row>
    <row r="919" spans="1:25">
      <c r="A919" s="217" t="s">
        <v>14</v>
      </c>
      <c r="B919" s="218" t="s">
        <v>1366</v>
      </c>
      <c r="C919" s="219" t="s">
        <v>688</v>
      </c>
      <c r="D919" s="212" t="s">
        <v>689</v>
      </c>
      <c r="E919" s="124" t="s">
        <v>2844</v>
      </c>
      <c r="F919" s="212" t="s">
        <v>9</v>
      </c>
      <c r="G919" s="124" t="s">
        <v>2807</v>
      </c>
      <c r="H919" s="212">
        <v>24</v>
      </c>
      <c r="I919" s="124"/>
      <c r="J919" s="212">
        <v>3.83</v>
      </c>
      <c r="K919" s="213"/>
      <c r="L919" s="212">
        <v>91.92</v>
      </c>
      <c r="M919" s="124" t="s">
        <v>2368</v>
      </c>
      <c r="N919" s="212"/>
      <c r="O919" s="124" t="s">
        <v>1537</v>
      </c>
      <c r="P919" s="212" t="s">
        <v>475</v>
      </c>
      <c r="Q919" s="124"/>
      <c r="R919" s="212">
        <v>2043</v>
      </c>
      <c r="S919" s="124"/>
      <c r="T919" s="212" t="s">
        <v>286</v>
      </c>
      <c r="U919" s="124" t="s">
        <v>9</v>
      </c>
      <c r="V919" s="212">
        <v>1231</v>
      </c>
      <c r="W919" s="214">
        <v>43675.510416666664</v>
      </c>
      <c r="X919" s="215">
        <v>43647</v>
      </c>
      <c r="Y919" s="216">
        <v>50</v>
      </c>
    </row>
    <row r="920" spans="1:25">
      <c r="A920" s="217" t="s">
        <v>14</v>
      </c>
      <c r="B920" s="218" t="s">
        <v>1366</v>
      </c>
      <c r="C920" s="219" t="s">
        <v>688</v>
      </c>
      <c r="D920" s="212" t="s">
        <v>689</v>
      </c>
      <c r="E920" s="124" t="s">
        <v>2844</v>
      </c>
      <c r="F920" s="212" t="s">
        <v>9</v>
      </c>
      <c r="G920" s="124" t="s">
        <v>2807</v>
      </c>
      <c r="H920" s="212">
        <v>8</v>
      </c>
      <c r="I920" s="124"/>
      <c r="J920" s="212">
        <v>3.43</v>
      </c>
      <c r="K920" s="213"/>
      <c r="L920" s="212">
        <v>27.44</v>
      </c>
      <c r="M920" s="124" t="s">
        <v>2367</v>
      </c>
      <c r="N920" s="212"/>
      <c r="O920" s="124" t="s">
        <v>1537</v>
      </c>
      <c r="P920" s="212" t="s">
        <v>475</v>
      </c>
      <c r="Q920" s="124"/>
      <c r="R920" s="212">
        <v>2043</v>
      </c>
      <c r="S920" s="124"/>
      <c r="T920" s="212" t="s">
        <v>286</v>
      </c>
      <c r="U920" s="124" t="s">
        <v>9</v>
      </c>
      <c r="V920" s="212">
        <v>1231</v>
      </c>
      <c r="W920" s="214">
        <v>43675.510416666664</v>
      </c>
      <c r="X920" s="215">
        <v>43647</v>
      </c>
      <c r="Y920" s="216">
        <v>50</v>
      </c>
    </row>
    <row r="921" spans="1:25">
      <c r="A921" s="217" t="s">
        <v>73</v>
      </c>
      <c r="B921" s="218" t="s">
        <v>1366</v>
      </c>
      <c r="C921" s="219" t="s">
        <v>400</v>
      </c>
      <c r="D921" s="212" t="s">
        <v>182</v>
      </c>
      <c r="E921" s="124" t="s">
        <v>2844</v>
      </c>
      <c r="F921" s="212" t="s">
        <v>9</v>
      </c>
      <c r="G921" s="124" t="s">
        <v>2808</v>
      </c>
      <c r="H921" s="212">
        <v>20</v>
      </c>
      <c r="I921" s="124"/>
      <c r="J921" s="212">
        <v>0.6</v>
      </c>
      <c r="K921" s="213"/>
      <c r="L921" s="212">
        <v>12</v>
      </c>
      <c r="M921" s="124" t="s">
        <v>1120</v>
      </c>
      <c r="N921" s="212"/>
      <c r="O921" s="124" t="s">
        <v>13</v>
      </c>
      <c r="P921" s="212" t="s">
        <v>484</v>
      </c>
      <c r="Q921" s="124"/>
      <c r="R921" s="212">
        <v>2025</v>
      </c>
      <c r="S921" s="124"/>
      <c r="T921" s="212" t="s">
        <v>286</v>
      </c>
      <c r="U921" s="124" t="s">
        <v>9</v>
      </c>
      <c r="V921" s="212">
        <v>1232</v>
      </c>
      <c r="W921" s="214">
        <v>43595.564733796295</v>
      </c>
      <c r="X921" s="215">
        <v>43204</v>
      </c>
      <c r="Y921" s="216">
        <v>50</v>
      </c>
    </row>
    <row r="922" spans="1:25">
      <c r="A922" s="217" t="s">
        <v>14</v>
      </c>
      <c r="B922" s="218" t="s">
        <v>1366</v>
      </c>
      <c r="C922" s="219" t="s">
        <v>416</v>
      </c>
      <c r="D922" s="212" t="s">
        <v>417</v>
      </c>
      <c r="E922" s="124" t="s">
        <v>2842</v>
      </c>
      <c r="F922" s="212" t="s">
        <v>1368</v>
      </c>
      <c r="G922" s="124" t="s">
        <v>2034</v>
      </c>
      <c r="H922" s="212">
        <v>4</v>
      </c>
      <c r="I922" s="124"/>
      <c r="J922" s="212">
        <v>1.0249999999999999</v>
      </c>
      <c r="K922" s="213"/>
      <c r="L922" s="212">
        <v>4.0999999999999996</v>
      </c>
      <c r="M922" s="124" t="s">
        <v>2206</v>
      </c>
      <c r="N922" s="212"/>
      <c r="O922" s="124" t="s">
        <v>13</v>
      </c>
      <c r="P922" s="212" t="s">
        <v>484</v>
      </c>
      <c r="Q922" s="124"/>
      <c r="R922" s="212">
        <v>2035</v>
      </c>
      <c r="S922" s="124"/>
      <c r="T922" s="212" t="s">
        <v>286</v>
      </c>
      <c r="U922" s="124" t="s">
        <v>281</v>
      </c>
      <c r="V922" s="212">
        <v>1234</v>
      </c>
      <c r="W922" s="214">
        <v>43609.639907407407</v>
      </c>
      <c r="X922" s="215">
        <v>43204</v>
      </c>
      <c r="Y922" s="216">
        <v>50</v>
      </c>
    </row>
    <row r="923" spans="1:25">
      <c r="A923" s="217" t="s">
        <v>14</v>
      </c>
      <c r="B923" s="218" t="s">
        <v>1366</v>
      </c>
      <c r="C923" s="219" t="s">
        <v>418</v>
      </c>
      <c r="D923" s="212" t="s">
        <v>417</v>
      </c>
      <c r="E923" s="124" t="s">
        <v>2842</v>
      </c>
      <c r="F923" s="212" t="s">
        <v>1368</v>
      </c>
      <c r="G923" s="124" t="s">
        <v>2035</v>
      </c>
      <c r="H923" s="212">
        <v>4</v>
      </c>
      <c r="I923" s="124"/>
      <c r="J923" s="212">
        <v>1.0249999999999999</v>
      </c>
      <c r="K923" s="213"/>
      <c r="L923" s="212">
        <v>4.0999999999999996</v>
      </c>
      <c r="M923" s="124" t="s">
        <v>2206</v>
      </c>
      <c r="N923" s="212"/>
      <c r="O923" s="124" t="s">
        <v>13</v>
      </c>
      <c r="P923" s="212" t="s">
        <v>484</v>
      </c>
      <c r="Q923" s="124"/>
      <c r="R923" s="212">
        <v>2030</v>
      </c>
      <c r="S923" s="124"/>
      <c r="T923" s="212" t="s">
        <v>286</v>
      </c>
      <c r="U923" s="124" t="s">
        <v>281</v>
      </c>
      <c r="V923" s="212">
        <v>1324</v>
      </c>
      <c r="W923" s="214">
        <v>43609.641759259262</v>
      </c>
      <c r="X923" s="215">
        <v>43204</v>
      </c>
      <c r="Y923" s="216">
        <v>50</v>
      </c>
    </row>
    <row r="924" spans="1:25" ht="22.5">
      <c r="A924" s="217" t="s">
        <v>66</v>
      </c>
      <c r="B924" s="218" t="s">
        <v>207</v>
      </c>
      <c r="C924" s="219" t="s">
        <v>751</v>
      </c>
      <c r="D924" s="212" t="s">
        <v>751</v>
      </c>
      <c r="E924" s="124" t="s">
        <v>2845</v>
      </c>
      <c r="F924" s="212" t="s">
        <v>8</v>
      </c>
      <c r="G924" s="124" t="s">
        <v>476</v>
      </c>
      <c r="H924" s="212">
        <v>1</v>
      </c>
      <c r="I924" s="124"/>
      <c r="J924" s="212">
        <v>85</v>
      </c>
      <c r="K924" s="213"/>
      <c r="L924" s="212">
        <v>85</v>
      </c>
      <c r="M924" s="124" t="s">
        <v>1092</v>
      </c>
      <c r="N924" s="212"/>
      <c r="O924" s="124" t="s">
        <v>474</v>
      </c>
      <c r="P924" s="212" t="s">
        <v>475</v>
      </c>
      <c r="Q924" s="124"/>
      <c r="R924" s="212"/>
      <c r="S924" s="124"/>
      <c r="T924" s="212" t="s">
        <v>287</v>
      </c>
      <c r="U924" s="124" t="s">
        <v>8</v>
      </c>
      <c r="V924" s="212">
        <v>1674</v>
      </c>
      <c r="W924" s="214">
        <v>43629.100439814814</v>
      </c>
      <c r="X924" s="215">
        <v>43482.254930555559</v>
      </c>
      <c r="Y924" s="216">
        <v>50</v>
      </c>
    </row>
    <row r="925" spans="1:25">
      <c r="A925" s="217" t="s">
        <v>73</v>
      </c>
      <c r="B925" s="218" t="s">
        <v>1366</v>
      </c>
      <c r="C925" s="219" t="s">
        <v>199</v>
      </c>
      <c r="D925" s="212" t="s">
        <v>94</v>
      </c>
      <c r="E925" s="124" t="s">
        <v>2854</v>
      </c>
      <c r="F925" s="212" t="s">
        <v>7</v>
      </c>
      <c r="G925" s="124" t="s">
        <v>2809</v>
      </c>
      <c r="H925" s="212">
        <v>1</v>
      </c>
      <c r="I925" s="124"/>
      <c r="J925" s="212">
        <v>285</v>
      </c>
      <c r="K925" s="213"/>
      <c r="L925" s="212">
        <v>285</v>
      </c>
      <c r="M925" s="124" t="s">
        <v>1001</v>
      </c>
      <c r="N925" s="212">
        <v>5700</v>
      </c>
      <c r="O925" s="124" t="s">
        <v>13</v>
      </c>
      <c r="P925" s="212" t="s">
        <v>478</v>
      </c>
      <c r="Q925" s="124"/>
      <c r="R925" s="212"/>
      <c r="S925" s="124"/>
      <c r="T925" s="212" t="s">
        <v>286</v>
      </c>
      <c r="U925" s="124" t="s">
        <v>7</v>
      </c>
      <c r="V925" s="212">
        <v>1235</v>
      </c>
      <c r="W925" s="214">
        <v>43620.394942129627</v>
      </c>
      <c r="X925" s="215">
        <v>43606</v>
      </c>
      <c r="Y925" s="216">
        <v>50</v>
      </c>
    </row>
    <row r="926" spans="1:25">
      <c r="A926" s="217" t="s">
        <v>73</v>
      </c>
      <c r="B926" s="218" t="s">
        <v>1366</v>
      </c>
      <c r="C926" s="219" t="s">
        <v>199</v>
      </c>
      <c r="D926" s="212" t="s">
        <v>94</v>
      </c>
      <c r="E926" s="124" t="s">
        <v>2854</v>
      </c>
      <c r="F926" s="212" t="s">
        <v>7</v>
      </c>
      <c r="G926" s="124" t="s">
        <v>2810</v>
      </c>
      <c r="H926" s="212">
        <v>1</v>
      </c>
      <c r="I926" s="124"/>
      <c r="J926" s="212">
        <v>285</v>
      </c>
      <c r="K926" s="213"/>
      <c r="L926" s="212">
        <v>285</v>
      </c>
      <c r="M926" s="124" t="s">
        <v>1001</v>
      </c>
      <c r="N926" s="212">
        <v>5700</v>
      </c>
      <c r="O926" s="124" t="s">
        <v>13</v>
      </c>
      <c r="P926" s="212" t="s">
        <v>478</v>
      </c>
      <c r="Q926" s="124"/>
      <c r="R926" s="212"/>
      <c r="S926" s="124"/>
      <c r="T926" s="212" t="s">
        <v>286</v>
      </c>
      <c r="U926" s="124" t="s">
        <v>7</v>
      </c>
      <c r="V926" s="212">
        <v>1235</v>
      </c>
      <c r="W926" s="214">
        <v>43620.394942129627</v>
      </c>
      <c r="X926" s="215">
        <v>43606</v>
      </c>
      <c r="Y926" s="216">
        <v>50</v>
      </c>
    </row>
    <row r="927" spans="1:25">
      <c r="A927" s="217" t="s">
        <v>73</v>
      </c>
      <c r="B927" s="218" t="s">
        <v>207</v>
      </c>
      <c r="C927" s="219" t="s">
        <v>1349</v>
      </c>
      <c r="D927" s="212" t="s">
        <v>610</v>
      </c>
      <c r="E927" s="124" t="s">
        <v>2845</v>
      </c>
      <c r="F927" s="212" t="s">
        <v>8</v>
      </c>
      <c r="G927" s="124" t="s">
        <v>476</v>
      </c>
      <c r="H927" s="212">
        <v>1</v>
      </c>
      <c r="I927" s="124"/>
      <c r="J927" s="212">
        <v>1000</v>
      </c>
      <c r="K927" s="213"/>
      <c r="L927" s="212">
        <v>1000</v>
      </c>
      <c r="M927" s="124" t="s">
        <v>1547</v>
      </c>
      <c r="N927" s="212"/>
      <c r="O927" s="124" t="s">
        <v>477</v>
      </c>
      <c r="P927" s="212" t="s">
        <v>475</v>
      </c>
      <c r="Q927" s="124"/>
      <c r="R927" s="212"/>
      <c r="S927" s="124"/>
      <c r="T927" s="212" t="s">
        <v>287</v>
      </c>
      <c r="U927" s="124" t="s">
        <v>8</v>
      </c>
      <c r="V927" s="212">
        <v>1699</v>
      </c>
      <c r="W927" s="214">
        <v>43634.086909722224</v>
      </c>
      <c r="X927" s="215">
        <v>43556</v>
      </c>
      <c r="Y927" s="216">
        <v>50</v>
      </c>
    </row>
    <row r="928" spans="1:25" ht="22.5">
      <c r="A928" s="217" t="s">
        <v>73</v>
      </c>
      <c r="B928" s="218" t="s">
        <v>207</v>
      </c>
      <c r="C928" s="219" t="s">
        <v>1350</v>
      </c>
      <c r="D928" s="212" t="s">
        <v>610</v>
      </c>
      <c r="E928" s="124" t="s">
        <v>2847</v>
      </c>
      <c r="F928" s="212" t="s">
        <v>153</v>
      </c>
      <c r="G928" s="124" t="s">
        <v>476</v>
      </c>
      <c r="H928" s="212">
        <v>1</v>
      </c>
      <c r="I928" s="124"/>
      <c r="J928" s="212">
        <v>1000</v>
      </c>
      <c r="K928" s="213"/>
      <c r="L928" s="212">
        <v>1000</v>
      </c>
      <c r="M928" s="124" t="s">
        <v>1547</v>
      </c>
      <c r="N928" s="212">
        <v>1000</v>
      </c>
      <c r="O928" s="124" t="s">
        <v>477</v>
      </c>
      <c r="P928" s="212" t="s">
        <v>478</v>
      </c>
      <c r="Q928" s="124"/>
      <c r="R928" s="212"/>
      <c r="S928" s="124"/>
      <c r="T928" s="212" t="s">
        <v>287</v>
      </c>
      <c r="U928" s="124" t="s">
        <v>282</v>
      </c>
      <c r="V928" s="212">
        <v>1700</v>
      </c>
      <c r="W928" s="214">
        <v>43634.144988425927</v>
      </c>
      <c r="X928" s="215">
        <v>43556</v>
      </c>
      <c r="Y928" s="216">
        <v>50</v>
      </c>
    </row>
    <row r="929" spans="1:25">
      <c r="A929" s="217" t="s">
        <v>73</v>
      </c>
      <c r="B929" s="218" t="s">
        <v>1366</v>
      </c>
      <c r="C929" s="219" t="s">
        <v>401</v>
      </c>
      <c r="D929" s="212" t="s">
        <v>74</v>
      </c>
      <c r="E929" s="124" t="s">
        <v>2848</v>
      </c>
      <c r="F929" s="212" t="s">
        <v>7</v>
      </c>
      <c r="G929" s="124" t="s">
        <v>2811</v>
      </c>
      <c r="H929" s="212">
        <v>1</v>
      </c>
      <c r="I929" s="124"/>
      <c r="J929" s="212">
        <v>4.5</v>
      </c>
      <c r="K929" s="213"/>
      <c r="L929" s="212">
        <v>4.5</v>
      </c>
      <c r="M929" s="124" t="s">
        <v>2154</v>
      </c>
      <c r="N929" s="212"/>
      <c r="O929" s="124" t="s">
        <v>13</v>
      </c>
      <c r="P929" s="212" t="s">
        <v>484</v>
      </c>
      <c r="Q929" s="124"/>
      <c r="R929" s="212"/>
      <c r="S929" s="124"/>
      <c r="T929" s="212" t="s">
        <v>286</v>
      </c>
      <c r="U929" s="124" t="s">
        <v>7</v>
      </c>
      <c r="V929" s="212">
        <v>1236</v>
      </c>
      <c r="W929" s="214">
        <v>43629.058437500003</v>
      </c>
      <c r="X929" s="215">
        <v>43204.28800925926</v>
      </c>
      <c r="Y929" s="216">
        <v>50</v>
      </c>
    </row>
    <row r="930" spans="1:25">
      <c r="A930" s="217" t="s">
        <v>14</v>
      </c>
      <c r="B930" s="218" t="s">
        <v>207</v>
      </c>
      <c r="C930" s="219" t="s">
        <v>690</v>
      </c>
      <c r="D930" s="212" t="s">
        <v>691</v>
      </c>
      <c r="E930" s="124" t="s">
        <v>2844</v>
      </c>
      <c r="F930" s="212" t="s">
        <v>9</v>
      </c>
      <c r="G930" s="124" t="s">
        <v>476</v>
      </c>
      <c r="H930" s="212">
        <v>124</v>
      </c>
      <c r="I930" s="124"/>
      <c r="J930" s="212">
        <v>3.3</v>
      </c>
      <c r="K930" s="213"/>
      <c r="L930" s="212">
        <v>409.2</v>
      </c>
      <c r="M930" s="124" t="s">
        <v>1093</v>
      </c>
      <c r="N930" s="212"/>
      <c r="O930" s="124" t="s">
        <v>477</v>
      </c>
      <c r="P930" s="212" t="s">
        <v>475</v>
      </c>
      <c r="Q930" s="124"/>
      <c r="R930" s="212"/>
      <c r="S930" s="124"/>
      <c r="T930" s="212" t="s">
        <v>287</v>
      </c>
      <c r="U930" s="124" t="s">
        <v>9</v>
      </c>
      <c r="V930" s="212">
        <v>1237</v>
      </c>
      <c r="W930" s="214">
        <v>43614.725081018521</v>
      </c>
      <c r="X930" s="215">
        <v>43613</v>
      </c>
      <c r="Y930" s="216">
        <v>50</v>
      </c>
    </row>
    <row r="931" spans="1:25">
      <c r="A931" s="217" t="s">
        <v>63</v>
      </c>
      <c r="B931" s="218" t="s">
        <v>207</v>
      </c>
      <c r="C931" s="219" t="s">
        <v>900</v>
      </c>
      <c r="D931" s="212" t="s">
        <v>872</v>
      </c>
      <c r="E931" s="124" t="s">
        <v>2845</v>
      </c>
      <c r="F931" s="212" t="s">
        <v>8</v>
      </c>
      <c r="G931" s="124" t="s">
        <v>476</v>
      </c>
      <c r="H931" s="212">
        <v>1</v>
      </c>
      <c r="I931" s="124"/>
      <c r="J931" s="212">
        <v>290</v>
      </c>
      <c r="K931" s="213"/>
      <c r="L931" s="212">
        <v>290</v>
      </c>
      <c r="M931" s="124" t="s">
        <v>1557</v>
      </c>
      <c r="N931" s="212"/>
      <c r="O931" s="124" t="s">
        <v>477</v>
      </c>
      <c r="P931" s="212" t="s">
        <v>475</v>
      </c>
      <c r="Q931" s="124"/>
      <c r="R931" s="212"/>
      <c r="S931" s="124"/>
      <c r="T931" s="212" t="s">
        <v>287</v>
      </c>
      <c r="U931" s="124" t="s">
        <v>8</v>
      </c>
      <c r="V931" s="212">
        <v>1716</v>
      </c>
      <c r="W931" s="214">
        <v>43654.612384259257</v>
      </c>
      <c r="X931" s="215">
        <v>43559</v>
      </c>
      <c r="Y931" s="216">
        <v>50</v>
      </c>
    </row>
    <row r="932" spans="1:25">
      <c r="A932" s="217" t="s">
        <v>63</v>
      </c>
      <c r="B932" s="218" t="s">
        <v>207</v>
      </c>
      <c r="C932" s="219" t="s">
        <v>900</v>
      </c>
      <c r="D932" s="212" t="s">
        <v>872</v>
      </c>
      <c r="E932" s="124" t="s">
        <v>2847</v>
      </c>
      <c r="F932" s="212" t="s">
        <v>153</v>
      </c>
      <c r="G932" s="124" t="s">
        <v>476</v>
      </c>
      <c r="H932" s="212">
        <v>1</v>
      </c>
      <c r="I932" s="124"/>
      <c r="J932" s="212">
        <v>0</v>
      </c>
      <c r="K932" s="213"/>
      <c r="L932" s="212">
        <v>0</v>
      </c>
      <c r="M932" s="124" t="s">
        <v>481</v>
      </c>
      <c r="N932" s="212">
        <v>30</v>
      </c>
      <c r="O932" s="124" t="s">
        <v>477</v>
      </c>
      <c r="P932" s="212" t="s">
        <v>478</v>
      </c>
      <c r="Q932" s="124"/>
      <c r="R932" s="212"/>
      <c r="S932" s="124"/>
      <c r="T932" s="212" t="s">
        <v>287</v>
      </c>
      <c r="U932" s="124" t="s">
        <v>282</v>
      </c>
      <c r="V932" s="212">
        <v>1716</v>
      </c>
      <c r="W932" s="214">
        <v>43654.612384259257</v>
      </c>
      <c r="X932" s="215">
        <v>43559</v>
      </c>
      <c r="Y932" s="216">
        <v>50</v>
      </c>
    </row>
    <row r="933" spans="1:25">
      <c r="A933" s="217" t="s">
        <v>66</v>
      </c>
      <c r="B933" s="218" t="s">
        <v>1366</v>
      </c>
      <c r="C933" s="219" t="s">
        <v>866</v>
      </c>
      <c r="D933" s="212" t="s">
        <v>304</v>
      </c>
      <c r="E933" s="124" t="s">
        <v>2842</v>
      </c>
      <c r="F933" s="212" t="s">
        <v>1386</v>
      </c>
      <c r="G933" s="124" t="s">
        <v>2036</v>
      </c>
      <c r="H933" s="212">
        <v>6</v>
      </c>
      <c r="I933" s="124"/>
      <c r="J933" s="212">
        <v>1.123</v>
      </c>
      <c r="K933" s="213"/>
      <c r="L933" s="212">
        <v>6.7380000000000004</v>
      </c>
      <c r="M933" s="124" t="s">
        <v>2369</v>
      </c>
      <c r="N933" s="212"/>
      <c r="O933" s="124" t="s">
        <v>13</v>
      </c>
      <c r="P933" s="212" t="s">
        <v>484</v>
      </c>
      <c r="Q933" s="124"/>
      <c r="R933" s="212"/>
      <c r="S933" s="124"/>
      <c r="T933" s="212" t="s">
        <v>286</v>
      </c>
      <c r="U933" s="124" t="s">
        <v>281</v>
      </c>
      <c r="V933" s="212">
        <v>1238</v>
      </c>
      <c r="W933" s="214">
        <v>43229.255428240744</v>
      </c>
      <c r="X933" s="215">
        <v>43204.288391203707</v>
      </c>
      <c r="Y933" s="216">
        <v>50</v>
      </c>
    </row>
    <row r="934" spans="1:25">
      <c r="A934" s="217" t="s">
        <v>66</v>
      </c>
      <c r="B934" s="218" t="s">
        <v>1366</v>
      </c>
      <c r="C934" s="219" t="s">
        <v>867</v>
      </c>
      <c r="D934" s="212" t="s">
        <v>868</v>
      </c>
      <c r="E934" s="124" t="s">
        <v>2844</v>
      </c>
      <c r="F934" s="212" t="s">
        <v>9</v>
      </c>
      <c r="G934" s="124" t="s">
        <v>2812</v>
      </c>
      <c r="H934" s="212">
        <v>6</v>
      </c>
      <c r="I934" s="124"/>
      <c r="J934" s="212">
        <v>2</v>
      </c>
      <c r="K934" s="213"/>
      <c r="L934" s="212">
        <v>12</v>
      </c>
      <c r="M934" s="124" t="s">
        <v>1120</v>
      </c>
      <c r="N934" s="212"/>
      <c r="O934" s="124" t="s">
        <v>13</v>
      </c>
      <c r="P934" s="212" t="s">
        <v>484</v>
      </c>
      <c r="Q934" s="124"/>
      <c r="R934" s="212"/>
      <c r="S934" s="124"/>
      <c r="T934" s="212" t="s">
        <v>286</v>
      </c>
      <c r="U934" s="124" t="s">
        <v>9</v>
      </c>
      <c r="V934" s="212">
        <v>1239</v>
      </c>
      <c r="W934" s="214">
        <v>43204.288680555554</v>
      </c>
      <c r="X934" s="215">
        <v>43204.288587962961</v>
      </c>
      <c r="Y934" s="216">
        <v>50</v>
      </c>
    </row>
    <row r="935" spans="1:25" ht="22.5">
      <c r="A935" s="217" t="s">
        <v>63</v>
      </c>
      <c r="B935" s="218" t="s">
        <v>1366</v>
      </c>
      <c r="C935" s="219" t="s">
        <v>807</v>
      </c>
      <c r="D935" s="212" t="s">
        <v>808</v>
      </c>
      <c r="E935" s="124" t="s">
        <v>2842</v>
      </c>
      <c r="F935" s="212" t="s">
        <v>1386</v>
      </c>
      <c r="G935" s="124" t="s">
        <v>2813</v>
      </c>
      <c r="H935" s="212">
        <v>7</v>
      </c>
      <c r="I935" s="124"/>
      <c r="J935" s="212">
        <v>1.0649999999999999</v>
      </c>
      <c r="K935" s="213"/>
      <c r="L935" s="212">
        <v>7.4550000000000001</v>
      </c>
      <c r="M935" s="124" t="s">
        <v>2316</v>
      </c>
      <c r="N935" s="212"/>
      <c r="O935" s="124" t="s">
        <v>13</v>
      </c>
      <c r="P935" s="212" t="s">
        <v>484</v>
      </c>
      <c r="Q935" s="124"/>
      <c r="R935" s="212"/>
      <c r="S935" s="124"/>
      <c r="T935" s="212" t="s">
        <v>286</v>
      </c>
      <c r="U935" s="124" t="s">
        <v>281</v>
      </c>
      <c r="V935" s="212">
        <v>1241</v>
      </c>
      <c r="W935" s="214">
        <v>43245.097013888888</v>
      </c>
      <c r="X935" s="215">
        <v>43204.288969907408</v>
      </c>
      <c r="Y935" s="216">
        <v>50</v>
      </c>
    </row>
    <row r="936" spans="1:25">
      <c r="A936" s="217" t="s">
        <v>63</v>
      </c>
      <c r="B936" s="218" t="s">
        <v>1366</v>
      </c>
      <c r="C936" s="219" t="s">
        <v>200</v>
      </c>
      <c r="D936" s="212" t="s">
        <v>201</v>
      </c>
      <c r="E936" s="124" t="s">
        <v>2844</v>
      </c>
      <c r="F936" s="212" t="s">
        <v>9</v>
      </c>
      <c r="G936" s="124" t="s">
        <v>2814</v>
      </c>
      <c r="H936" s="212">
        <v>23</v>
      </c>
      <c r="I936" s="124"/>
      <c r="J936" s="212">
        <v>2.1</v>
      </c>
      <c r="K936" s="213"/>
      <c r="L936" s="212">
        <v>48.3</v>
      </c>
      <c r="M936" s="124" t="s">
        <v>2370</v>
      </c>
      <c r="N936" s="212"/>
      <c r="O936" s="124" t="s">
        <v>13</v>
      </c>
      <c r="P936" s="212" t="s">
        <v>475</v>
      </c>
      <c r="Q936" s="124"/>
      <c r="R936" s="212">
        <v>2041</v>
      </c>
      <c r="S936" s="124"/>
      <c r="T936" s="212" t="s">
        <v>286</v>
      </c>
      <c r="U936" s="124" t="s">
        <v>9</v>
      </c>
      <c r="V936" s="212">
        <v>1240</v>
      </c>
      <c r="W936" s="214">
        <v>43607.760752314818</v>
      </c>
      <c r="X936" s="215">
        <v>43602</v>
      </c>
      <c r="Y936" s="216">
        <v>50</v>
      </c>
    </row>
    <row r="937" spans="1:25">
      <c r="A937" s="217" t="s">
        <v>73</v>
      </c>
      <c r="B937" s="218" t="s">
        <v>1366</v>
      </c>
      <c r="C937" s="219" t="s">
        <v>1186</v>
      </c>
      <c r="D937" s="212" t="s">
        <v>878</v>
      </c>
      <c r="E937" s="124" t="s">
        <v>2850</v>
      </c>
      <c r="F937" s="212" t="s">
        <v>8</v>
      </c>
      <c r="G937" s="124" t="s">
        <v>476</v>
      </c>
      <c r="H937" s="212">
        <v>1</v>
      </c>
      <c r="I937" s="124"/>
      <c r="J937" s="212">
        <v>0.29599999999999999</v>
      </c>
      <c r="K937" s="213"/>
      <c r="L937" s="212">
        <v>0.29559999999999997</v>
      </c>
      <c r="M937" s="124" t="s">
        <v>2371</v>
      </c>
      <c r="N937" s="212"/>
      <c r="O937" s="124" t="s">
        <v>1143</v>
      </c>
      <c r="P937" s="212" t="s">
        <v>484</v>
      </c>
      <c r="Q937" s="124"/>
      <c r="R937" s="212"/>
      <c r="S937" s="124"/>
      <c r="T937" s="212" t="s">
        <v>286</v>
      </c>
      <c r="U937" s="124" t="s">
        <v>8</v>
      </c>
      <c r="V937" s="212">
        <v>87</v>
      </c>
      <c r="W937" s="214">
        <v>43312</v>
      </c>
      <c r="X937" s="215">
        <v>43312</v>
      </c>
      <c r="Y937" s="216">
        <v>-1</v>
      </c>
    </row>
    <row r="938" spans="1:25">
      <c r="A938" s="217" t="s">
        <v>77</v>
      </c>
      <c r="B938" s="218" t="s">
        <v>1366</v>
      </c>
      <c r="C938" s="219" t="s">
        <v>431</v>
      </c>
      <c r="D938" s="212" t="s">
        <v>157</v>
      </c>
      <c r="E938" s="124" t="s">
        <v>2844</v>
      </c>
      <c r="F938" s="212" t="s">
        <v>9</v>
      </c>
      <c r="G938" s="124" t="s">
        <v>2815</v>
      </c>
      <c r="H938" s="212">
        <v>25</v>
      </c>
      <c r="I938" s="124"/>
      <c r="J938" s="212">
        <v>3</v>
      </c>
      <c r="K938" s="213"/>
      <c r="L938" s="212">
        <v>75</v>
      </c>
      <c r="M938" s="124" t="s">
        <v>2373</v>
      </c>
      <c r="N938" s="212"/>
      <c r="O938" s="124" t="s">
        <v>13</v>
      </c>
      <c r="P938" s="212" t="s">
        <v>484</v>
      </c>
      <c r="Q938" s="124"/>
      <c r="R938" s="212">
        <v>2050</v>
      </c>
      <c r="S938" s="124"/>
      <c r="T938" s="212" t="s">
        <v>286</v>
      </c>
      <c r="U938" s="124" t="s">
        <v>9</v>
      </c>
      <c r="V938" s="212">
        <v>1242</v>
      </c>
      <c r="W938" s="214">
        <v>43602.609803240739</v>
      </c>
      <c r="X938" s="215">
        <v>43204</v>
      </c>
      <c r="Y938" s="216">
        <v>50</v>
      </c>
    </row>
    <row r="939" spans="1:25">
      <c r="A939" s="217" t="s">
        <v>77</v>
      </c>
      <c r="B939" s="218" t="s">
        <v>1366</v>
      </c>
      <c r="C939" s="219" t="s">
        <v>431</v>
      </c>
      <c r="D939" s="212" t="s">
        <v>157</v>
      </c>
      <c r="E939" s="124" t="s">
        <v>2844</v>
      </c>
      <c r="F939" s="212" t="s">
        <v>9</v>
      </c>
      <c r="G939" s="124" t="s">
        <v>2815</v>
      </c>
      <c r="H939" s="212">
        <v>31</v>
      </c>
      <c r="I939" s="124"/>
      <c r="J939" s="212">
        <v>1.75</v>
      </c>
      <c r="K939" s="213"/>
      <c r="L939" s="212">
        <v>54.25</v>
      </c>
      <c r="M939" s="124" t="s">
        <v>2372</v>
      </c>
      <c r="N939" s="212"/>
      <c r="O939" s="124" t="s">
        <v>13</v>
      </c>
      <c r="P939" s="212" t="s">
        <v>484</v>
      </c>
      <c r="Q939" s="124"/>
      <c r="R939" s="212">
        <v>2050</v>
      </c>
      <c r="S939" s="124"/>
      <c r="T939" s="212" t="s">
        <v>286</v>
      </c>
      <c r="U939" s="124" t="s">
        <v>9</v>
      </c>
      <c r="V939" s="212">
        <v>1242</v>
      </c>
      <c r="W939" s="214">
        <v>43602.609803240739</v>
      </c>
      <c r="X939" s="215">
        <v>43204</v>
      </c>
      <c r="Y939" s="216">
        <v>50</v>
      </c>
    </row>
    <row r="940" spans="1:25">
      <c r="A940" s="217" t="s">
        <v>77</v>
      </c>
      <c r="B940" s="218" t="s">
        <v>1366</v>
      </c>
      <c r="C940" s="219" t="s">
        <v>431</v>
      </c>
      <c r="D940" s="212" t="s">
        <v>157</v>
      </c>
      <c r="E940" s="124" t="s">
        <v>2844</v>
      </c>
      <c r="F940" s="212" t="s">
        <v>9</v>
      </c>
      <c r="G940" s="124" t="s">
        <v>2815</v>
      </c>
      <c r="H940" s="212">
        <v>6</v>
      </c>
      <c r="I940" s="124"/>
      <c r="J940" s="212">
        <v>1.75</v>
      </c>
      <c r="K940" s="213"/>
      <c r="L940" s="212">
        <v>10.5</v>
      </c>
      <c r="M940" s="124" t="s">
        <v>2284</v>
      </c>
      <c r="N940" s="212"/>
      <c r="O940" s="124" t="s">
        <v>13</v>
      </c>
      <c r="P940" s="212" t="s">
        <v>484</v>
      </c>
      <c r="Q940" s="124"/>
      <c r="R940" s="212">
        <v>2050</v>
      </c>
      <c r="S940" s="124"/>
      <c r="T940" s="212" t="s">
        <v>286</v>
      </c>
      <c r="U940" s="124" t="s">
        <v>9</v>
      </c>
      <c r="V940" s="212">
        <v>1242</v>
      </c>
      <c r="W940" s="214">
        <v>43602.609803240739</v>
      </c>
      <c r="X940" s="215">
        <v>43204</v>
      </c>
      <c r="Y940" s="216">
        <v>50</v>
      </c>
    </row>
    <row r="941" spans="1:25">
      <c r="A941" s="217" t="s">
        <v>73</v>
      </c>
      <c r="B941" s="218" t="s">
        <v>207</v>
      </c>
      <c r="C941" s="219" t="s">
        <v>922</v>
      </c>
      <c r="D941" s="212" t="s">
        <v>878</v>
      </c>
      <c r="E941" s="124" t="s">
        <v>2850</v>
      </c>
      <c r="F941" s="212" t="s">
        <v>8</v>
      </c>
      <c r="G941" s="124" t="s">
        <v>476</v>
      </c>
      <c r="H941" s="212">
        <v>185</v>
      </c>
      <c r="I941" s="124"/>
      <c r="J941" s="212">
        <v>1</v>
      </c>
      <c r="K941" s="213"/>
      <c r="L941" s="212">
        <v>185</v>
      </c>
      <c r="M941" s="124" t="s">
        <v>1129</v>
      </c>
      <c r="N941" s="212"/>
      <c r="O941" s="124" t="s">
        <v>477</v>
      </c>
      <c r="P941" s="212" t="s">
        <v>475</v>
      </c>
      <c r="Q941" s="124" t="s">
        <v>501</v>
      </c>
      <c r="R941" s="212"/>
      <c r="S941" s="124"/>
      <c r="T941" s="212" t="s">
        <v>287</v>
      </c>
      <c r="U941" s="124" t="s">
        <v>8</v>
      </c>
      <c r="V941" s="212">
        <v>1672</v>
      </c>
      <c r="W941" s="214">
        <v>43402.964571759258</v>
      </c>
      <c r="X941" s="215">
        <v>43402.964571759258</v>
      </c>
      <c r="Y941" s="216">
        <v>50</v>
      </c>
    </row>
    <row r="942" spans="1:25">
      <c r="A942" s="217" t="s">
        <v>66</v>
      </c>
      <c r="B942" s="218" t="s">
        <v>207</v>
      </c>
      <c r="C942" s="219" t="s">
        <v>752</v>
      </c>
      <c r="D942" s="212" t="s">
        <v>753</v>
      </c>
      <c r="E942" s="124" t="s">
        <v>2844</v>
      </c>
      <c r="F942" s="212" t="s">
        <v>9</v>
      </c>
      <c r="G942" s="124" t="s">
        <v>476</v>
      </c>
      <c r="H942" s="212">
        <v>20</v>
      </c>
      <c r="I942" s="124"/>
      <c r="J942" s="212">
        <v>3.65</v>
      </c>
      <c r="K942" s="213"/>
      <c r="L942" s="212">
        <v>73</v>
      </c>
      <c r="M942" s="124" t="s">
        <v>1094</v>
      </c>
      <c r="N942" s="212"/>
      <c r="O942" s="124" t="s">
        <v>477</v>
      </c>
      <c r="P942" s="212" t="s">
        <v>475</v>
      </c>
      <c r="Q942" s="124"/>
      <c r="R942" s="212"/>
      <c r="S942" s="124"/>
      <c r="T942" s="212" t="s">
        <v>287</v>
      </c>
      <c r="U942" s="124" t="s">
        <v>9</v>
      </c>
      <c r="V942" s="212">
        <v>1243</v>
      </c>
      <c r="W942" s="214">
        <v>43629.058437500003</v>
      </c>
      <c r="X942" s="215">
        <v>43614</v>
      </c>
      <c r="Y942" s="216">
        <v>50</v>
      </c>
    </row>
    <row r="943" spans="1:25">
      <c r="A943" s="217" t="s">
        <v>66</v>
      </c>
      <c r="B943" s="218" t="s">
        <v>207</v>
      </c>
      <c r="C943" s="219" t="s">
        <v>754</v>
      </c>
      <c r="D943" s="212" t="s">
        <v>503</v>
      </c>
      <c r="E943" s="124" t="s">
        <v>2845</v>
      </c>
      <c r="F943" s="212" t="s">
        <v>8</v>
      </c>
      <c r="G943" s="124" t="s">
        <v>476</v>
      </c>
      <c r="H943" s="212">
        <v>1</v>
      </c>
      <c r="I943" s="124"/>
      <c r="J943" s="212"/>
      <c r="K943" s="213"/>
      <c r="L943" s="212"/>
      <c r="M943" s="124" t="s">
        <v>476</v>
      </c>
      <c r="N943" s="212"/>
      <c r="O943" s="124" t="s">
        <v>477</v>
      </c>
      <c r="P943" s="212" t="s">
        <v>475</v>
      </c>
      <c r="Q943" s="124" t="s">
        <v>1425</v>
      </c>
      <c r="R943" s="212"/>
      <c r="S943" s="124"/>
      <c r="T943" s="212" t="s">
        <v>287</v>
      </c>
      <c r="U943" s="124" t="s">
        <v>8</v>
      </c>
      <c r="V943" s="212">
        <v>5012</v>
      </c>
      <c r="W943" s="214">
        <v>43640.077476851853</v>
      </c>
      <c r="X943" s="215">
        <v>43644.520775462966</v>
      </c>
      <c r="Y943" s="216">
        <v>50</v>
      </c>
    </row>
    <row r="944" spans="1:25">
      <c r="A944" s="217" t="s">
        <v>63</v>
      </c>
      <c r="B944" s="218" t="s">
        <v>1366</v>
      </c>
      <c r="C944" s="219" t="s">
        <v>809</v>
      </c>
      <c r="D944" s="212" t="s">
        <v>810</v>
      </c>
      <c r="E944" s="124" t="s">
        <v>2848</v>
      </c>
      <c r="F944" s="212" t="s">
        <v>7</v>
      </c>
      <c r="G944" s="124" t="s">
        <v>2816</v>
      </c>
      <c r="H944" s="212">
        <v>1</v>
      </c>
      <c r="I944" s="124"/>
      <c r="J944" s="212">
        <v>20</v>
      </c>
      <c r="K944" s="213"/>
      <c r="L944" s="212">
        <v>20</v>
      </c>
      <c r="M944" s="124" t="s">
        <v>982</v>
      </c>
      <c r="N944" s="212"/>
      <c r="O944" s="124" t="s">
        <v>13</v>
      </c>
      <c r="P944" s="212" t="s">
        <v>484</v>
      </c>
      <c r="Q944" s="124"/>
      <c r="R944" s="212"/>
      <c r="S944" s="124"/>
      <c r="T944" s="212" t="s">
        <v>286</v>
      </c>
      <c r="U944" s="124" t="s">
        <v>7</v>
      </c>
      <c r="V944" s="212">
        <v>1254</v>
      </c>
      <c r="W944" s="214">
        <v>43237.12332175926</v>
      </c>
      <c r="X944" s="215">
        <v>43204.291655092595</v>
      </c>
      <c r="Y944" s="216">
        <v>50</v>
      </c>
    </row>
    <row r="945" spans="1:25">
      <c r="A945" s="217" t="s">
        <v>63</v>
      </c>
      <c r="B945" s="218" t="s">
        <v>1366</v>
      </c>
      <c r="C945" s="219" t="s">
        <v>811</v>
      </c>
      <c r="D945" s="212" t="s">
        <v>205</v>
      </c>
      <c r="E945" s="124" t="s">
        <v>2848</v>
      </c>
      <c r="F945" s="212" t="s">
        <v>7</v>
      </c>
      <c r="G945" s="124" t="s">
        <v>2817</v>
      </c>
      <c r="H945" s="212">
        <v>1</v>
      </c>
      <c r="I945" s="124"/>
      <c r="J945" s="212">
        <v>4</v>
      </c>
      <c r="K945" s="213"/>
      <c r="L945" s="212">
        <v>4</v>
      </c>
      <c r="M945" s="124" t="s">
        <v>2221</v>
      </c>
      <c r="N945" s="212"/>
      <c r="O945" s="124" t="s">
        <v>13</v>
      </c>
      <c r="P945" s="212" t="s">
        <v>484</v>
      </c>
      <c r="Q945" s="124"/>
      <c r="R945" s="212"/>
      <c r="S945" s="124"/>
      <c r="T945" s="212" t="s">
        <v>286</v>
      </c>
      <c r="U945" s="124" t="s">
        <v>7</v>
      </c>
      <c r="V945" s="212">
        <v>1255</v>
      </c>
      <c r="W945" s="214">
        <v>43237.124467592592</v>
      </c>
      <c r="X945" s="215">
        <v>43204.291909722226</v>
      </c>
      <c r="Y945" s="216">
        <v>50</v>
      </c>
    </row>
    <row r="946" spans="1:25">
      <c r="A946" s="217" t="s">
        <v>66</v>
      </c>
      <c r="B946" s="218" t="s">
        <v>1366</v>
      </c>
      <c r="C946" s="219" t="s">
        <v>869</v>
      </c>
      <c r="D946" s="212" t="s">
        <v>304</v>
      </c>
      <c r="E946" s="124" t="s">
        <v>2842</v>
      </c>
      <c r="F946" s="212" t="s">
        <v>1386</v>
      </c>
      <c r="G946" s="124" t="s">
        <v>2818</v>
      </c>
      <c r="H946" s="212">
        <v>1</v>
      </c>
      <c r="I946" s="124"/>
      <c r="J946" s="212">
        <v>1.123</v>
      </c>
      <c r="K946" s="213"/>
      <c r="L946" s="212">
        <v>1.123</v>
      </c>
      <c r="M946" s="124" t="s">
        <v>2068</v>
      </c>
      <c r="N946" s="212"/>
      <c r="O946" s="124" t="s">
        <v>13</v>
      </c>
      <c r="P946" s="212" t="s">
        <v>484</v>
      </c>
      <c r="Q946" s="124"/>
      <c r="R946" s="212"/>
      <c r="S946" s="124"/>
      <c r="T946" s="212" t="s">
        <v>286</v>
      </c>
      <c r="U946" s="124" t="s">
        <v>281</v>
      </c>
      <c r="V946" s="212">
        <v>1245</v>
      </c>
      <c r="W946" s="214">
        <v>43229.256782407407</v>
      </c>
      <c r="X946" s="215">
        <v>43204.28974537037</v>
      </c>
      <c r="Y946" s="216">
        <v>50</v>
      </c>
    </row>
    <row r="947" spans="1:25">
      <c r="A947" s="217" t="s">
        <v>66</v>
      </c>
      <c r="B947" s="218" t="s">
        <v>1366</v>
      </c>
      <c r="C947" s="219" t="s">
        <v>869</v>
      </c>
      <c r="D947" s="212" t="s">
        <v>304</v>
      </c>
      <c r="E947" s="124" t="s">
        <v>2842</v>
      </c>
      <c r="F947" s="212" t="s">
        <v>1386</v>
      </c>
      <c r="G947" s="124" t="s">
        <v>2818</v>
      </c>
      <c r="H947" s="212">
        <v>1</v>
      </c>
      <c r="I947" s="124"/>
      <c r="J947" s="212">
        <v>0.78</v>
      </c>
      <c r="K947" s="213"/>
      <c r="L947" s="212">
        <v>0.78</v>
      </c>
      <c r="M947" s="124" t="s">
        <v>2293</v>
      </c>
      <c r="N947" s="212"/>
      <c r="O947" s="124" t="s">
        <v>13</v>
      </c>
      <c r="P947" s="212" t="s">
        <v>484</v>
      </c>
      <c r="Q947" s="124"/>
      <c r="R947" s="212"/>
      <c r="S947" s="124"/>
      <c r="T947" s="212" t="s">
        <v>286</v>
      </c>
      <c r="U947" s="124" t="s">
        <v>281</v>
      </c>
      <c r="V947" s="212">
        <v>1245</v>
      </c>
      <c r="W947" s="214">
        <v>43229.256782407407</v>
      </c>
      <c r="X947" s="215">
        <v>43204.28974537037</v>
      </c>
      <c r="Y947" s="216">
        <v>50</v>
      </c>
    </row>
    <row r="948" spans="1:25">
      <c r="A948" s="217" t="s">
        <v>63</v>
      </c>
      <c r="B948" s="218" t="s">
        <v>1366</v>
      </c>
      <c r="C948" s="219" t="s">
        <v>812</v>
      </c>
      <c r="D948" s="212" t="s">
        <v>813</v>
      </c>
      <c r="E948" s="124" t="s">
        <v>2842</v>
      </c>
      <c r="F948" s="212" t="s">
        <v>1386</v>
      </c>
      <c r="G948" s="124" t="s">
        <v>612</v>
      </c>
      <c r="H948" s="212">
        <v>2</v>
      </c>
      <c r="I948" s="124"/>
      <c r="J948" s="212">
        <v>1.123</v>
      </c>
      <c r="K948" s="213"/>
      <c r="L948" s="212">
        <v>2.246</v>
      </c>
      <c r="M948" s="124" t="s">
        <v>2281</v>
      </c>
      <c r="N948" s="212"/>
      <c r="O948" s="124" t="s">
        <v>13</v>
      </c>
      <c r="P948" s="212" t="s">
        <v>484</v>
      </c>
      <c r="Q948" s="124"/>
      <c r="R948" s="212"/>
      <c r="S948" s="124"/>
      <c r="T948" s="212" t="s">
        <v>286</v>
      </c>
      <c r="U948" s="124" t="s">
        <v>281</v>
      </c>
      <c r="V948" s="212">
        <v>1339</v>
      </c>
      <c r="W948" s="214">
        <v>43229.259259259263</v>
      </c>
      <c r="X948" s="215">
        <v>43204.310856481483</v>
      </c>
      <c r="Y948" s="216">
        <v>50</v>
      </c>
    </row>
    <row r="949" spans="1:25">
      <c r="A949" s="217" t="s">
        <v>66</v>
      </c>
      <c r="B949" s="218" t="s">
        <v>1366</v>
      </c>
      <c r="C949" s="219" t="s">
        <v>203</v>
      </c>
      <c r="D949" s="212" t="s">
        <v>28</v>
      </c>
      <c r="E949" s="124" t="s">
        <v>2849</v>
      </c>
      <c r="F949" s="212" t="s">
        <v>136</v>
      </c>
      <c r="G949" s="124" t="s">
        <v>2819</v>
      </c>
      <c r="H949" s="212">
        <v>1</v>
      </c>
      <c r="I949" s="124"/>
      <c r="J949" s="212">
        <v>350</v>
      </c>
      <c r="K949" s="213"/>
      <c r="L949" s="212">
        <v>350</v>
      </c>
      <c r="M949" s="124" t="s">
        <v>1084</v>
      </c>
      <c r="N949" s="212"/>
      <c r="O949" s="124" t="s">
        <v>13</v>
      </c>
      <c r="P949" s="212" t="s">
        <v>478</v>
      </c>
      <c r="Q949" s="124"/>
      <c r="R949" s="212">
        <v>2029</v>
      </c>
      <c r="S949" s="124"/>
      <c r="T949" s="212" t="s">
        <v>286</v>
      </c>
      <c r="U949" s="124" t="s">
        <v>276</v>
      </c>
      <c r="V949" s="212">
        <v>1247</v>
      </c>
      <c r="W949" s="214">
        <v>43602.604768518519</v>
      </c>
      <c r="X949" s="215">
        <v>43202</v>
      </c>
      <c r="Y949" s="216">
        <v>50</v>
      </c>
    </row>
    <row r="950" spans="1:25">
      <c r="A950" s="217" t="s">
        <v>66</v>
      </c>
      <c r="B950" s="218" t="s">
        <v>1366</v>
      </c>
      <c r="C950" s="219" t="s">
        <v>203</v>
      </c>
      <c r="D950" s="212" t="s">
        <v>28</v>
      </c>
      <c r="E950" s="124" t="s">
        <v>2849</v>
      </c>
      <c r="F950" s="212" t="s">
        <v>136</v>
      </c>
      <c r="G950" s="124" t="s">
        <v>2820</v>
      </c>
      <c r="H950" s="212">
        <v>1</v>
      </c>
      <c r="I950" s="124"/>
      <c r="J950" s="212">
        <v>350</v>
      </c>
      <c r="K950" s="213"/>
      <c r="L950" s="212">
        <v>350</v>
      </c>
      <c r="M950" s="124" t="s">
        <v>1084</v>
      </c>
      <c r="N950" s="212"/>
      <c r="O950" s="124" t="s">
        <v>13</v>
      </c>
      <c r="P950" s="212" t="s">
        <v>478</v>
      </c>
      <c r="Q950" s="124"/>
      <c r="R950" s="212">
        <v>2030</v>
      </c>
      <c r="S950" s="124"/>
      <c r="T950" s="212" t="s">
        <v>286</v>
      </c>
      <c r="U950" s="124" t="s">
        <v>276</v>
      </c>
      <c r="V950" s="212">
        <v>1247</v>
      </c>
      <c r="W950" s="214">
        <v>43602.604768518519</v>
      </c>
      <c r="X950" s="215">
        <v>43202</v>
      </c>
      <c r="Y950" s="216">
        <v>50</v>
      </c>
    </row>
    <row r="951" spans="1:25">
      <c r="A951" s="217" t="s">
        <v>66</v>
      </c>
      <c r="B951" s="218" t="s">
        <v>1366</v>
      </c>
      <c r="C951" s="219" t="s">
        <v>203</v>
      </c>
      <c r="D951" s="212" t="s">
        <v>28</v>
      </c>
      <c r="E951" s="124" t="s">
        <v>2849</v>
      </c>
      <c r="F951" s="212" t="s">
        <v>136</v>
      </c>
      <c r="G951" s="124" t="s">
        <v>2821</v>
      </c>
      <c r="H951" s="212">
        <v>1</v>
      </c>
      <c r="I951" s="124"/>
      <c r="J951" s="212">
        <v>375</v>
      </c>
      <c r="K951" s="213"/>
      <c r="L951" s="212">
        <v>375</v>
      </c>
      <c r="M951" s="124" t="s">
        <v>2374</v>
      </c>
      <c r="N951" s="212"/>
      <c r="O951" s="124" t="s">
        <v>13</v>
      </c>
      <c r="P951" s="212" t="s">
        <v>478</v>
      </c>
      <c r="Q951" s="124"/>
      <c r="R951" s="212">
        <v>2031</v>
      </c>
      <c r="S951" s="124"/>
      <c r="T951" s="212" t="s">
        <v>286</v>
      </c>
      <c r="U951" s="124" t="s">
        <v>276</v>
      </c>
      <c r="V951" s="212">
        <v>1247</v>
      </c>
      <c r="W951" s="214">
        <v>43602.604768518519</v>
      </c>
      <c r="X951" s="215">
        <v>43202</v>
      </c>
      <c r="Y951" s="216">
        <v>50</v>
      </c>
    </row>
    <row r="952" spans="1:25">
      <c r="A952" s="217" t="s">
        <v>66</v>
      </c>
      <c r="B952" s="218" t="s">
        <v>1366</v>
      </c>
      <c r="C952" s="219" t="s">
        <v>203</v>
      </c>
      <c r="D952" s="212" t="s">
        <v>28</v>
      </c>
      <c r="E952" s="124" t="s">
        <v>2849</v>
      </c>
      <c r="F952" s="212" t="s">
        <v>136</v>
      </c>
      <c r="G952" s="124" t="s">
        <v>2822</v>
      </c>
      <c r="H952" s="212">
        <v>1</v>
      </c>
      <c r="I952" s="124"/>
      <c r="J952" s="212">
        <v>375</v>
      </c>
      <c r="K952" s="213"/>
      <c r="L952" s="212">
        <v>375</v>
      </c>
      <c r="M952" s="124" t="s">
        <v>2374</v>
      </c>
      <c r="N952" s="212"/>
      <c r="O952" s="124" t="s">
        <v>13</v>
      </c>
      <c r="P952" s="212" t="s">
        <v>478</v>
      </c>
      <c r="Q952" s="124"/>
      <c r="R952" s="212">
        <v>2032</v>
      </c>
      <c r="S952" s="124"/>
      <c r="T952" s="212" t="s">
        <v>286</v>
      </c>
      <c r="U952" s="124" t="s">
        <v>276</v>
      </c>
      <c r="V952" s="212">
        <v>1247</v>
      </c>
      <c r="W952" s="214">
        <v>43602.604768518519</v>
      </c>
      <c r="X952" s="215">
        <v>43202</v>
      </c>
      <c r="Y952" s="216">
        <v>50</v>
      </c>
    </row>
    <row r="953" spans="1:25">
      <c r="A953" s="217" t="s">
        <v>66</v>
      </c>
      <c r="B953" s="218" t="s">
        <v>1366</v>
      </c>
      <c r="C953" s="219" t="s">
        <v>468</v>
      </c>
      <c r="D953" s="212" t="s">
        <v>469</v>
      </c>
      <c r="E953" s="124" t="s">
        <v>2844</v>
      </c>
      <c r="F953" s="212" t="s">
        <v>9</v>
      </c>
      <c r="G953" s="124" t="s">
        <v>2037</v>
      </c>
      <c r="H953" s="212">
        <v>14</v>
      </c>
      <c r="I953" s="124"/>
      <c r="J953" s="212">
        <v>2.0499999999999998</v>
      </c>
      <c r="K953" s="213"/>
      <c r="L953" s="212">
        <v>28.7</v>
      </c>
      <c r="M953" s="124" t="s">
        <v>2375</v>
      </c>
      <c r="N953" s="212"/>
      <c r="O953" s="124" t="s">
        <v>13</v>
      </c>
      <c r="P953" s="212" t="s">
        <v>484</v>
      </c>
      <c r="Q953" s="124"/>
      <c r="R953" s="212"/>
      <c r="S953" s="124"/>
      <c r="T953" s="212" t="s">
        <v>286</v>
      </c>
      <c r="U953" s="124" t="s">
        <v>9</v>
      </c>
      <c r="V953" s="212">
        <v>1567</v>
      </c>
      <c r="W953" s="214">
        <v>43599.801423611112</v>
      </c>
      <c r="X953" s="215">
        <v>43258</v>
      </c>
      <c r="Y953" s="216">
        <v>50</v>
      </c>
    </row>
    <row r="954" spans="1:25" ht="22.5">
      <c r="A954" s="217" t="s">
        <v>14</v>
      </c>
      <c r="B954" s="218" t="s">
        <v>1366</v>
      </c>
      <c r="C954" s="219" t="s">
        <v>1204</v>
      </c>
      <c r="D954" s="212" t="s">
        <v>878</v>
      </c>
      <c r="E954" s="124" t="s">
        <v>2850</v>
      </c>
      <c r="F954" s="212" t="s">
        <v>8</v>
      </c>
      <c r="G954" s="124" t="s">
        <v>476</v>
      </c>
      <c r="H954" s="212">
        <v>1</v>
      </c>
      <c r="I954" s="124"/>
      <c r="J954" s="212">
        <v>1.1399999999999999</v>
      </c>
      <c r="K954" s="213"/>
      <c r="L954" s="212">
        <v>1.1399999999999999</v>
      </c>
      <c r="M954" s="124" t="s">
        <v>2376</v>
      </c>
      <c r="N954" s="212"/>
      <c r="O954" s="124" t="s">
        <v>1143</v>
      </c>
      <c r="P954" s="212" t="s">
        <v>484</v>
      </c>
      <c r="Q954" s="124"/>
      <c r="R954" s="212"/>
      <c r="S954" s="124"/>
      <c r="T954" s="212" t="s">
        <v>286</v>
      </c>
      <c r="U954" s="124" t="s">
        <v>8</v>
      </c>
      <c r="V954" s="212">
        <v>42</v>
      </c>
      <c r="W954" s="214">
        <v>43312</v>
      </c>
      <c r="X954" s="215">
        <v>43312</v>
      </c>
      <c r="Y954" s="216">
        <v>-1</v>
      </c>
    </row>
    <row r="955" spans="1:25" ht="22.5">
      <c r="A955" s="217" t="s">
        <v>14</v>
      </c>
      <c r="B955" s="218" t="s">
        <v>1366</v>
      </c>
      <c r="C955" s="219" t="s">
        <v>1205</v>
      </c>
      <c r="D955" s="212" t="s">
        <v>878</v>
      </c>
      <c r="E955" s="124" t="s">
        <v>2850</v>
      </c>
      <c r="F955" s="212" t="s">
        <v>8</v>
      </c>
      <c r="G955" s="124" t="s">
        <v>476</v>
      </c>
      <c r="H955" s="212">
        <v>1</v>
      </c>
      <c r="I955" s="124"/>
      <c r="J955" s="212">
        <v>0.2</v>
      </c>
      <c r="K955" s="213"/>
      <c r="L955" s="212">
        <v>0.2</v>
      </c>
      <c r="M955" s="124" t="s">
        <v>2148</v>
      </c>
      <c r="N955" s="212"/>
      <c r="O955" s="124" t="s">
        <v>1143</v>
      </c>
      <c r="P955" s="212" t="s">
        <v>484</v>
      </c>
      <c r="Q955" s="124"/>
      <c r="R955" s="212"/>
      <c r="S955" s="124"/>
      <c r="T955" s="212" t="s">
        <v>286</v>
      </c>
      <c r="U955" s="124" t="s">
        <v>8</v>
      </c>
      <c r="V955" s="212">
        <v>43</v>
      </c>
      <c r="W955" s="214">
        <v>43312</v>
      </c>
      <c r="X955" s="215">
        <v>43312</v>
      </c>
      <c r="Y955" s="216">
        <v>-1</v>
      </c>
    </row>
    <row r="956" spans="1:25">
      <c r="A956" s="217" t="s">
        <v>66</v>
      </c>
      <c r="B956" s="218" t="s">
        <v>1366</v>
      </c>
      <c r="C956" s="219" t="s">
        <v>870</v>
      </c>
      <c r="D956" s="212" t="s">
        <v>687</v>
      </c>
      <c r="E956" s="124" t="s">
        <v>2844</v>
      </c>
      <c r="F956" s="212" t="s">
        <v>9</v>
      </c>
      <c r="G956" s="124" t="s">
        <v>2823</v>
      </c>
      <c r="H956" s="212">
        <v>20</v>
      </c>
      <c r="I956" s="124"/>
      <c r="J956" s="212">
        <v>1.5</v>
      </c>
      <c r="K956" s="213"/>
      <c r="L956" s="212">
        <v>30</v>
      </c>
      <c r="M956" s="124" t="s">
        <v>996</v>
      </c>
      <c r="N956" s="212"/>
      <c r="O956" s="124" t="s">
        <v>13</v>
      </c>
      <c r="P956" s="212" t="s">
        <v>484</v>
      </c>
      <c r="Q956" s="124"/>
      <c r="R956" s="212"/>
      <c r="S956" s="124"/>
      <c r="T956" s="212" t="s">
        <v>286</v>
      </c>
      <c r="U956" s="124" t="s">
        <v>9</v>
      </c>
      <c r="V956" s="212">
        <v>1164</v>
      </c>
      <c r="W956" s="214">
        <v>43258.974710648145</v>
      </c>
      <c r="X956" s="215">
        <v>43150.165208333332</v>
      </c>
      <c r="Y956" s="216">
        <v>50</v>
      </c>
    </row>
    <row r="957" spans="1:25">
      <c r="A957" s="217" t="s">
        <v>63</v>
      </c>
      <c r="B957" s="218" t="s">
        <v>207</v>
      </c>
      <c r="C957" s="219" t="s">
        <v>1383</v>
      </c>
      <c r="D957" s="212" t="s">
        <v>1384</v>
      </c>
      <c r="E957" s="124" t="s">
        <v>2890</v>
      </c>
      <c r="F957" s="212" t="s">
        <v>8</v>
      </c>
      <c r="G957" s="124" t="s">
        <v>476</v>
      </c>
      <c r="H957" s="212">
        <v>1</v>
      </c>
      <c r="I957" s="124"/>
      <c r="J957" s="212"/>
      <c r="K957" s="213"/>
      <c r="L957" s="212"/>
      <c r="M957" s="124" t="s">
        <v>476</v>
      </c>
      <c r="N957" s="212"/>
      <c r="O957" s="124" t="s">
        <v>477</v>
      </c>
      <c r="P957" s="212" t="s">
        <v>475</v>
      </c>
      <c r="Q957" s="124"/>
      <c r="R957" s="212"/>
      <c r="S957" s="124"/>
      <c r="T957" s="212" t="s">
        <v>287</v>
      </c>
      <c r="U957" s="124" t="s">
        <v>8</v>
      </c>
      <c r="V957" s="212">
        <v>5011</v>
      </c>
      <c r="W957" s="214">
        <v>43641.315659722219</v>
      </c>
      <c r="X957" s="215">
        <v>43644.520775462966</v>
      </c>
      <c r="Y957" s="216">
        <v>50</v>
      </c>
    </row>
    <row r="958" spans="1:25">
      <c r="A958" s="217" t="s">
        <v>63</v>
      </c>
      <c r="B958" s="218" t="s">
        <v>207</v>
      </c>
      <c r="C958" s="219" t="s">
        <v>1351</v>
      </c>
      <c r="D958" s="212" t="s">
        <v>1352</v>
      </c>
      <c r="E958" s="124" t="s">
        <v>2845</v>
      </c>
      <c r="F958" s="212" t="s">
        <v>8</v>
      </c>
      <c r="G958" s="124" t="s">
        <v>476</v>
      </c>
      <c r="H958" s="212">
        <v>148</v>
      </c>
      <c r="I958" s="124"/>
      <c r="J958" s="212">
        <v>2.0270000000000001</v>
      </c>
      <c r="K958" s="213"/>
      <c r="L958" s="212">
        <v>299.99599999999998</v>
      </c>
      <c r="M958" s="124" t="s">
        <v>1095</v>
      </c>
      <c r="N958" s="212"/>
      <c r="O958" s="124" t="s">
        <v>477</v>
      </c>
      <c r="P958" s="212" t="s">
        <v>475</v>
      </c>
      <c r="Q958" s="124"/>
      <c r="R958" s="212"/>
      <c r="S958" s="124"/>
      <c r="T958" s="212" t="s">
        <v>287</v>
      </c>
      <c r="U958" s="124" t="s">
        <v>8</v>
      </c>
      <c r="V958" s="212">
        <v>1484</v>
      </c>
      <c r="W958" s="214">
        <v>43629.057974537034</v>
      </c>
      <c r="X958" s="215">
        <v>43227.01021990741</v>
      </c>
      <c r="Y958" s="216">
        <v>50</v>
      </c>
    </row>
    <row r="959" spans="1:25">
      <c r="A959" s="217" t="s">
        <v>73</v>
      </c>
      <c r="B959" s="218" t="s">
        <v>207</v>
      </c>
      <c r="C959" s="219" t="s">
        <v>652</v>
      </c>
      <c r="D959" s="212" t="s">
        <v>653</v>
      </c>
      <c r="E959" s="124" t="s">
        <v>2845</v>
      </c>
      <c r="F959" s="212" t="s">
        <v>8</v>
      </c>
      <c r="G959" s="124" t="s">
        <v>476</v>
      </c>
      <c r="H959" s="212">
        <v>44</v>
      </c>
      <c r="I959" s="124"/>
      <c r="J959" s="212">
        <v>2.34</v>
      </c>
      <c r="K959" s="213"/>
      <c r="L959" s="212">
        <v>102.96</v>
      </c>
      <c r="M959" s="124" t="s">
        <v>1139</v>
      </c>
      <c r="N959" s="212"/>
      <c r="O959" s="124" t="s">
        <v>212</v>
      </c>
      <c r="P959" s="212" t="s">
        <v>475</v>
      </c>
      <c r="Q959" s="124" t="s">
        <v>786</v>
      </c>
      <c r="R959" s="212">
        <v>2044</v>
      </c>
      <c r="S959" s="124"/>
      <c r="T959" s="212" t="s">
        <v>212</v>
      </c>
      <c r="U959" s="124" t="s">
        <v>8</v>
      </c>
      <c r="V959" s="212">
        <v>1599</v>
      </c>
      <c r="W959" s="214">
        <v>43642.146678240744</v>
      </c>
      <c r="X959" s="215">
        <v>43628</v>
      </c>
      <c r="Y959" s="216">
        <v>50</v>
      </c>
    </row>
    <row r="960" spans="1:25">
      <c r="A960" s="217" t="s">
        <v>66</v>
      </c>
      <c r="B960" s="218" t="s">
        <v>1366</v>
      </c>
      <c r="C960" s="219" t="s">
        <v>470</v>
      </c>
      <c r="D960" s="212" t="s">
        <v>85</v>
      </c>
      <c r="E960" s="124" t="s">
        <v>2848</v>
      </c>
      <c r="F960" s="212" t="s">
        <v>7</v>
      </c>
      <c r="G960" s="124" t="s">
        <v>2824</v>
      </c>
      <c r="H960" s="212">
        <v>2</v>
      </c>
      <c r="I960" s="124"/>
      <c r="J960" s="212">
        <v>4.75</v>
      </c>
      <c r="K960" s="213"/>
      <c r="L960" s="212">
        <v>9.5</v>
      </c>
      <c r="M960" s="124" t="s">
        <v>2303</v>
      </c>
      <c r="N960" s="212"/>
      <c r="O960" s="124" t="s">
        <v>13</v>
      </c>
      <c r="P960" s="212" t="s">
        <v>484</v>
      </c>
      <c r="Q960" s="124"/>
      <c r="R960" s="212"/>
      <c r="S960" s="124"/>
      <c r="T960" s="212" t="s">
        <v>286</v>
      </c>
      <c r="U960" s="124" t="s">
        <v>7</v>
      </c>
      <c r="V960" s="212">
        <v>1256</v>
      </c>
      <c r="W960" s="214">
        <v>43556.563518518517</v>
      </c>
      <c r="X960" s="215">
        <v>43556</v>
      </c>
      <c r="Y960" s="216">
        <v>50</v>
      </c>
    </row>
    <row r="961" spans="1:25">
      <c r="A961" s="217" t="s">
        <v>73</v>
      </c>
      <c r="B961" s="218" t="s">
        <v>1366</v>
      </c>
      <c r="C961" s="219" t="s">
        <v>843</v>
      </c>
      <c r="D961" s="212" t="s">
        <v>844</v>
      </c>
      <c r="E961" s="124" t="s">
        <v>2853</v>
      </c>
      <c r="F961" s="212" t="s">
        <v>15</v>
      </c>
      <c r="G961" s="124" t="s">
        <v>2825</v>
      </c>
      <c r="H961" s="212">
        <v>1</v>
      </c>
      <c r="I961" s="124"/>
      <c r="J961" s="212">
        <v>180</v>
      </c>
      <c r="K961" s="213"/>
      <c r="L961" s="212">
        <v>180</v>
      </c>
      <c r="M961" s="124" t="s">
        <v>2377</v>
      </c>
      <c r="N961" s="212"/>
      <c r="O961" s="124" t="s">
        <v>13</v>
      </c>
      <c r="P961" s="212" t="s">
        <v>484</v>
      </c>
      <c r="Q961" s="124"/>
      <c r="R961" s="212"/>
      <c r="S961" s="124"/>
      <c r="T961" s="212" t="s">
        <v>286</v>
      </c>
      <c r="U961" s="124" t="s">
        <v>277</v>
      </c>
      <c r="V961" s="212">
        <v>1257</v>
      </c>
      <c r="W961" s="214">
        <v>43204.29241898148</v>
      </c>
      <c r="X961" s="215">
        <v>43204.292314814818</v>
      </c>
      <c r="Y961" s="216">
        <v>50</v>
      </c>
    </row>
    <row r="962" spans="1:25">
      <c r="A962" s="217" t="s">
        <v>66</v>
      </c>
      <c r="B962" s="218" t="s">
        <v>207</v>
      </c>
      <c r="C962" s="219" t="s">
        <v>788</v>
      </c>
      <c r="D962" s="212" t="s">
        <v>789</v>
      </c>
      <c r="E962" s="124" t="s">
        <v>2845</v>
      </c>
      <c r="F962" s="212" t="s">
        <v>8</v>
      </c>
      <c r="G962" s="124" t="s">
        <v>476</v>
      </c>
      <c r="H962" s="212">
        <v>20</v>
      </c>
      <c r="I962" s="124"/>
      <c r="J962" s="212">
        <v>2.25</v>
      </c>
      <c r="K962" s="213"/>
      <c r="L962" s="212">
        <v>50</v>
      </c>
      <c r="M962" s="124" t="s">
        <v>1052</v>
      </c>
      <c r="N962" s="212"/>
      <c r="O962" s="124" t="s">
        <v>212</v>
      </c>
      <c r="P962" s="212" t="s">
        <v>475</v>
      </c>
      <c r="Q962" s="124" t="s">
        <v>786</v>
      </c>
      <c r="R962" s="212">
        <v>2054</v>
      </c>
      <c r="S962" s="124"/>
      <c r="T962" s="212" t="s">
        <v>212</v>
      </c>
      <c r="U962" s="124" t="s">
        <v>8</v>
      </c>
      <c r="V962" s="212">
        <v>1423</v>
      </c>
      <c r="W962" s="214">
        <v>43643.129340277781</v>
      </c>
      <c r="X962" s="215">
        <v>43593</v>
      </c>
      <c r="Y962" s="216">
        <v>50</v>
      </c>
    </row>
    <row r="963" spans="1:25">
      <c r="A963" s="217" t="s">
        <v>66</v>
      </c>
      <c r="B963" s="218" t="s">
        <v>207</v>
      </c>
      <c r="C963" s="219" t="s">
        <v>788</v>
      </c>
      <c r="D963" s="212" t="s">
        <v>789</v>
      </c>
      <c r="E963" s="124" t="s">
        <v>2845</v>
      </c>
      <c r="F963" s="212" t="s">
        <v>8</v>
      </c>
      <c r="G963" s="124" t="s">
        <v>476</v>
      </c>
      <c r="H963" s="212">
        <v>16</v>
      </c>
      <c r="I963" s="124"/>
      <c r="J963" s="212"/>
      <c r="K963" s="213"/>
      <c r="L963" s="212">
        <v>44</v>
      </c>
      <c r="M963" s="124" t="s">
        <v>1073</v>
      </c>
      <c r="N963" s="212"/>
      <c r="O963" s="124" t="s">
        <v>212</v>
      </c>
      <c r="P963" s="212" t="s">
        <v>475</v>
      </c>
      <c r="Q963" s="124" t="s">
        <v>786</v>
      </c>
      <c r="R963" s="212">
        <v>2054</v>
      </c>
      <c r="S963" s="124"/>
      <c r="T963" s="212" t="s">
        <v>212</v>
      </c>
      <c r="U963" s="124" t="s">
        <v>8</v>
      </c>
      <c r="V963" s="212">
        <v>1423</v>
      </c>
      <c r="W963" s="214">
        <v>43643.129340277781</v>
      </c>
      <c r="X963" s="215">
        <v>43593</v>
      </c>
      <c r="Y963" s="216">
        <v>50</v>
      </c>
    </row>
    <row r="964" spans="1:25">
      <c r="A964" s="217" t="s">
        <v>66</v>
      </c>
      <c r="B964" s="218" t="s">
        <v>1366</v>
      </c>
      <c r="C964" s="219" t="s">
        <v>782</v>
      </c>
      <c r="D964" s="212" t="s">
        <v>781</v>
      </c>
      <c r="E964" s="124" t="s">
        <v>2844</v>
      </c>
      <c r="F964" s="212" t="s">
        <v>9</v>
      </c>
      <c r="G964" s="124" t="s">
        <v>2038</v>
      </c>
      <c r="H964" s="212">
        <v>2</v>
      </c>
      <c r="I964" s="124"/>
      <c r="J964" s="212">
        <v>3.6</v>
      </c>
      <c r="K964" s="213"/>
      <c r="L964" s="212">
        <v>7.2</v>
      </c>
      <c r="M964" s="124" t="s">
        <v>1125</v>
      </c>
      <c r="N964" s="212"/>
      <c r="O964" s="124" t="s">
        <v>13</v>
      </c>
      <c r="P964" s="212" t="s">
        <v>484</v>
      </c>
      <c r="Q964" s="124"/>
      <c r="R964" s="212"/>
      <c r="S964" s="124"/>
      <c r="T964" s="212" t="s">
        <v>286</v>
      </c>
      <c r="U964" s="124" t="s">
        <v>9</v>
      </c>
      <c r="V964" s="212">
        <v>1495</v>
      </c>
      <c r="W964" s="214">
        <v>43637.184988425928</v>
      </c>
      <c r="X964" s="215">
        <v>43602</v>
      </c>
      <c r="Y964" s="216">
        <v>50</v>
      </c>
    </row>
    <row r="965" spans="1:25">
      <c r="A965" s="217" t="s">
        <v>14</v>
      </c>
      <c r="B965" s="218" t="s">
        <v>1366</v>
      </c>
      <c r="C965" s="219" t="s">
        <v>419</v>
      </c>
      <c r="D965" s="212" t="s">
        <v>1274</v>
      </c>
      <c r="E965" s="124" t="s">
        <v>2850</v>
      </c>
      <c r="F965" s="212" t="s">
        <v>8</v>
      </c>
      <c r="G965" s="124" t="s">
        <v>476</v>
      </c>
      <c r="H965" s="212">
        <v>20</v>
      </c>
      <c r="I965" s="124"/>
      <c r="J965" s="212">
        <v>0.05</v>
      </c>
      <c r="K965" s="213"/>
      <c r="L965" s="212">
        <v>1</v>
      </c>
      <c r="M965" s="124" t="s">
        <v>1554</v>
      </c>
      <c r="N965" s="212"/>
      <c r="O965" s="124" t="s">
        <v>13</v>
      </c>
      <c r="P965" s="212" t="s">
        <v>484</v>
      </c>
      <c r="Q965" s="124"/>
      <c r="R965" s="212"/>
      <c r="S965" s="124"/>
      <c r="T965" s="212" t="s">
        <v>286</v>
      </c>
      <c r="U965" s="124" t="s">
        <v>8</v>
      </c>
      <c r="V965" s="212">
        <v>1548</v>
      </c>
      <c r="W965" s="214">
        <v>43629.057986111111</v>
      </c>
      <c r="X965" s="215">
        <v>43599</v>
      </c>
      <c r="Y965" s="216">
        <v>50</v>
      </c>
    </row>
    <row r="966" spans="1:25">
      <c r="A966" s="217" t="s">
        <v>14</v>
      </c>
      <c r="B966" s="218" t="s">
        <v>207</v>
      </c>
      <c r="C966" s="219" t="s">
        <v>935</v>
      </c>
      <c r="D966" s="212" t="s">
        <v>936</v>
      </c>
      <c r="E966" s="124" t="s">
        <v>2844</v>
      </c>
      <c r="F966" s="212" t="s">
        <v>9</v>
      </c>
      <c r="G966" s="124" t="s">
        <v>476</v>
      </c>
      <c r="H966" s="212">
        <v>187</v>
      </c>
      <c r="I966" s="124"/>
      <c r="J966" s="212">
        <v>3.4</v>
      </c>
      <c r="K966" s="213"/>
      <c r="L966" s="212">
        <v>635.79999999999995</v>
      </c>
      <c r="M966" s="124" t="s">
        <v>1130</v>
      </c>
      <c r="N966" s="212"/>
      <c r="O966" s="124" t="s">
        <v>477</v>
      </c>
      <c r="P966" s="212" t="s">
        <v>475</v>
      </c>
      <c r="Q966" s="124" t="s">
        <v>544</v>
      </c>
      <c r="R966" s="212"/>
      <c r="S966" s="124"/>
      <c r="T966" s="212" t="s">
        <v>287</v>
      </c>
      <c r="U966" s="124" t="s">
        <v>9</v>
      </c>
      <c r="V966" s="212">
        <v>1615</v>
      </c>
      <c r="W966" s="214">
        <v>43501.969340277778</v>
      </c>
      <c r="X966" s="215">
        <v>43501.969340277778</v>
      </c>
      <c r="Y966" s="216">
        <v>50</v>
      </c>
    </row>
    <row r="967" spans="1:25">
      <c r="A967" s="217" t="s">
        <v>73</v>
      </c>
      <c r="B967" s="218" t="s">
        <v>207</v>
      </c>
      <c r="C967" s="219" t="s">
        <v>654</v>
      </c>
      <c r="D967" s="212" t="s">
        <v>505</v>
      </c>
      <c r="E967" s="124" t="s">
        <v>2850</v>
      </c>
      <c r="F967" s="212" t="s">
        <v>8</v>
      </c>
      <c r="G967" s="124" t="s">
        <v>476</v>
      </c>
      <c r="H967" s="212">
        <v>1</v>
      </c>
      <c r="I967" s="124"/>
      <c r="J967" s="212">
        <v>300</v>
      </c>
      <c r="K967" s="213"/>
      <c r="L967" s="212">
        <v>300</v>
      </c>
      <c r="M967" s="124" t="s">
        <v>980</v>
      </c>
      <c r="N967" s="212"/>
      <c r="O967" s="124" t="s">
        <v>477</v>
      </c>
      <c r="P967" s="212" t="s">
        <v>475</v>
      </c>
      <c r="Q967" s="124"/>
      <c r="R967" s="212"/>
      <c r="S967" s="124"/>
      <c r="T967" s="212" t="s">
        <v>287</v>
      </c>
      <c r="U967" s="124" t="s">
        <v>8</v>
      </c>
      <c r="V967" s="212">
        <v>1577</v>
      </c>
      <c r="W967" s="214">
        <v>43586.451736111114</v>
      </c>
      <c r="X967" s="215">
        <v>43616</v>
      </c>
      <c r="Y967" s="216">
        <v>50</v>
      </c>
    </row>
    <row r="968" spans="1:25">
      <c r="A968" s="217" t="s">
        <v>14</v>
      </c>
      <c r="B968" s="218" t="s">
        <v>207</v>
      </c>
      <c r="C968" s="219" t="s">
        <v>1136</v>
      </c>
      <c r="D968" s="212" t="s">
        <v>692</v>
      </c>
      <c r="E968" s="124" t="s">
        <v>2850</v>
      </c>
      <c r="F968" s="212" t="s">
        <v>8</v>
      </c>
      <c r="G968" s="124" t="s">
        <v>476</v>
      </c>
      <c r="H968" s="212">
        <v>1</v>
      </c>
      <c r="I968" s="124">
        <v>130</v>
      </c>
      <c r="J968" s="212">
        <v>150</v>
      </c>
      <c r="K968" s="213">
        <v>130</v>
      </c>
      <c r="L968" s="212">
        <v>150</v>
      </c>
      <c r="M968" s="124" t="s">
        <v>1096</v>
      </c>
      <c r="N968" s="212"/>
      <c r="O968" s="124" t="s">
        <v>474</v>
      </c>
      <c r="P968" s="212" t="s">
        <v>484</v>
      </c>
      <c r="Q968" s="124"/>
      <c r="R968" s="212"/>
      <c r="S968" s="124"/>
      <c r="T968" s="212" t="s">
        <v>287</v>
      </c>
      <c r="U968" s="124" t="s">
        <v>8</v>
      </c>
      <c r="V968" s="212">
        <v>5002</v>
      </c>
      <c r="W968" s="214">
        <v>43641.343182870369</v>
      </c>
      <c r="X968" s="215">
        <v>43617</v>
      </c>
      <c r="Y968" s="216">
        <v>50</v>
      </c>
    </row>
    <row r="969" spans="1:25">
      <c r="A969" s="217" t="s">
        <v>66</v>
      </c>
      <c r="B969" s="218" t="s">
        <v>1366</v>
      </c>
      <c r="C969" s="219" t="s">
        <v>1241</v>
      </c>
      <c r="D969" s="212" t="s">
        <v>878</v>
      </c>
      <c r="E969" s="124" t="s">
        <v>2850</v>
      </c>
      <c r="F969" s="212" t="s">
        <v>8</v>
      </c>
      <c r="G969" s="124" t="s">
        <v>476</v>
      </c>
      <c r="H969" s="212">
        <v>1</v>
      </c>
      <c r="I969" s="124"/>
      <c r="J969" s="212">
        <v>0.113</v>
      </c>
      <c r="K969" s="213"/>
      <c r="L969" s="212">
        <v>0.1134</v>
      </c>
      <c r="M969" s="124" t="s">
        <v>2378</v>
      </c>
      <c r="N969" s="212"/>
      <c r="O969" s="124" t="s">
        <v>1143</v>
      </c>
      <c r="P969" s="212" t="s">
        <v>484</v>
      </c>
      <c r="Q969" s="124"/>
      <c r="R969" s="212"/>
      <c r="S969" s="124"/>
      <c r="T969" s="212" t="s">
        <v>286</v>
      </c>
      <c r="U969" s="124" t="s">
        <v>8</v>
      </c>
      <c r="V969" s="212">
        <v>71</v>
      </c>
      <c r="W969" s="214">
        <v>43312</v>
      </c>
      <c r="X969" s="215">
        <v>43312</v>
      </c>
      <c r="Y969" s="216">
        <v>-1</v>
      </c>
    </row>
    <row r="970" spans="1:25">
      <c r="A970" s="8"/>
      <c r="B970" s="8"/>
      <c r="C970" s="8"/>
      <c r="D970" s="8"/>
      <c r="E970" s="8"/>
      <c r="F970" s="8"/>
      <c r="G970" s="8"/>
      <c r="H970" s="8"/>
      <c r="I970" s="8"/>
      <c r="J970" s="8"/>
      <c r="K970" s="8"/>
      <c r="L970" s="8"/>
      <c r="M970" s="8"/>
      <c r="N970" s="8"/>
      <c r="O970" s="8"/>
      <c r="P970" s="8"/>
      <c r="Q970" s="8"/>
      <c r="R970" s="8"/>
      <c r="S970" s="8"/>
      <c r="T970" s="9"/>
      <c r="U970" s="8"/>
      <c r="V970" s="8"/>
      <c r="W970" s="8"/>
      <c r="X970" s="8"/>
      <c r="Y970" s="8"/>
    </row>
    <row r="971" spans="1:25">
      <c r="A971" s="8" t="s">
        <v>2859</v>
      </c>
      <c r="B971" s="8"/>
      <c r="C971" s="8"/>
      <c r="D971" s="8"/>
      <c r="E971" s="8"/>
      <c r="F971" s="8"/>
      <c r="G971" s="8"/>
      <c r="H971" s="8"/>
      <c r="I971" s="8"/>
      <c r="J971" s="8"/>
      <c r="K971" s="8"/>
      <c r="L971" s="8"/>
      <c r="M971" s="8"/>
      <c r="N971" s="8"/>
      <c r="O971" s="8"/>
      <c r="P971" s="8"/>
      <c r="Q971" s="8"/>
      <c r="R971" s="8"/>
      <c r="S971" s="8"/>
      <c r="T971" s="9"/>
      <c r="U971" s="8"/>
      <c r="V971" s="8"/>
      <c r="W971" s="8"/>
      <c r="X971" s="8"/>
      <c r="Y971" s="8"/>
    </row>
    <row r="972" spans="1:25" ht="17.25">
      <c r="A972" s="10" t="s">
        <v>2858</v>
      </c>
      <c r="B972" s="8"/>
      <c r="C972" s="8"/>
      <c r="D972" s="8"/>
      <c r="E972" s="8"/>
      <c r="F972" s="8"/>
      <c r="G972" s="8"/>
      <c r="H972" s="8"/>
      <c r="I972" s="8"/>
      <c r="J972" s="8"/>
      <c r="K972" s="8"/>
      <c r="L972" s="8"/>
      <c r="M972" s="8"/>
      <c r="N972" s="8"/>
      <c r="O972" s="8"/>
      <c r="P972" s="8"/>
      <c r="Q972" s="8"/>
      <c r="R972" s="8"/>
      <c r="S972" s="8"/>
      <c r="T972" s="9"/>
      <c r="U972" s="8"/>
      <c r="V972" s="8"/>
      <c r="W972" s="8"/>
      <c r="X972" s="8"/>
      <c r="Y972" s="8"/>
    </row>
    <row r="973" spans="1:25" ht="17.25">
      <c r="A973" s="8" t="s">
        <v>2892</v>
      </c>
      <c r="B973" s="8"/>
      <c r="C973" s="8"/>
      <c r="D973" s="8"/>
      <c r="E973" s="8"/>
      <c r="F973" s="8"/>
      <c r="G973" s="8"/>
      <c r="H973" s="8"/>
      <c r="I973" s="8"/>
      <c r="J973" s="8"/>
      <c r="K973" s="8"/>
      <c r="L973" s="8"/>
      <c r="M973" s="8"/>
      <c r="N973" s="8"/>
      <c r="O973" s="8"/>
      <c r="P973" s="8"/>
      <c r="Q973" s="8"/>
      <c r="R973" s="8"/>
      <c r="S973" s="8"/>
      <c r="T973" s="9"/>
      <c r="U973" s="8"/>
      <c r="V973" s="8"/>
      <c r="W973" s="8"/>
      <c r="X973" s="8"/>
      <c r="Y973" s="8"/>
    </row>
    <row r="974" spans="1:25" ht="17.25">
      <c r="A974" s="8" t="s">
        <v>2895</v>
      </c>
      <c r="B974" s="8"/>
      <c r="C974" s="8"/>
      <c r="D974" s="8"/>
      <c r="E974" s="8"/>
      <c r="F974" s="8"/>
      <c r="G974" s="8"/>
      <c r="H974" s="8"/>
      <c r="I974" s="8"/>
      <c r="J974" s="8"/>
      <c r="K974" s="8"/>
      <c r="L974" s="8"/>
      <c r="M974" s="8"/>
      <c r="N974" s="8"/>
      <c r="O974" s="8"/>
      <c r="P974" s="8"/>
      <c r="Q974" s="8"/>
      <c r="R974" s="8"/>
      <c r="S974" s="8"/>
      <c r="T974" s="9"/>
      <c r="U974" s="8"/>
      <c r="V974" s="8"/>
      <c r="W974" s="8"/>
      <c r="X974" s="8"/>
      <c r="Y974" s="8"/>
    </row>
  </sheetData>
  <sheetProtection algorithmName="SHA-512" hashValue="21mmZ9AbEYV/QnydazfwnwxybA+StpfOyJXQLrBjAAvN0feIHLQuiocoHvXlZYGcpXHIiyvZjD27Kp/OpKcsVw==" saltValue="JBnLMKazYr8wU9mogIOEIA==" spinCount="100000" sheet="1" objects="1" scenarios="1" formatColumns="0" formatRows="0" sort="0" autoFilter="0" pivotTables="0"/>
  <conditionalFormatting sqref="H3:N969">
    <cfRule type="expression" dxfId="110" priority="14">
      <formula>MOD(H3,1)=0</formula>
    </cfRule>
  </conditionalFormatting>
  <conditionalFormatting sqref="B3:Y969">
    <cfRule type="expression" dxfId="109" priority="13">
      <formula>$B3="Project"</formula>
    </cfRule>
  </conditionalFormatting>
  <conditionalFormatting sqref="A3:F969">
    <cfRule type="expression" dxfId="108" priority="11">
      <formula>AND($C3=OFFSET($C3,-1,0,1,1),A3=OFFSET(A3,-1,0,1,1))</formula>
    </cfRule>
  </conditionalFormatting>
  <conditionalFormatting sqref="C3:C969">
    <cfRule type="expression" dxfId="107" priority="8">
      <formula>$C3&lt;&gt;OFFSET($C3,-1,0,1,1)</formula>
    </cfRule>
    <cfRule type="expression" dxfId="106" priority="10">
      <formula>$C3=OFFSET($C3,-1,0,1,1)</formula>
    </cfRule>
    <cfRule type="expression" dxfId="105" priority="12">
      <formula>$B3="Project"</formula>
    </cfRule>
  </conditionalFormatting>
  <conditionalFormatting sqref="D3:Y969">
    <cfRule type="expression" dxfId="104" priority="15">
      <formula>AND($C3=OFFSET($C3,-1,0,1,1),$G3&lt;&gt;OFFSET($G3,-1,0,1,1))</formula>
    </cfRule>
    <cfRule type="expression" dxfId="103" priority="25">
      <formula>AND($C3=OFFSET($C3,-1,0,1,1),$G3=OFFSET($G3,-1,0,1,1),D3=OFFSET(D3,-1,0,1,1))</formula>
    </cfRule>
  </conditionalFormatting>
  <conditionalFormatting sqref="H3:Y969">
    <cfRule type="expression" dxfId="102" priority="213">
      <formula>AND($C3=OFFSET($C3,-1,0,1,1),$G3=OFFSET($G3,-1,0,1,1),H3&lt;&gt;OFFSET(H3,-1,0,1,1))</formula>
    </cfRule>
  </conditionalFormatting>
  <conditionalFormatting sqref="A3:Y969">
    <cfRule type="expression" dxfId="101" priority="9">
      <formula>$C3&lt;&gt;OFFSET($C3,-1,0,1,1)</formula>
    </cfRule>
  </conditionalFormatting>
  <conditionalFormatting sqref="T3:T969">
    <cfRule type="cellIs" dxfId="100" priority="1" operator="equal">
      <formula>"Withdrawn"</formula>
    </cfRule>
    <cfRule type="cellIs" dxfId="99" priority="2" operator="equal">
      <formula>"Proposed"</formula>
    </cfRule>
    <cfRule type="cellIs" dxfId="98" priority="3" operator="equal">
      <formula>"Committed"</formula>
    </cfRule>
    <cfRule type="cellIs" dxfId="97" priority="4" operator="equal">
      <formula>"Upgrade"</formula>
    </cfRule>
    <cfRule type="cellIs" dxfId="96" priority="5" operator="equal">
      <formula>"Existing less Announced Withdrawal"</formula>
    </cfRule>
    <cfRule type="cellIs" dxfId="95" priority="6" operator="equal">
      <formula>"Announced Withdrawal"</formula>
    </cfRule>
  </conditionalFormatting>
  <pageMargins left="0.7" right="0.7" top="0.75" bottom="0.75" header="0.3" footer="0.3"/>
  <pageSetup paperSize="9" orientation="portrait" horizontalDpi="90" verticalDpi="90"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1C627-6E44-47BD-96E9-C7CFFCBB5857}">
  <sheetPr codeName="Sheet6"/>
  <dimension ref="A1:AQ287"/>
  <sheetViews>
    <sheetView showGridLines="0" zoomScaleNormal="100" workbookViewId="0">
      <pane xSplit="4" ySplit="2" topLeftCell="E3" activePane="bottomRight" state="frozen"/>
      <selection pane="topRight" activeCell="E1" sqref="E1"/>
      <selection pane="bottomLeft" activeCell="A3" sqref="A3"/>
      <selection pane="bottomRight"/>
    </sheetView>
  </sheetViews>
  <sheetFormatPr defaultRowHeight="15"/>
  <cols>
    <col min="1" max="1" width="7.140625" style="5" customWidth="1"/>
    <col min="2" max="2" width="14" style="5" customWidth="1"/>
    <col min="3" max="3" width="34.5703125" style="5" customWidth="1"/>
    <col min="4" max="4" width="11.85546875" style="5" bestFit="1" customWidth="1"/>
    <col min="5" max="5" width="7.7109375" style="14" customWidth="1"/>
    <col min="6" max="24" width="7.7109375" style="5" customWidth="1"/>
    <col min="25" max="25" width="35.85546875" style="5" customWidth="1"/>
    <col min="26" max="26" width="33.140625" style="5" customWidth="1"/>
    <col min="27" max="27" width="16" style="5" bestFit="1" customWidth="1"/>
    <col min="28" max="28" width="7.5703125" style="5" hidden="1" customWidth="1"/>
    <col min="29" max="29" width="10" style="5" hidden="1" customWidth="1"/>
    <col min="30" max="30" width="10" style="5" customWidth="1"/>
    <col min="31" max="31" width="8.7109375" style="5" customWidth="1"/>
    <col min="32" max="32" width="15" style="5" customWidth="1"/>
    <col min="33" max="33" width="7.85546875" style="5" customWidth="1"/>
    <col min="34" max="34" width="9.85546875" style="5" customWidth="1"/>
    <col min="35" max="35" width="8" style="5" customWidth="1"/>
    <col min="36" max="36" width="11.85546875" style="5" bestFit="1" customWidth="1"/>
    <col min="37" max="37" width="28" style="15" hidden="1" customWidth="1"/>
    <col min="38" max="38" width="12.7109375" style="5" hidden="1" customWidth="1"/>
    <col min="39" max="39" width="8.5703125" style="5" hidden="1" customWidth="1"/>
    <col min="40" max="40" width="20.85546875" style="5" hidden="1" customWidth="1"/>
    <col min="41" max="41" width="13.5703125" style="5" customWidth="1"/>
    <col min="42" max="42" width="14.5703125" style="5" hidden="1" customWidth="1"/>
    <col min="43" max="43" width="31.28515625" style="5" customWidth="1"/>
    <col min="44" max="69" width="9.140625" style="5" customWidth="1"/>
    <col min="70" max="16384" width="9.140625" style="5"/>
  </cols>
  <sheetData>
    <row r="1" spans="1:43" ht="20.25" thickBot="1">
      <c r="A1" s="16" t="s">
        <v>1396</v>
      </c>
      <c r="B1" s="8"/>
      <c r="C1" s="8"/>
      <c r="D1" s="8"/>
      <c r="E1" s="17"/>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18"/>
      <c r="AL1" s="8"/>
      <c r="AM1" s="8"/>
      <c r="AN1" s="8"/>
      <c r="AO1" s="8"/>
      <c r="AP1" s="8"/>
      <c r="AQ1" s="8"/>
    </row>
    <row r="2" spans="1:43" s="13" customFormat="1" ht="56.25">
      <c r="A2" s="19" t="s">
        <v>5</v>
      </c>
      <c r="B2" s="20" t="s">
        <v>1360</v>
      </c>
      <c r="C2" s="21" t="s">
        <v>1429</v>
      </c>
      <c r="D2" s="21" t="s">
        <v>1361</v>
      </c>
      <c r="E2" s="22" t="s">
        <v>1398</v>
      </c>
      <c r="F2" s="23" t="s">
        <v>1397</v>
      </c>
      <c r="G2" s="23" t="s">
        <v>1400</v>
      </c>
      <c r="H2" s="23" t="s">
        <v>1399</v>
      </c>
      <c r="I2" s="23" t="s">
        <v>1402</v>
      </c>
      <c r="J2" s="23" t="s">
        <v>1401</v>
      </c>
      <c r="K2" s="23" t="s">
        <v>1404</v>
      </c>
      <c r="L2" s="23" t="s">
        <v>1403</v>
      </c>
      <c r="M2" s="23" t="s">
        <v>1406</v>
      </c>
      <c r="N2" s="23" t="s">
        <v>1405</v>
      </c>
      <c r="O2" s="23" t="s">
        <v>1408</v>
      </c>
      <c r="P2" s="23" t="s">
        <v>1407</v>
      </c>
      <c r="Q2" s="23" t="s">
        <v>1410</v>
      </c>
      <c r="R2" s="23" t="s">
        <v>1409</v>
      </c>
      <c r="S2" s="23" t="s">
        <v>1412</v>
      </c>
      <c r="T2" s="23" t="s">
        <v>1411</v>
      </c>
      <c r="U2" s="23" t="s">
        <v>1414</v>
      </c>
      <c r="V2" s="23" t="s">
        <v>1413</v>
      </c>
      <c r="W2" s="23" t="s">
        <v>1416</v>
      </c>
      <c r="X2" s="24" t="s">
        <v>1415</v>
      </c>
      <c r="Y2" s="21" t="s">
        <v>0</v>
      </c>
      <c r="Z2" s="21" t="s">
        <v>2</v>
      </c>
      <c r="AA2" s="21" t="s">
        <v>3</v>
      </c>
      <c r="AB2" s="25" t="s">
        <v>1362</v>
      </c>
      <c r="AC2" s="26" t="s">
        <v>1363</v>
      </c>
      <c r="AD2" s="27" t="s">
        <v>1364</v>
      </c>
      <c r="AE2" s="28" t="s">
        <v>1365</v>
      </c>
      <c r="AF2" s="21" t="s">
        <v>208</v>
      </c>
      <c r="AG2" s="28" t="s">
        <v>4</v>
      </c>
      <c r="AH2" s="28" t="s">
        <v>224</v>
      </c>
      <c r="AI2" s="28" t="s">
        <v>790</v>
      </c>
      <c r="AJ2" s="28" t="s">
        <v>791</v>
      </c>
      <c r="AK2" s="21" t="s">
        <v>293</v>
      </c>
      <c r="AL2" s="21" t="s">
        <v>294</v>
      </c>
      <c r="AM2" s="28" t="s">
        <v>204</v>
      </c>
      <c r="AN2" s="28" t="s">
        <v>951</v>
      </c>
      <c r="AO2" s="28" t="s">
        <v>230</v>
      </c>
      <c r="AP2" s="28" t="s">
        <v>6</v>
      </c>
      <c r="AQ2" s="28" t="s">
        <v>1428</v>
      </c>
    </row>
    <row r="3" spans="1:43">
      <c r="A3" s="183" t="s">
        <v>14</v>
      </c>
      <c r="B3" s="184" t="s">
        <v>1366</v>
      </c>
      <c r="C3" s="185" t="s">
        <v>10</v>
      </c>
      <c r="D3" s="186" t="s">
        <v>2530</v>
      </c>
      <c r="E3" s="187">
        <v>47.91</v>
      </c>
      <c r="F3" s="188">
        <v>47.91</v>
      </c>
      <c r="G3" s="189">
        <v>47.91</v>
      </c>
      <c r="H3" s="188">
        <v>47.91</v>
      </c>
      <c r="I3" s="189">
        <v>47.91</v>
      </c>
      <c r="J3" s="188">
        <v>47.91</v>
      </c>
      <c r="K3" s="189">
        <v>47.91</v>
      </c>
      <c r="L3" s="188">
        <v>47.91</v>
      </c>
      <c r="M3" s="190">
        <v>47.91</v>
      </c>
      <c r="N3" s="191">
        <v>47.91</v>
      </c>
      <c r="O3" s="189">
        <v>47.91</v>
      </c>
      <c r="P3" s="188">
        <v>47.91</v>
      </c>
      <c r="Q3" s="189">
        <v>47.91</v>
      </c>
      <c r="R3" s="188">
        <v>47.91</v>
      </c>
      <c r="S3" s="189">
        <v>47.91</v>
      </c>
      <c r="T3" s="188">
        <v>47.91</v>
      </c>
      <c r="U3" s="189">
        <v>47.91</v>
      </c>
      <c r="V3" s="188">
        <v>47.91</v>
      </c>
      <c r="W3" s="189">
        <v>47.91</v>
      </c>
      <c r="X3" s="192">
        <v>47.91</v>
      </c>
      <c r="Y3" s="193" t="s">
        <v>11</v>
      </c>
      <c r="Z3" s="193" t="s">
        <v>2843</v>
      </c>
      <c r="AA3" s="186" t="s">
        <v>12</v>
      </c>
      <c r="AB3" s="194">
        <v>30</v>
      </c>
      <c r="AC3" s="195"/>
      <c r="AD3" s="196">
        <v>50</v>
      </c>
      <c r="AE3" s="197"/>
      <c r="AF3" s="193" t="s">
        <v>13</v>
      </c>
      <c r="AG3" s="198" t="s">
        <v>478</v>
      </c>
      <c r="AH3" s="199"/>
      <c r="AI3" s="200">
        <v>2070</v>
      </c>
      <c r="AJ3" s="201"/>
      <c r="AK3" s="7" t="s">
        <v>286</v>
      </c>
      <c r="AL3" s="186" t="s">
        <v>153</v>
      </c>
      <c r="AM3" s="201">
        <v>1002</v>
      </c>
      <c r="AN3" s="202">
        <v>43594.558344907404</v>
      </c>
      <c r="AO3" s="203">
        <v>43586</v>
      </c>
      <c r="AP3" s="198">
        <v>50</v>
      </c>
      <c r="AQ3" s="204"/>
    </row>
    <row r="4" spans="1:43">
      <c r="A4" s="183" t="s">
        <v>66</v>
      </c>
      <c r="B4" s="184" t="s">
        <v>1366</v>
      </c>
      <c r="C4" s="185" t="s">
        <v>64</v>
      </c>
      <c r="D4" s="186" t="s">
        <v>962</v>
      </c>
      <c r="E4" s="187">
        <v>240</v>
      </c>
      <c r="F4" s="188">
        <v>195</v>
      </c>
      <c r="G4" s="189">
        <v>240</v>
      </c>
      <c r="H4" s="188">
        <v>195</v>
      </c>
      <c r="I4" s="189">
        <v>240</v>
      </c>
      <c r="J4" s="188">
        <v>195</v>
      </c>
      <c r="K4" s="189">
        <v>240</v>
      </c>
      <c r="L4" s="188">
        <v>195</v>
      </c>
      <c r="M4" s="189">
        <v>240</v>
      </c>
      <c r="N4" s="188">
        <v>195</v>
      </c>
      <c r="O4" s="189">
        <v>240</v>
      </c>
      <c r="P4" s="188">
        <v>195</v>
      </c>
      <c r="Q4" s="189">
        <v>240</v>
      </c>
      <c r="R4" s="188">
        <v>195</v>
      </c>
      <c r="S4" s="189">
        <v>240</v>
      </c>
      <c r="T4" s="188">
        <v>195</v>
      </c>
      <c r="U4" s="189">
        <v>240</v>
      </c>
      <c r="V4" s="188">
        <v>195</v>
      </c>
      <c r="W4" s="189">
        <v>240</v>
      </c>
      <c r="X4" s="192">
        <v>195</v>
      </c>
      <c r="Y4" s="193" t="s">
        <v>65</v>
      </c>
      <c r="Z4" s="193" t="s">
        <v>2844</v>
      </c>
      <c r="AA4" s="186" t="s">
        <v>9</v>
      </c>
      <c r="AB4" s="194">
        <v>75</v>
      </c>
      <c r="AC4" s="195"/>
      <c r="AD4" s="196">
        <v>240</v>
      </c>
      <c r="AE4" s="197"/>
      <c r="AF4" s="193" t="s">
        <v>13</v>
      </c>
      <c r="AG4" s="198" t="s">
        <v>475</v>
      </c>
      <c r="AH4" s="199"/>
      <c r="AI4" s="200">
        <v>2047</v>
      </c>
      <c r="AJ4" s="201"/>
      <c r="AK4" s="193" t="s">
        <v>286</v>
      </c>
      <c r="AL4" s="186" t="s">
        <v>9</v>
      </c>
      <c r="AM4" s="201">
        <v>1462</v>
      </c>
      <c r="AN4" s="202">
        <v>43614.427800925929</v>
      </c>
      <c r="AO4" s="203">
        <v>43584</v>
      </c>
      <c r="AP4" s="198">
        <v>50</v>
      </c>
      <c r="AQ4" s="204"/>
    </row>
    <row r="5" spans="1:43">
      <c r="A5" s="183" t="s">
        <v>66</v>
      </c>
      <c r="B5" s="184" t="s">
        <v>1366</v>
      </c>
      <c r="C5" s="185" t="s">
        <v>67</v>
      </c>
      <c r="D5" s="186" t="s">
        <v>2532</v>
      </c>
      <c r="E5" s="187">
        <v>40</v>
      </c>
      <c r="F5" s="188">
        <v>27</v>
      </c>
      <c r="G5" s="189">
        <v>40</v>
      </c>
      <c r="H5" s="188">
        <v>27</v>
      </c>
      <c r="I5" s="189">
        <v>40</v>
      </c>
      <c r="J5" s="188">
        <v>27</v>
      </c>
      <c r="K5" s="189">
        <v>40</v>
      </c>
      <c r="L5" s="188">
        <v>27</v>
      </c>
      <c r="M5" s="189">
        <v>40</v>
      </c>
      <c r="N5" s="188">
        <v>27</v>
      </c>
      <c r="O5" s="189">
        <v>40</v>
      </c>
      <c r="P5" s="188">
        <v>27</v>
      </c>
      <c r="Q5" s="189">
        <v>40</v>
      </c>
      <c r="R5" s="188">
        <v>27</v>
      </c>
      <c r="S5" s="189">
        <v>40</v>
      </c>
      <c r="T5" s="188">
        <v>27</v>
      </c>
      <c r="U5" s="189">
        <v>40</v>
      </c>
      <c r="V5" s="188">
        <v>27</v>
      </c>
      <c r="W5" s="189">
        <v>40</v>
      </c>
      <c r="X5" s="192">
        <v>27</v>
      </c>
      <c r="Y5" s="193" t="s">
        <v>68</v>
      </c>
      <c r="Z5" s="193" t="s">
        <v>2846</v>
      </c>
      <c r="AA5" s="186" t="s">
        <v>15</v>
      </c>
      <c r="AB5" s="194">
        <v>1</v>
      </c>
      <c r="AC5" s="195"/>
      <c r="AD5" s="196">
        <v>47</v>
      </c>
      <c r="AE5" s="197"/>
      <c r="AF5" s="193" t="s">
        <v>13</v>
      </c>
      <c r="AG5" s="198" t="s">
        <v>478</v>
      </c>
      <c r="AH5" s="199"/>
      <c r="AI5" s="200">
        <v>2042</v>
      </c>
      <c r="AJ5" s="201"/>
      <c r="AK5" s="193" t="s">
        <v>286</v>
      </c>
      <c r="AL5" s="186" t="s">
        <v>278</v>
      </c>
      <c r="AM5" s="201">
        <v>1005</v>
      </c>
      <c r="AN5" s="202">
        <v>43629.696261574078</v>
      </c>
      <c r="AO5" s="203">
        <v>43617</v>
      </c>
      <c r="AP5" s="198">
        <v>50</v>
      </c>
      <c r="AQ5" s="204"/>
    </row>
    <row r="6" spans="1:43">
      <c r="A6" s="183" t="s">
        <v>66</v>
      </c>
      <c r="B6" s="184" t="s">
        <v>1366</v>
      </c>
      <c r="C6" s="185" t="s">
        <v>67</v>
      </c>
      <c r="D6" s="186" t="s">
        <v>2533</v>
      </c>
      <c r="E6" s="187">
        <v>42</v>
      </c>
      <c r="F6" s="188">
        <v>30</v>
      </c>
      <c r="G6" s="189">
        <v>42</v>
      </c>
      <c r="H6" s="188">
        <v>30</v>
      </c>
      <c r="I6" s="189">
        <v>42</v>
      </c>
      <c r="J6" s="188">
        <v>30</v>
      </c>
      <c r="K6" s="189">
        <v>42</v>
      </c>
      <c r="L6" s="188">
        <v>30</v>
      </c>
      <c r="M6" s="189">
        <v>42</v>
      </c>
      <c r="N6" s="188">
        <v>30</v>
      </c>
      <c r="O6" s="189">
        <v>42</v>
      </c>
      <c r="P6" s="188">
        <v>30</v>
      </c>
      <c r="Q6" s="189">
        <v>42</v>
      </c>
      <c r="R6" s="188">
        <v>30</v>
      </c>
      <c r="S6" s="189">
        <v>42</v>
      </c>
      <c r="T6" s="188">
        <v>30</v>
      </c>
      <c r="U6" s="189">
        <v>42</v>
      </c>
      <c r="V6" s="188">
        <v>30</v>
      </c>
      <c r="W6" s="189">
        <v>42</v>
      </c>
      <c r="X6" s="192">
        <v>30</v>
      </c>
      <c r="Y6" s="193" t="s">
        <v>68</v>
      </c>
      <c r="Z6" s="193" t="s">
        <v>2846</v>
      </c>
      <c r="AA6" s="186" t="s">
        <v>15</v>
      </c>
      <c r="AB6" s="194">
        <v>1</v>
      </c>
      <c r="AC6" s="195"/>
      <c r="AD6" s="196">
        <v>47</v>
      </c>
      <c r="AE6" s="197"/>
      <c r="AF6" s="193" t="s">
        <v>13</v>
      </c>
      <c r="AG6" s="198" t="s">
        <v>478</v>
      </c>
      <c r="AH6" s="199"/>
      <c r="AI6" s="200">
        <v>2042</v>
      </c>
      <c r="AJ6" s="201"/>
      <c r="AK6" s="193" t="s">
        <v>286</v>
      </c>
      <c r="AL6" s="186" t="s">
        <v>278</v>
      </c>
      <c r="AM6" s="201">
        <v>1005</v>
      </c>
      <c r="AN6" s="202">
        <v>43629.696261574078</v>
      </c>
      <c r="AO6" s="203">
        <v>43617</v>
      </c>
      <c r="AP6" s="198">
        <v>50</v>
      </c>
      <c r="AQ6" s="204"/>
    </row>
    <row r="7" spans="1:43">
      <c r="A7" s="183" t="s">
        <v>66</v>
      </c>
      <c r="B7" s="184" t="s">
        <v>1366</v>
      </c>
      <c r="C7" s="185" t="s">
        <v>69</v>
      </c>
      <c r="D7" s="186" t="s">
        <v>2534</v>
      </c>
      <c r="E7" s="187">
        <v>106.6</v>
      </c>
      <c r="F7" s="188">
        <v>106.6</v>
      </c>
      <c r="G7" s="189">
        <v>106.6</v>
      </c>
      <c r="H7" s="188">
        <v>106.6</v>
      </c>
      <c r="I7" s="189">
        <v>106.6</v>
      </c>
      <c r="J7" s="188">
        <v>106.6</v>
      </c>
      <c r="K7" s="189">
        <v>106.6</v>
      </c>
      <c r="L7" s="188">
        <v>106.6</v>
      </c>
      <c r="M7" s="189">
        <v>106.6</v>
      </c>
      <c r="N7" s="188">
        <v>106.6</v>
      </c>
      <c r="O7" s="189">
        <v>106.6</v>
      </c>
      <c r="P7" s="188">
        <v>106.6</v>
      </c>
      <c r="Q7" s="189">
        <v>106.6</v>
      </c>
      <c r="R7" s="188">
        <v>106.6</v>
      </c>
      <c r="S7" s="189">
        <v>106.6</v>
      </c>
      <c r="T7" s="188">
        <v>106.6</v>
      </c>
      <c r="U7" s="189">
        <v>106.6</v>
      </c>
      <c r="V7" s="188">
        <v>106.6</v>
      </c>
      <c r="W7" s="189">
        <v>106.6</v>
      </c>
      <c r="X7" s="192">
        <v>106.6</v>
      </c>
      <c r="Y7" s="193" t="s">
        <v>70</v>
      </c>
      <c r="Z7" s="193" t="s">
        <v>2844</v>
      </c>
      <c r="AA7" s="186" t="s">
        <v>9</v>
      </c>
      <c r="AB7" s="194">
        <v>52</v>
      </c>
      <c r="AC7" s="195"/>
      <c r="AD7" s="196">
        <v>106.6</v>
      </c>
      <c r="AE7" s="197"/>
      <c r="AF7" s="193" t="s">
        <v>13</v>
      </c>
      <c r="AG7" s="198" t="s">
        <v>475</v>
      </c>
      <c r="AH7" s="199"/>
      <c r="AI7" s="200">
        <v>2040</v>
      </c>
      <c r="AJ7" s="201"/>
      <c r="AK7" s="193" t="s">
        <v>286</v>
      </c>
      <c r="AL7" s="186" t="s">
        <v>9</v>
      </c>
      <c r="AM7" s="201">
        <v>1006</v>
      </c>
      <c r="AN7" s="202">
        <v>43572.696550925924</v>
      </c>
      <c r="AO7" s="203">
        <v>43150</v>
      </c>
      <c r="AP7" s="198">
        <v>50</v>
      </c>
      <c r="AQ7" s="204"/>
    </row>
    <row r="8" spans="1:43">
      <c r="A8" s="183" t="s">
        <v>66</v>
      </c>
      <c r="B8" s="184" t="s">
        <v>1366</v>
      </c>
      <c r="C8" s="185" t="s">
        <v>209</v>
      </c>
      <c r="D8" s="186" t="s">
        <v>2535</v>
      </c>
      <c r="E8" s="187">
        <v>29.9</v>
      </c>
      <c r="F8" s="188">
        <v>28.8</v>
      </c>
      <c r="G8" s="189">
        <v>29.9</v>
      </c>
      <c r="H8" s="188">
        <v>28.8</v>
      </c>
      <c r="I8" s="189">
        <v>29.9</v>
      </c>
      <c r="J8" s="188">
        <v>28.8</v>
      </c>
      <c r="K8" s="189">
        <v>29.9</v>
      </c>
      <c r="L8" s="188">
        <v>28.8</v>
      </c>
      <c r="M8" s="189">
        <v>29.9</v>
      </c>
      <c r="N8" s="188">
        <v>28.8</v>
      </c>
      <c r="O8" s="189">
        <v>29.9</v>
      </c>
      <c r="P8" s="188">
        <v>28.8</v>
      </c>
      <c r="Q8" s="189">
        <v>29.9</v>
      </c>
      <c r="R8" s="188">
        <v>28.8</v>
      </c>
      <c r="S8" s="189">
        <v>29.9</v>
      </c>
      <c r="T8" s="188">
        <v>28.8</v>
      </c>
      <c r="U8" s="189">
        <v>29.9</v>
      </c>
      <c r="V8" s="188">
        <v>28.8</v>
      </c>
      <c r="W8" s="189">
        <v>29.9</v>
      </c>
      <c r="X8" s="192">
        <v>28.8</v>
      </c>
      <c r="Y8" s="193" t="s">
        <v>237</v>
      </c>
      <c r="Z8" s="193" t="s">
        <v>2847</v>
      </c>
      <c r="AA8" s="186" t="s">
        <v>153</v>
      </c>
      <c r="AB8" s="194">
        <v>1</v>
      </c>
      <c r="AC8" s="195"/>
      <c r="AD8" s="196">
        <v>30</v>
      </c>
      <c r="AE8" s="197">
        <v>30</v>
      </c>
      <c r="AF8" s="193" t="s">
        <v>13</v>
      </c>
      <c r="AG8" s="198" t="s">
        <v>478</v>
      </c>
      <c r="AH8" s="199"/>
      <c r="AI8" s="200">
        <v>2033</v>
      </c>
      <c r="AJ8" s="201"/>
      <c r="AK8" s="193" t="s">
        <v>286</v>
      </c>
      <c r="AL8" s="186" t="s">
        <v>282</v>
      </c>
      <c r="AM8" s="201">
        <v>1469</v>
      </c>
      <c r="AN8" s="202">
        <v>43594.534085648149</v>
      </c>
      <c r="AO8" s="203">
        <v>43209</v>
      </c>
      <c r="AP8" s="198">
        <v>50</v>
      </c>
      <c r="AQ8" s="204"/>
    </row>
    <row r="9" spans="1:43">
      <c r="A9" s="183" t="s">
        <v>66</v>
      </c>
      <c r="B9" s="184" t="s">
        <v>1366</v>
      </c>
      <c r="C9" s="185" t="s">
        <v>210</v>
      </c>
      <c r="D9" s="186" t="s">
        <v>2379</v>
      </c>
      <c r="E9" s="187">
        <v>88</v>
      </c>
      <c r="F9" s="188">
        <v>88</v>
      </c>
      <c r="G9" s="189">
        <v>88</v>
      </c>
      <c r="H9" s="188">
        <v>88</v>
      </c>
      <c r="I9" s="189">
        <v>88</v>
      </c>
      <c r="J9" s="188">
        <v>88</v>
      </c>
      <c r="K9" s="189">
        <v>88</v>
      </c>
      <c r="L9" s="188">
        <v>88</v>
      </c>
      <c r="M9" s="189">
        <v>88</v>
      </c>
      <c r="N9" s="188">
        <v>88</v>
      </c>
      <c r="O9" s="189">
        <v>88</v>
      </c>
      <c r="P9" s="188">
        <v>88</v>
      </c>
      <c r="Q9" s="189">
        <v>88</v>
      </c>
      <c r="R9" s="188">
        <v>88</v>
      </c>
      <c r="S9" s="189">
        <v>88</v>
      </c>
      <c r="T9" s="188">
        <v>88</v>
      </c>
      <c r="U9" s="189">
        <v>88</v>
      </c>
      <c r="V9" s="188">
        <v>88</v>
      </c>
      <c r="W9" s="189">
        <v>88</v>
      </c>
      <c r="X9" s="192">
        <v>88</v>
      </c>
      <c r="Y9" s="193" t="s">
        <v>211</v>
      </c>
      <c r="Z9" s="193" t="s">
        <v>2845</v>
      </c>
      <c r="AA9" s="186" t="s">
        <v>8</v>
      </c>
      <c r="AB9" s="194">
        <v>40</v>
      </c>
      <c r="AC9" s="195"/>
      <c r="AD9" s="196">
        <v>100</v>
      </c>
      <c r="AE9" s="197"/>
      <c r="AF9" s="193" t="s">
        <v>1537</v>
      </c>
      <c r="AG9" s="198" t="s">
        <v>475</v>
      </c>
      <c r="AH9" s="199"/>
      <c r="AI9" s="200">
        <v>2049</v>
      </c>
      <c r="AJ9" s="201"/>
      <c r="AK9" s="193" t="s">
        <v>286</v>
      </c>
      <c r="AL9" s="186" t="s">
        <v>8</v>
      </c>
      <c r="AM9" s="201">
        <v>1492</v>
      </c>
      <c r="AN9" s="202">
        <v>43629.057974537034</v>
      </c>
      <c r="AO9" s="203">
        <v>43252.29078703704</v>
      </c>
      <c r="AP9" s="198">
        <v>50</v>
      </c>
      <c r="AQ9" s="204"/>
    </row>
    <row r="10" spans="1:43">
      <c r="A10" s="183" t="s">
        <v>73</v>
      </c>
      <c r="B10" s="184" t="s">
        <v>1366</v>
      </c>
      <c r="C10" s="185" t="s">
        <v>71</v>
      </c>
      <c r="D10" s="186" t="s">
        <v>2537</v>
      </c>
      <c r="E10" s="187">
        <v>37</v>
      </c>
      <c r="F10" s="188">
        <v>34</v>
      </c>
      <c r="G10" s="189">
        <v>37</v>
      </c>
      <c r="H10" s="188">
        <v>34</v>
      </c>
      <c r="I10" s="189">
        <v>37</v>
      </c>
      <c r="J10" s="188">
        <v>34</v>
      </c>
      <c r="K10" s="189">
        <v>37</v>
      </c>
      <c r="L10" s="188">
        <v>34</v>
      </c>
      <c r="M10" s="189">
        <v>37</v>
      </c>
      <c r="N10" s="188">
        <v>34</v>
      </c>
      <c r="O10" s="189">
        <v>37</v>
      </c>
      <c r="P10" s="188">
        <v>34</v>
      </c>
      <c r="Q10" s="189">
        <v>37</v>
      </c>
      <c r="R10" s="188">
        <v>34</v>
      </c>
      <c r="S10" s="189">
        <v>37</v>
      </c>
      <c r="T10" s="188">
        <v>34</v>
      </c>
      <c r="U10" s="189">
        <v>37</v>
      </c>
      <c r="V10" s="188">
        <v>34</v>
      </c>
      <c r="W10" s="189">
        <v>37</v>
      </c>
      <c r="X10" s="192">
        <v>34</v>
      </c>
      <c r="Y10" s="193" t="s">
        <v>72</v>
      </c>
      <c r="Z10" s="193" t="s">
        <v>2846</v>
      </c>
      <c r="AA10" s="186" t="s">
        <v>15</v>
      </c>
      <c r="AB10" s="194">
        <v>1</v>
      </c>
      <c r="AC10" s="195"/>
      <c r="AD10" s="196">
        <v>37</v>
      </c>
      <c r="AE10" s="197"/>
      <c r="AF10" s="193" t="s">
        <v>13</v>
      </c>
      <c r="AG10" s="198" t="s">
        <v>478</v>
      </c>
      <c r="AH10" s="199"/>
      <c r="AI10" s="200">
        <v>2034</v>
      </c>
      <c r="AJ10" s="201"/>
      <c r="AK10" s="193" t="s">
        <v>286</v>
      </c>
      <c r="AL10" s="186" t="s">
        <v>278</v>
      </c>
      <c r="AM10" s="201">
        <v>1010</v>
      </c>
      <c r="AN10" s="202">
        <v>43558.494664351849</v>
      </c>
      <c r="AO10" s="203">
        <v>43150</v>
      </c>
      <c r="AP10" s="198">
        <v>50</v>
      </c>
      <c r="AQ10" s="204"/>
    </row>
    <row r="11" spans="1:43">
      <c r="A11" s="183" t="s">
        <v>14</v>
      </c>
      <c r="B11" s="184" t="s">
        <v>207</v>
      </c>
      <c r="C11" s="185" t="s">
        <v>655</v>
      </c>
      <c r="D11" s="186" t="s">
        <v>476</v>
      </c>
      <c r="E11" s="187">
        <v>0</v>
      </c>
      <c r="F11" s="188">
        <v>210</v>
      </c>
      <c r="G11" s="189">
        <v>210</v>
      </c>
      <c r="H11" s="188">
        <v>210</v>
      </c>
      <c r="I11" s="189">
        <v>210</v>
      </c>
      <c r="J11" s="188">
        <v>210</v>
      </c>
      <c r="K11" s="189">
        <v>210</v>
      </c>
      <c r="L11" s="188">
        <v>210</v>
      </c>
      <c r="M11" s="189">
        <v>210</v>
      </c>
      <c r="N11" s="188">
        <v>210</v>
      </c>
      <c r="O11" s="189">
        <v>210</v>
      </c>
      <c r="P11" s="188">
        <v>210</v>
      </c>
      <c r="Q11" s="189">
        <v>210</v>
      </c>
      <c r="R11" s="188">
        <v>210</v>
      </c>
      <c r="S11" s="189">
        <v>210</v>
      </c>
      <c r="T11" s="188">
        <v>210</v>
      </c>
      <c r="U11" s="189">
        <v>210</v>
      </c>
      <c r="V11" s="188">
        <v>210</v>
      </c>
      <c r="W11" s="189">
        <v>210</v>
      </c>
      <c r="X11" s="192">
        <v>210</v>
      </c>
      <c r="Y11" s="193" t="s">
        <v>656</v>
      </c>
      <c r="Z11" s="193" t="s">
        <v>2842</v>
      </c>
      <c r="AA11" s="186" t="s">
        <v>15</v>
      </c>
      <c r="AB11" s="194">
        <v>12</v>
      </c>
      <c r="AC11" s="195"/>
      <c r="AD11" s="196">
        <v>210</v>
      </c>
      <c r="AE11" s="197"/>
      <c r="AF11" s="193" t="s">
        <v>212</v>
      </c>
      <c r="AG11" s="198" t="s">
        <v>478</v>
      </c>
      <c r="AH11" s="199" t="s">
        <v>786</v>
      </c>
      <c r="AI11" s="200">
        <v>2044</v>
      </c>
      <c r="AJ11" s="201"/>
      <c r="AK11" s="193" t="s">
        <v>212</v>
      </c>
      <c r="AL11" s="186" t="s">
        <v>279</v>
      </c>
      <c r="AM11" s="201">
        <v>1463</v>
      </c>
      <c r="AN11" s="202">
        <v>43651.492835648147</v>
      </c>
      <c r="AO11" s="203">
        <v>43651</v>
      </c>
      <c r="AP11" s="198">
        <v>50</v>
      </c>
      <c r="AQ11" s="204"/>
    </row>
    <row r="12" spans="1:43">
      <c r="A12" s="183" t="s">
        <v>73</v>
      </c>
      <c r="B12" s="184" t="s">
        <v>1366</v>
      </c>
      <c r="C12" s="185" t="s">
        <v>1097</v>
      </c>
      <c r="D12" s="186" t="s">
        <v>2539</v>
      </c>
      <c r="E12" s="187">
        <v>33</v>
      </c>
      <c r="F12" s="188">
        <v>33</v>
      </c>
      <c r="G12" s="189">
        <v>33</v>
      </c>
      <c r="H12" s="188">
        <v>33</v>
      </c>
      <c r="I12" s="189">
        <v>33</v>
      </c>
      <c r="J12" s="188">
        <v>33</v>
      </c>
      <c r="K12" s="189">
        <v>33</v>
      </c>
      <c r="L12" s="188">
        <v>33</v>
      </c>
      <c r="M12" s="189">
        <v>33</v>
      </c>
      <c r="N12" s="188">
        <v>33</v>
      </c>
      <c r="O12" s="189">
        <v>33</v>
      </c>
      <c r="P12" s="188">
        <v>33</v>
      </c>
      <c r="Q12" s="189">
        <v>33</v>
      </c>
      <c r="R12" s="188">
        <v>33</v>
      </c>
      <c r="S12" s="189">
        <v>33</v>
      </c>
      <c r="T12" s="188">
        <v>33</v>
      </c>
      <c r="U12" s="189">
        <v>33</v>
      </c>
      <c r="V12" s="188">
        <v>33</v>
      </c>
      <c r="W12" s="189">
        <v>33</v>
      </c>
      <c r="X12" s="192">
        <v>33</v>
      </c>
      <c r="Y12" s="193" t="s">
        <v>74</v>
      </c>
      <c r="Z12" s="193" t="s">
        <v>2866</v>
      </c>
      <c r="AA12" s="186" t="s">
        <v>7</v>
      </c>
      <c r="AB12" s="194">
        <v>1</v>
      </c>
      <c r="AC12" s="195"/>
      <c r="AD12" s="196">
        <v>33</v>
      </c>
      <c r="AE12" s="197"/>
      <c r="AF12" s="193" t="s">
        <v>13</v>
      </c>
      <c r="AG12" s="198" t="s">
        <v>478</v>
      </c>
      <c r="AH12" s="199"/>
      <c r="AI12" s="200">
        <v>2042</v>
      </c>
      <c r="AJ12" s="201"/>
      <c r="AK12" s="193" t="s">
        <v>286</v>
      </c>
      <c r="AL12" s="186" t="s">
        <v>7</v>
      </c>
      <c r="AM12" s="201">
        <v>1012</v>
      </c>
      <c r="AN12" s="202">
        <v>43629.05841435185</v>
      </c>
      <c r="AO12" s="203">
        <v>43150.147164351853</v>
      </c>
      <c r="AP12" s="198">
        <v>50</v>
      </c>
      <c r="AQ12" s="204"/>
    </row>
    <row r="13" spans="1:43">
      <c r="A13" s="183" t="s">
        <v>73</v>
      </c>
      <c r="B13" s="184" t="s">
        <v>1366</v>
      </c>
      <c r="C13" s="185" t="s">
        <v>1097</v>
      </c>
      <c r="D13" s="186" t="s">
        <v>2540</v>
      </c>
      <c r="E13" s="187">
        <v>33</v>
      </c>
      <c r="F13" s="188">
        <v>33</v>
      </c>
      <c r="G13" s="189">
        <v>33</v>
      </c>
      <c r="H13" s="188">
        <v>33</v>
      </c>
      <c r="I13" s="189">
        <v>33</v>
      </c>
      <c r="J13" s="188">
        <v>33</v>
      </c>
      <c r="K13" s="189">
        <v>33</v>
      </c>
      <c r="L13" s="188">
        <v>33</v>
      </c>
      <c r="M13" s="189">
        <v>33</v>
      </c>
      <c r="N13" s="188">
        <v>33</v>
      </c>
      <c r="O13" s="189">
        <v>33</v>
      </c>
      <c r="P13" s="188">
        <v>33</v>
      </c>
      <c r="Q13" s="189">
        <v>33</v>
      </c>
      <c r="R13" s="188">
        <v>33</v>
      </c>
      <c r="S13" s="189">
        <v>33</v>
      </c>
      <c r="T13" s="188">
        <v>33</v>
      </c>
      <c r="U13" s="189">
        <v>33</v>
      </c>
      <c r="V13" s="188">
        <v>33</v>
      </c>
      <c r="W13" s="189">
        <v>33</v>
      </c>
      <c r="X13" s="192">
        <v>33</v>
      </c>
      <c r="Y13" s="193" t="s">
        <v>74</v>
      </c>
      <c r="Z13" s="193" t="s">
        <v>2866</v>
      </c>
      <c r="AA13" s="186" t="s">
        <v>7</v>
      </c>
      <c r="AB13" s="194">
        <v>1</v>
      </c>
      <c r="AC13" s="195"/>
      <c r="AD13" s="196">
        <v>33</v>
      </c>
      <c r="AE13" s="197"/>
      <c r="AF13" s="193" t="s">
        <v>13</v>
      </c>
      <c r="AG13" s="198" t="s">
        <v>478</v>
      </c>
      <c r="AH13" s="199"/>
      <c r="AI13" s="200">
        <v>2042</v>
      </c>
      <c r="AJ13" s="201"/>
      <c r="AK13" s="193" t="s">
        <v>286</v>
      </c>
      <c r="AL13" s="186" t="s">
        <v>7</v>
      </c>
      <c r="AM13" s="201">
        <v>1012</v>
      </c>
      <c r="AN13" s="202">
        <v>43629.05841435185</v>
      </c>
      <c r="AO13" s="203">
        <v>43150.147164351853</v>
      </c>
      <c r="AP13" s="198">
        <v>50</v>
      </c>
      <c r="AQ13" s="204"/>
    </row>
    <row r="14" spans="1:43">
      <c r="A14" s="183" t="s">
        <v>77</v>
      </c>
      <c r="B14" s="184" t="s">
        <v>1366</v>
      </c>
      <c r="C14" s="185" t="s">
        <v>75</v>
      </c>
      <c r="D14" s="186" t="s">
        <v>2541</v>
      </c>
      <c r="E14" s="187">
        <v>81</v>
      </c>
      <c r="F14" s="188">
        <v>81</v>
      </c>
      <c r="G14" s="189">
        <v>81</v>
      </c>
      <c r="H14" s="188">
        <v>81</v>
      </c>
      <c r="I14" s="189">
        <v>81</v>
      </c>
      <c r="J14" s="188">
        <v>81</v>
      </c>
      <c r="K14" s="189">
        <v>0</v>
      </c>
      <c r="L14" s="188">
        <v>0</v>
      </c>
      <c r="M14" s="189">
        <v>84</v>
      </c>
      <c r="N14" s="188">
        <v>84</v>
      </c>
      <c r="O14" s="189">
        <v>84</v>
      </c>
      <c r="P14" s="188">
        <v>84</v>
      </c>
      <c r="Q14" s="189">
        <v>84</v>
      </c>
      <c r="R14" s="188">
        <v>84</v>
      </c>
      <c r="S14" s="189">
        <v>84</v>
      </c>
      <c r="T14" s="188">
        <v>84</v>
      </c>
      <c r="U14" s="189">
        <v>84</v>
      </c>
      <c r="V14" s="188">
        <v>84</v>
      </c>
      <c r="W14" s="189">
        <v>84</v>
      </c>
      <c r="X14" s="192">
        <v>84</v>
      </c>
      <c r="Y14" s="193" t="s">
        <v>76</v>
      </c>
      <c r="Z14" s="193" t="s">
        <v>2848</v>
      </c>
      <c r="AA14" s="186" t="s">
        <v>7</v>
      </c>
      <c r="AB14" s="194">
        <v>1</v>
      </c>
      <c r="AC14" s="195"/>
      <c r="AD14" s="196">
        <v>79.900000000000006</v>
      </c>
      <c r="AE14" s="197"/>
      <c r="AF14" s="193" t="s">
        <v>13</v>
      </c>
      <c r="AG14" s="198" t="s">
        <v>478</v>
      </c>
      <c r="AH14" s="199"/>
      <c r="AI14" s="200">
        <v>2100</v>
      </c>
      <c r="AJ14" s="201"/>
      <c r="AK14" s="193" t="s">
        <v>286</v>
      </c>
      <c r="AL14" s="186" t="s">
        <v>7</v>
      </c>
      <c r="AM14" s="201">
        <v>1013</v>
      </c>
      <c r="AN14" s="202">
        <v>43612.396203703705</v>
      </c>
      <c r="AO14" s="203">
        <v>43609</v>
      </c>
      <c r="AP14" s="198">
        <v>50</v>
      </c>
      <c r="AQ14" s="204"/>
    </row>
    <row r="15" spans="1:43">
      <c r="A15" s="183" t="s">
        <v>63</v>
      </c>
      <c r="B15" s="184" t="s">
        <v>1366</v>
      </c>
      <c r="C15" s="185" t="s">
        <v>78</v>
      </c>
      <c r="D15" s="186" t="s">
        <v>2542</v>
      </c>
      <c r="E15" s="187">
        <v>660</v>
      </c>
      <c r="F15" s="188">
        <v>630</v>
      </c>
      <c r="G15" s="189">
        <v>660</v>
      </c>
      <c r="H15" s="188">
        <v>630</v>
      </c>
      <c r="I15" s="189">
        <v>660</v>
      </c>
      <c r="J15" s="188">
        <v>630</v>
      </c>
      <c r="K15" s="189">
        <v>660</v>
      </c>
      <c r="L15" s="188">
        <v>630</v>
      </c>
      <c r="M15" s="189">
        <v>660</v>
      </c>
      <c r="N15" s="188">
        <v>630</v>
      </c>
      <c r="O15" s="189">
        <v>660</v>
      </c>
      <c r="P15" s="188">
        <v>630</v>
      </c>
      <c r="Q15" s="189">
        <v>660</v>
      </c>
      <c r="R15" s="188">
        <v>630</v>
      </c>
      <c r="S15" s="189">
        <v>660</v>
      </c>
      <c r="T15" s="188">
        <v>630</v>
      </c>
      <c r="U15" s="189">
        <v>660</v>
      </c>
      <c r="V15" s="188">
        <v>630</v>
      </c>
      <c r="W15" s="189">
        <v>660</v>
      </c>
      <c r="X15" s="192">
        <v>630</v>
      </c>
      <c r="Y15" s="193" t="s">
        <v>79</v>
      </c>
      <c r="Z15" s="193" t="s">
        <v>2849</v>
      </c>
      <c r="AA15" s="186" t="s">
        <v>80</v>
      </c>
      <c r="AB15" s="194">
        <v>1</v>
      </c>
      <c r="AC15" s="195"/>
      <c r="AD15" s="196">
        <v>660</v>
      </c>
      <c r="AE15" s="197"/>
      <c r="AF15" s="193" t="s">
        <v>13</v>
      </c>
      <c r="AG15" s="198" t="s">
        <v>478</v>
      </c>
      <c r="AH15" s="199"/>
      <c r="AI15" s="200">
        <v>2035</v>
      </c>
      <c r="AJ15" s="201"/>
      <c r="AK15" s="193" t="s">
        <v>286</v>
      </c>
      <c r="AL15" s="186" t="s">
        <v>276</v>
      </c>
      <c r="AM15" s="201">
        <v>1014</v>
      </c>
      <c r="AN15" s="202">
        <v>43651.460104166668</v>
      </c>
      <c r="AO15" s="203">
        <v>43556</v>
      </c>
      <c r="AP15" s="198">
        <v>50</v>
      </c>
      <c r="AQ15" s="204"/>
    </row>
    <row r="16" spans="1:43">
      <c r="A16" s="183" t="s">
        <v>63</v>
      </c>
      <c r="B16" s="184" t="s">
        <v>1366</v>
      </c>
      <c r="C16" s="185" t="s">
        <v>78</v>
      </c>
      <c r="D16" s="186" t="s">
        <v>2543</v>
      </c>
      <c r="E16" s="187">
        <v>660</v>
      </c>
      <c r="F16" s="188">
        <v>630</v>
      </c>
      <c r="G16" s="189">
        <v>660</v>
      </c>
      <c r="H16" s="188">
        <v>630</v>
      </c>
      <c r="I16" s="189">
        <v>660</v>
      </c>
      <c r="J16" s="188">
        <v>630</v>
      </c>
      <c r="K16" s="189">
        <v>660</v>
      </c>
      <c r="L16" s="188">
        <v>630</v>
      </c>
      <c r="M16" s="189">
        <v>660</v>
      </c>
      <c r="N16" s="188">
        <v>630</v>
      </c>
      <c r="O16" s="189">
        <v>660</v>
      </c>
      <c r="P16" s="188">
        <v>630</v>
      </c>
      <c r="Q16" s="189">
        <v>660</v>
      </c>
      <c r="R16" s="188">
        <v>630</v>
      </c>
      <c r="S16" s="189">
        <v>660</v>
      </c>
      <c r="T16" s="188">
        <v>630</v>
      </c>
      <c r="U16" s="189">
        <v>660</v>
      </c>
      <c r="V16" s="188">
        <v>630</v>
      </c>
      <c r="W16" s="189">
        <v>660</v>
      </c>
      <c r="X16" s="192">
        <v>630</v>
      </c>
      <c r="Y16" s="193" t="s">
        <v>79</v>
      </c>
      <c r="Z16" s="193" t="s">
        <v>2849</v>
      </c>
      <c r="AA16" s="186" t="s">
        <v>80</v>
      </c>
      <c r="AB16" s="194">
        <v>1</v>
      </c>
      <c r="AC16" s="195"/>
      <c r="AD16" s="196">
        <v>660</v>
      </c>
      <c r="AE16" s="197"/>
      <c r="AF16" s="193" t="s">
        <v>13</v>
      </c>
      <c r="AG16" s="198" t="s">
        <v>478</v>
      </c>
      <c r="AH16" s="199"/>
      <c r="AI16" s="200">
        <v>2035</v>
      </c>
      <c r="AJ16" s="201"/>
      <c r="AK16" s="193" t="s">
        <v>286</v>
      </c>
      <c r="AL16" s="186" t="s">
        <v>276</v>
      </c>
      <c r="AM16" s="201">
        <v>1014</v>
      </c>
      <c r="AN16" s="202">
        <v>43651.460104166668</v>
      </c>
      <c r="AO16" s="203">
        <v>43556</v>
      </c>
      <c r="AP16" s="198">
        <v>50</v>
      </c>
      <c r="AQ16" s="204"/>
    </row>
    <row r="17" spans="1:43">
      <c r="A17" s="183" t="s">
        <v>63</v>
      </c>
      <c r="B17" s="184" t="s">
        <v>1366</v>
      </c>
      <c r="C17" s="185" t="s">
        <v>78</v>
      </c>
      <c r="D17" s="186" t="s">
        <v>2544</v>
      </c>
      <c r="E17" s="187">
        <v>660</v>
      </c>
      <c r="F17" s="188">
        <v>630</v>
      </c>
      <c r="G17" s="189">
        <v>660</v>
      </c>
      <c r="H17" s="188">
        <v>630</v>
      </c>
      <c r="I17" s="189">
        <v>660</v>
      </c>
      <c r="J17" s="188">
        <v>630</v>
      </c>
      <c r="K17" s="189">
        <v>660</v>
      </c>
      <c r="L17" s="188">
        <v>630</v>
      </c>
      <c r="M17" s="189">
        <v>660</v>
      </c>
      <c r="N17" s="188">
        <v>630</v>
      </c>
      <c r="O17" s="189">
        <v>660</v>
      </c>
      <c r="P17" s="188">
        <v>630</v>
      </c>
      <c r="Q17" s="189">
        <v>660</v>
      </c>
      <c r="R17" s="188">
        <v>630</v>
      </c>
      <c r="S17" s="189">
        <v>660</v>
      </c>
      <c r="T17" s="188">
        <v>630</v>
      </c>
      <c r="U17" s="189">
        <v>660</v>
      </c>
      <c r="V17" s="188">
        <v>630</v>
      </c>
      <c r="W17" s="189">
        <v>660</v>
      </c>
      <c r="X17" s="192">
        <v>630</v>
      </c>
      <c r="Y17" s="193" t="s">
        <v>79</v>
      </c>
      <c r="Z17" s="193" t="s">
        <v>2849</v>
      </c>
      <c r="AA17" s="186" t="s">
        <v>80</v>
      </c>
      <c r="AB17" s="194">
        <v>1</v>
      </c>
      <c r="AC17" s="195"/>
      <c r="AD17" s="196">
        <v>660</v>
      </c>
      <c r="AE17" s="197"/>
      <c r="AF17" s="193" t="s">
        <v>13</v>
      </c>
      <c r="AG17" s="198" t="s">
        <v>478</v>
      </c>
      <c r="AH17" s="199"/>
      <c r="AI17" s="200">
        <v>2035</v>
      </c>
      <c r="AJ17" s="201"/>
      <c r="AK17" s="193" t="s">
        <v>286</v>
      </c>
      <c r="AL17" s="186" t="s">
        <v>276</v>
      </c>
      <c r="AM17" s="201">
        <v>1014</v>
      </c>
      <c r="AN17" s="202">
        <v>43651.460104166668</v>
      </c>
      <c r="AO17" s="203">
        <v>43556</v>
      </c>
      <c r="AP17" s="198">
        <v>50</v>
      </c>
      <c r="AQ17" s="204"/>
    </row>
    <row r="18" spans="1:43">
      <c r="A18" s="183" t="s">
        <v>63</v>
      </c>
      <c r="B18" s="184" t="s">
        <v>1366</v>
      </c>
      <c r="C18" s="185" t="s">
        <v>78</v>
      </c>
      <c r="D18" s="186" t="s">
        <v>2545</v>
      </c>
      <c r="E18" s="187">
        <v>660</v>
      </c>
      <c r="F18" s="188">
        <v>630</v>
      </c>
      <c r="G18" s="189">
        <v>660</v>
      </c>
      <c r="H18" s="188">
        <v>630</v>
      </c>
      <c r="I18" s="189">
        <v>660</v>
      </c>
      <c r="J18" s="188">
        <v>630</v>
      </c>
      <c r="K18" s="189">
        <v>660</v>
      </c>
      <c r="L18" s="188">
        <v>630</v>
      </c>
      <c r="M18" s="189">
        <v>660</v>
      </c>
      <c r="N18" s="188">
        <v>630</v>
      </c>
      <c r="O18" s="189">
        <v>660</v>
      </c>
      <c r="P18" s="188">
        <v>630</v>
      </c>
      <c r="Q18" s="189">
        <v>660</v>
      </c>
      <c r="R18" s="188">
        <v>630</v>
      </c>
      <c r="S18" s="189">
        <v>660</v>
      </c>
      <c r="T18" s="188">
        <v>630</v>
      </c>
      <c r="U18" s="189">
        <v>660</v>
      </c>
      <c r="V18" s="188">
        <v>630</v>
      </c>
      <c r="W18" s="189">
        <v>660</v>
      </c>
      <c r="X18" s="192">
        <v>630</v>
      </c>
      <c r="Y18" s="193" t="s">
        <v>79</v>
      </c>
      <c r="Z18" s="193" t="s">
        <v>2849</v>
      </c>
      <c r="AA18" s="186" t="s">
        <v>80</v>
      </c>
      <c r="AB18" s="194">
        <v>1</v>
      </c>
      <c r="AC18" s="195"/>
      <c r="AD18" s="196">
        <v>660</v>
      </c>
      <c r="AE18" s="197"/>
      <c r="AF18" s="193" t="s">
        <v>13</v>
      </c>
      <c r="AG18" s="198" t="s">
        <v>478</v>
      </c>
      <c r="AH18" s="199"/>
      <c r="AI18" s="200">
        <v>2035</v>
      </c>
      <c r="AJ18" s="201"/>
      <c r="AK18" s="193" t="s">
        <v>286</v>
      </c>
      <c r="AL18" s="186" t="s">
        <v>276</v>
      </c>
      <c r="AM18" s="201">
        <v>1014</v>
      </c>
      <c r="AN18" s="202">
        <v>43651.460104166668</v>
      </c>
      <c r="AO18" s="203">
        <v>43556</v>
      </c>
      <c r="AP18" s="198">
        <v>50</v>
      </c>
      <c r="AQ18" s="204"/>
    </row>
    <row r="19" spans="1:43">
      <c r="A19" s="183" t="s">
        <v>77</v>
      </c>
      <c r="B19" s="184" t="s">
        <v>1366</v>
      </c>
      <c r="C19" s="185" t="s">
        <v>81</v>
      </c>
      <c r="D19" s="186" t="s">
        <v>2546</v>
      </c>
      <c r="E19" s="187">
        <v>35</v>
      </c>
      <c r="F19" s="188">
        <v>35</v>
      </c>
      <c r="G19" s="189">
        <v>35</v>
      </c>
      <c r="H19" s="188">
        <v>35</v>
      </c>
      <c r="I19" s="189">
        <v>35</v>
      </c>
      <c r="J19" s="188">
        <v>35</v>
      </c>
      <c r="K19" s="189">
        <v>35</v>
      </c>
      <c r="L19" s="188">
        <v>35</v>
      </c>
      <c r="M19" s="189">
        <v>35</v>
      </c>
      <c r="N19" s="188">
        <v>35</v>
      </c>
      <c r="O19" s="189">
        <v>35</v>
      </c>
      <c r="P19" s="188">
        <v>35</v>
      </c>
      <c r="Q19" s="189">
        <v>35</v>
      </c>
      <c r="R19" s="188">
        <v>35</v>
      </c>
      <c r="S19" s="189">
        <v>35</v>
      </c>
      <c r="T19" s="188">
        <v>35</v>
      </c>
      <c r="U19" s="189">
        <v>35</v>
      </c>
      <c r="V19" s="188">
        <v>35</v>
      </c>
      <c r="W19" s="189">
        <v>35</v>
      </c>
      <c r="X19" s="192">
        <v>35</v>
      </c>
      <c r="Y19" s="193" t="s">
        <v>82</v>
      </c>
      <c r="Z19" s="193" t="s">
        <v>2846</v>
      </c>
      <c r="AA19" s="186" t="s">
        <v>15</v>
      </c>
      <c r="AB19" s="194">
        <v>1</v>
      </c>
      <c r="AC19" s="195"/>
      <c r="AD19" s="196">
        <v>40</v>
      </c>
      <c r="AE19" s="197"/>
      <c r="AF19" s="193" t="s">
        <v>13</v>
      </c>
      <c r="AG19" s="198" t="s">
        <v>478</v>
      </c>
      <c r="AH19" s="199"/>
      <c r="AI19" s="200">
        <v>2040</v>
      </c>
      <c r="AJ19" s="201"/>
      <c r="AK19" s="193" t="s">
        <v>286</v>
      </c>
      <c r="AL19" s="186" t="s">
        <v>278</v>
      </c>
      <c r="AM19" s="201">
        <v>1015</v>
      </c>
      <c r="AN19" s="202">
        <v>43609.566157407404</v>
      </c>
      <c r="AO19" s="203">
        <v>43602</v>
      </c>
      <c r="AP19" s="198">
        <v>50</v>
      </c>
      <c r="AQ19" s="204"/>
    </row>
    <row r="20" spans="1:43">
      <c r="A20" s="183" t="s">
        <v>77</v>
      </c>
      <c r="B20" s="184" t="s">
        <v>1366</v>
      </c>
      <c r="C20" s="185" t="s">
        <v>81</v>
      </c>
      <c r="D20" s="186" t="s">
        <v>2547</v>
      </c>
      <c r="E20" s="187">
        <v>35</v>
      </c>
      <c r="F20" s="188">
        <v>35</v>
      </c>
      <c r="G20" s="189">
        <v>35</v>
      </c>
      <c r="H20" s="188">
        <v>35</v>
      </c>
      <c r="I20" s="189">
        <v>35</v>
      </c>
      <c r="J20" s="188">
        <v>35</v>
      </c>
      <c r="K20" s="189">
        <v>35</v>
      </c>
      <c r="L20" s="188">
        <v>35</v>
      </c>
      <c r="M20" s="189">
        <v>35</v>
      </c>
      <c r="N20" s="188">
        <v>35</v>
      </c>
      <c r="O20" s="189">
        <v>35</v>
      </c>
      <c r="P20" s="188">
        <v>35</v>
      </c>
      <c r="Q20" s="189">
        <v>35</v>
      </c>
      <c r="R20" s="188">
        <v>35</v>
      </c>
      <c r="S20" s="189">
        <v>35</v>
      </c>
      <c r="T20" s="188">
        <v>35</v>
      </c>
      <c r="U20" s="189">
        <v>35</v>
      </c>
      <c r="V20" s="188">
        <v>35</v>
      </c>
      <c r="W20" s="189">
        <v>35</v>
      </c>
      <c r="X20" s="192">
        <v>35</v>
      </c>
      <c r="Y20" s="193" t="s">
        <v>82</v>
      </c>
      <c r="Z20" s="193" t="s">
        <v>2846</v>
      </c>
      <c r="AA20" s="186" t="s">
        <v>15</v>
      </c>
      <c r="AB20" s="194">
        <v>1</v>
      </c>
      <c r="AC20" s="195"/>
      <c r="AD20" s="196">
        <v>40</v>
      </c>
      <c r="AE20" s="197"/>
      <c r="AF20" s="193" t="s">
        <v>13</v>
      </c>
      <c r="AG20" s="198" t="s">
        <v>478</v>
      </c>
      <c r="AH20" s="199"/>
      <c r="AI20" s="200">
        <v>2040</v>
      </c>
      <c r="AJ20" s="201"/>
      <c r="AK20" s="193" t="s">
        <v>286</v>
      </c>
      <c r="AL20" s="186" t="s">
        <v>278</v>
      </c>
      <c r="AM20" s="201">
        <v>1015</v>
      </c>
      <c r="AN20" s="202">
        <v>43609.566157407404</v>
      </c>
      <c r="AO20" s="203">
        <v>43602</v>
      </c>
      <c r="AP20" s="198">
        <v>50</v>
      </c>
      <c r="AQ20" s="204"/>
    </row>
    <row r="21" spans="1:43">
      <c r="A21" s="183" t="s">
        <v>77</v>
      </c>
      <c r="B21" s="184" t="s">
        <v>1366</v>
      </c>
      <c r="C21" s="185" t="s">
        <v>81</v>
      </c>
      <c r="D21" s="186" t="s">
        <v>2548</v>
      </c>
      <c r="E21" s="187">
        <v>35</v>
      </c>
      <c r="F21" s="188">
        <v>35</v>
      </c>
      <c r="G21" s="189">
        <v>35</v>
      </c>
      <c r="H21" s="188">
        <v>35</v>
      </c>
      <c r="I21" s="189">
        <v>35</v>
      </c>
      <c r="J21" s="188">
        <v>35</v>
      </c>
      <c r="K21" s="189">
        <v>35</v>
      </c>
      <c r="L21" s="188">
        <v>35</v>
      </c>
      <c r="M21" s="189">
        <v>35</v>
      </c>
      <c r="N21" s="188">
        <v>35</v>
      </c>
      <c r="O21" s="189">
        <v>35</v>
      </c>
      <c r="P21" s="188">
        <v>35</v>
      </c>
      <c r="Q21" s="189">
        <v>35</v>
      </c>
      <c r="R21" s="188">
        <v>35</v>
      </c>
      <c r="S21" s="189">
        <v>35</v>
      </c>
      <c r="T21" s="188">
        <v>35</v>
      </c>
      <c r="U21" s="189">
        <v>35</v>
      </c>
      <c r="V21" s="188">
        <v>35</v>
      </c>
      <c r="W21" s="189">
        <v>35</v>
      </c>
      <c r="X21" s="192">
        <v>35</v>
      </c>
      <c r="Y21" s="193" t="s">
        <v>82</v>
      </c>
      <c r="Z21" s="193" t="s">
        <v>2846</v>
      </c>
      <c r="AA21" s="186" t="s">
        <v>15</v>
      </c>
      <c r="AB21" s="194">
        <v>1</v>
      </c>
      <c r="AC21" s="195"/>
      <c r="AD21" s="196">
        <v>40</v>
      </c>
      <c r="AE21" s="197"/>
      <c r="AF21" s="193" t="s">
        <v>13</v>
      </c>
      <c r="AG21" s="198" t="s">
        <v>478</v>
      </c>
      <c r="AH21" s="199"/>
      <c r="AI21" s="200">
        <v>2040</v>
      </c>
      <c r="AJ21" s="201"/>
      <c r="AK21" s="193" t="s">
        <v>286</v>
      </c>
      <c r="AL21" s="186" t="s">
        <v>278</v>
      </c>
      <c r="AM21" s="201">
        <v>1015</v>
      </c>
      <c r="AN21" s="202">
        <v>43609.566157407404</v>
      </c>
      <c r="AO21" s="203">
        <v>43602</v>
      </c>
      <c r="AP21" s="198">
        <v>50</v>
      </c>
      <c r="AQ21" s="204"/>
    </row>
    <row r="22" spans="1:43">
      <c r="A22" s="183" t="s">
        <v>63</v>
      </c>
      <c r="B22" s="184" t="s">
        <v>1366</v>
      </c>
      <c r="C22" s="185" t="s">
        <v>213</v>
      </c>
      <c r="D22" s="186" t="s">
        <v>2549</v>
      </c>
      <c r="E22" s="187">
        <v>87</v>
      </c>
      <c r="F22" s="188">
        <v>87</v>
      </c>
      <c r="G22" s="189">
        <v>87</v>
      </c>
      <c r="H22" s="188">
        <v>87</v>
      </c>
      <c r="I22" s="189">
        <v>87</v>
      </c>
      <c r="J22" s="188">
        <v>87</v>
      </c>
      <c r="K22" s="189">
        <v>87</v>
      </c>
      <c r="L22" s="188">
        <v>87</v>
      </c>
      <c r="M22" s="189">
        <v>87</v>
      </c>
      <c r="N22" s="188">
        <v>87</v>
      </c>
      <c r="O22" s="189">
        <v>87</v>
      </c>
      <c r="P22" s="188">
        <v>87</v>
      </c>
      <c r="Q22" s="189">
        <v>87</v>
      </c>
      <c r="R22" s="188">
        <v>87</v>
      </c>
      <c r="S22" s="189">
        <v>87</v>
      </c>
      <c r="T22" s="188">
        <v>87</v>
      </c>
      <c r="U22" s="189">
        <v>87</v>
      </c>
      <c r="V22" s="188">
        <v>87</v>
      </c>
      <c r="W22" s="189">
        <v>87</v>
      </c>
      <c r="X22" s="192">
        <v>87</v>
      </c>
      <c r="Y22" s="193" t="s">
        <v>1242</v>
      </c>
      <c r="Z22" s="193" t="s">
        <v>2845</v>
      </c>
      <c r="AA22" s="186" t="s">
        <v>8</v>
      </c>
      <c r="AB22" s="194">
        <v>60</v>
      </c>
      <c r="AC22" s="195"/>
      <c r="AD22" s="196">
        <v>98.4</v>
      </c>
      <c r="AE22" s="197"/>
      <c r="AF22" s="193" t="s">
        <v>13</v>
      </c>
      <c r="AG22" s="198" t="s">
        <v>475</v>
      </c>
      <c r="AH22" s="199"/>
      <c r="AI22" s="200">
        <v>2049</v>
      </c>
      <c r="AJ22" s="201"/>
      <c r="AK22" s="193" t="s">
        <v>286</v>
      </c>
      <c r="AL22" s="186" t="s">
        <v>8</v>
      </c>
      <c r="AM22" s="201">
        <v>1416</v>
      </c>
      <c r="AN22" s="202">
        <v>43642.260706018518</v>
      </c>
      <c r="AO22" s="203">
        <v>43591</v>
      </c>
      <c r="AP22" s="198">
        <v>50</v>
      </c>
      <c r="AQ22" s="204"/>
    </row>
    <row r="23" spans="1:43">
      <c r="A23" s="183" t="s">
        <v>63</v>
      </c>
      <c r="B23" s="184" t="s">
        <v>1366</v>
      </c>
      <c r="C23" s="185" t="s">
        <v>83</v>
      </c>
      <c r="D23" s="186" t="s">
        <v>2550</v>
      </c>
      <c r="E23" s="187">
        <v>80</v>
      </c>
      <c r="F23" s="188">
        <v>80</v>
      </c>
      <c r="G23" s="189">
        <v>80</v>
      </c>
      <c r="H23" s="188">
        <v>80</v>
      </c>
      <c r="I23" s="189">
        <v>80</v>
      </c>
      <c r="J23" s="188">
        <v>80</v>
      </c>
      <c r="K23" s="189">
        <v>80</v>
      </c>
      <c r="L23" s="188">
        <v>80</v>
      </c>
      <c r="M23" s="189">
        <v>80</v>
      </c>
      <c r="N23" s="188">
        <v>80</v>
      </c>
      <c r="O23" s="189">
        <v>80</v>
      </c>
      <c r="P23" s="188">
        <v>80</v>
      </c>
      <c r="Q23" s="189">
        <v>80</v>
      </c>
      <c r="R23" s="188">
        <v>80</v>
      </c>
      <c r="S23" s="189">
        <v>80</v>
      </c>
      <c r="T23" s="188">
        <v>80</v>
      </c>
      <c r="U23" s="189">
        <v>80</v>
      </c>
      <c r="V23" s="188">
        <v>80</v>
      </c>
      <c r="W23" s="189">
        <v>80</v>
      </c>
      <c r="X23" s="192">
        <v>80</v>
      </c>
      <c r="Y23" s="193" t="s">
        <v>11</v>
      </c>
      <c r="Z23" s="193" t="s">
        <v>2848</v>
      </c>
      <c r="AA23" s="186" t="s">
        <v>7</v>
      </c>
      <c r="AB23" s="194">
        <v>1</v>
      </c>
      <c r="AC23" s="195"/>
      <c r="AD23" s="196">
        <v>80</v>
      </c>
      <c r="AE23" s="197"/>
      <c r="AF23" s="193" t="s">
        <v>13</v>
      </c>
      <c r="AG23" s="198" t="s">
        <v>478</v>
      </c>
      <c r="AH23" s="199"/>
      <c r="AI23" s="200">
        <v>2070</v>
      </c>
      <c r="AJ23" s="201"/>
      <c r="AK23" s="193" t="s">
        <v>286</v>
      </c>
      <c r="AL23" s="186" t="s">
        <v>7</v>
      </c>
      <c r="AM23" s="201">
        <v>1021</v>
      </c>
      <c r="AN23" s="202">
        <v>43614.603171296294</v>
      </c>
      <c r="AO23" s="203">
        <v>43150</v>
      </c>
      <c r="AP23" s="198">
        <v>50</v>
      </c>
      <c r="AQ23" s="204"/>
    </row>
    <row r="24" spans="1:43">
      <c r="A24" s="183" t="s">
        <v>63</v>
      </c>
      <c r="B24" s="184" t="s">
        <v>1366</v>
      </c>
      <c r="C24" s="185" t="s">
        <v>260</v>
      </c>
      <c r="D24" s="186" t="s">
        <v>2551</v>
      </c>
      <c r="E24" s="187">
        <v>113.18</v>
      </c>
      <c r="F24" s="188">
        <v>104.08799999999999</v>
      </c>
      <c r="G24" s="189">
        <v>113.18</v>
      </c>
      <c r="H24" s="188">
        <v>104.08799999999999</v>
      </c>
      <c r="I24" s="189">
        <v>113.18</v>
      </c>
      <c r="J24" s="188">
        <v>104.08799999999999</v>
      </c>
      <c r="K24" s="189">
        <v>113.18</v>
      </c>
      <c r="L24" s="188">
        <v>104.08799999999999</v>
      </c>
      <c r="M24" s="189">
        <v>113.18</v>
      </c>
      <c r="N24" s="188">
        <v>104.08799999999999</v>
      </c>
      <c r="O24" s="189">
        <v>113.18</v>
      </c>
      <c r="P24" s="188">
        <v>104.08799999999999</v>
      </c>
      <c r="Q24" s="189">
        <v>113.18</v>
      </c>
      <c r="R24" s="188">
        <v>104.08799999999999</v>
      </c>
      <c r="S24" s="189">
        <v>113.18</v>
      </c>
      <c r="T24" s="188">
        <v>104.08799999999999</v>
      </c>
      <c r="U24" s="189">
        <v>113.18</v>
      </c>
      <c r="V24" s="188">
        <v>104.08799999999999</v>
      </c>
      <c r="W24" s="189">
        <v>113.18</v>
      </c>
      <c r="X24" s="192">
        <v>104.08799999999999</v>
      </c>
      <c r="Y24" s="193" t="s">
        <v>261</v>
      </c>
      <c r="Z24" s="193" t="s">
        <v>2844</v>
      </c>
      <c r="AA24" s="186" t="s">
        <v>9</v>
      </c>
      <c r="AB24" s="194">
        <v>67</v>
      </c>
      <c r="AC24" s="195"/>
      <c r="AD24" s="196">
        <v>113</v>
      </c>
      <c r="AE24" s="197"/>
      <c r="AF24" s="193" t="s">
        <v>13</v>
      </c>
      <c r="AG24" s="198" t="s">
        <v>475</v>
      </c>
      <c r="AH24" s="199"/>
      <c r="AI24" s="200">
        <v>2040</v>
      </c>
      <c r="AJ24" s="201"/>
      <c r="AK24" s="193" t="s">
        <v>286</v>
      </c>
      <c r="AL24" s="186" t="s">
        <v>9</v>
      </c>
      <c r="AM24" s="201">
        <v>1022</v>
      </c>
      <c r="AN24" s="202">
        <v>43630.516192129631</v>
      </c>
      <c r="AO24" s="203">
        <v>43150</v>
      </c>
      <c r="AP24" s="198">
        <v>50</v>
      </c>
      <c r="AQ24" s="204"/>
    </row>
    <row r="25" spans="1:43">
      <c r="A25" s="183" t="s">
        <v>63</v>
      </c>
      <c r="B25" s="184" t="s">
        <v>1366</v>
      </c>
      <c r="C25" s="185" t="s">
        <v>214</v>
      </c>
      <c r="D25" s="186" t="s">
        <v>2552</v>
      </c>
      <c r="E25" s="187">
        <v>113.19</v>
      </c>
      <c r="F25" s="188">
        <v>113.19</v>
      </c>
      <c r="G25" s="189">
        <v>113.19</v>
      </c>
      <c r="H25" s="188">
        <v>113.19</v>
      </c>
      <c r="I25" s="189">
        <v>113.19</v>
      </c>
      <c r="J25" s="188">
        <v>113.19</v>
      </c>
      <c r="K25" s="189">
        <v>113.19</v>
      </c>
      <c r="L25" s="188">
        <v>113.19</v>
      </c>
      <c r="M25" s="189">
        <v>113.19</v>
      </c>
      <c r="N25" s="188">
        <v>113.19</v>
      </c>
      <c r="O25" s="189">
        <v>113.19</v>
      </c>
      <c r="P25" s="188">
        <v>113.19</v>
      </c>
      <c r="Q25" s="189">
        <v>113.19</v>
      </c>
      <c r="R25" s="188">
        <v>113.19</v>
      </c>
      <c r="S25" s="189">
        <v>113.19</v>
      </c>
      <c r="T25" s="188">
        <v>113.19</v>
      </c>
      <c r="U25" s="189">
        <v>113.19</v>
      </c>
      <c r="V25" s="188">
        <v>113.19</v>
      </c>
      <c r="W25" s="189">
        <v>113.19</v>
      </c>
      <c r="X25" s="192">
        <v>113.19</v>
      </c>
      <c r="Y25" s="193" t="s">
        <v>215</v>
      </c>
      <c r="Z25" s="193" t="s">
        <v>2844</v>
      </c>
      <c r="AA25" s="186" t="s">
        <v>9</v>
      </c>
      <c r="AB25" s="194">
        <v>33</v>
      </c>
      <c r="AC25" s="195"/>
      <c r="AD25" s="196">
        <v>113.19</v>
      </c>
      <c r="AE25" s="197"/>
      <c r="AF25" s="193" t="s">
        <v>13</v>
      </c>
      <c r="AG25" s="198" t="s">
        <v>475</v>
      </c>
      <c r="AH25" s="199"/>
      <c r="AI25" s="200">
        <v>2049</v>
      </c>
      <c r="AJ25" s="201"/>
      <c r="AK25" s="193" t="s">
        <v>286</v>
      </c>
      <c r="AL25" s="186" t="s">
        <v>9</v>
      </c>
      <c r="AM25" s="201">
        <v>1259</v>
      </c>
      <c r="AN25" s="202">
        <v>43630.712719907409</v>
      </c>
      <c r="AO25" s="203">
        <v>43602</v>
      </c>
      <c r="AP25" s="198">
        <v>50</v>
      </c>
      <c r="AQ25" s="204"/>
    </row>
    <row r="26" spans="1:43">
      <c r="A26" s="183" t="s">
        <v>66</v>
      </c>
      <c r="B26" s="184" t="s">
        <v>1366</v>
      </c>
      <c r="C26" s="185" t="s">
        <v>84</v>
      </c>
      <c r="D26" s="186" t="s">
        <v>2553</v>
      </c>
      <c r="E26" s="187">
        <v>300</v>
      </c>
      <c r="F26" s="188">
        <v>300</v>
      </c>
      <c r="G26" s="189">
        <v>300</v>
      </c>
      <c r="H26" s="188">
        <v>300</v>
      </c>
      <c r="I26" s="189">
        <v>300</v>
      </c>
      <c r="J26" s="188">
        <v>300</v>
      </c>
      <c r="K26" s="189">
        <v>300</v>
      </c>
      <c r="L26" s="188">
        <v>300</v>
      </c>
      <c r="M26" s="189">
        <v>300</v>
      </c>
      <c r="N26" s="188">
        <v>300</v>
      </c>
      <c r="O26" s="189">
        <v>300</v>
      </c>
      <c r="P26" s="188">
        <v>300</v>
      </c>
      <c r="Q26" s="189">
        <v>300</v>
      </c>
      <c r="R26" s="188">
        <v>300</v>
      </c>
      <c r="S26" s="189">
        <v>300</v>
      </c>
      <c r="T26" s="188">
        <v>300</v>
      </c>
      <c r="U26" s="189">
        <v>300</v>
      </c>
      <c r="V26" s="188">
        <v>300</v>
      </c>
      <c r="W26" s="189">
        <v>300</v>
      </c>
      <c r="X26" s="192">
        <v>300</v>
      </c>
      <c r="Y26" s="193" t="s">
        <v>205</v>
      </c>
      <c r="Z26" s="193" t="s">
        <v>2848</v>
      </c>
      <c r="AA26" s="186" t="s">
        <v>7</v>
      </c>
      <c r="AB26" s="194">
        <v>8</v>
      </c>
      <c r="AC26" s="195"/>
      <c r="AD26" s="196">
        <v>302</v>
      </c>
      <c r="AE26" s="197"/>
      <c r="AF26" s="193" t="s">
        <v>13</v>
      </c>
      <c r="AG26" s="198" t="s">
        <v>478</v>
      </c>
      <c r="AH26" s="199"/>
      <c r="AI26" s="200">
        <v>2057</v>
      </c>
      <c r="AJ26" s="201"/>
      <c r="AK26" s="193" t="s">
        <v>286</v>
      </c>
      <c r="AL26" s="186" t="s">
        <v>7</v>
      </c>
      <c r="AM26" s="201">
        <v>1023</v>
      </c>
      <c r="AN26" s="202">
        <v>43675.510416666664</v>
      </c>
      <c r="AO26" s="203">
        <v>43150</v>
      </c>
      <c r="AP26" s="198">
        <v>50</v>
      </c>
      <c r="AQ26" s="204"/>
    </row>
    <row r="27" spans="1:43">
      <c r="A27" s="183" t="s">
        <v>63</v>
      </c>
      <c r="B27" s="184" t="s">
        <v>207</v>
      </c>
      <c r="C27" s="185" t="s">
        <v>485</v>
      </c>
      <c r="D27" s="186" t="s">
        <v>476</v>
      </c>
      <c r="E27" s="187">
        <v>0</v>
      </c>
      <c r="F27" s="188">
        <v>0</v>
      </c>
      <c r="G27" s="189">
        <v>121</v>
      </c>
      <c r="H27" s="188">
        <v>121</v>
      </c>
      <c r="I27" s="189">
        <v>121</v>
      </c>
      <c r="J27" s="188">
        <v>121</v>
      </c>
      <c r="K27" s="189">
        <v>121</v>
      </c>
      <c r="L27" s="188">
        <v>121</v>
      </c>
      <c r="M27" s="189">
        <v>121</v>
      </c>
      <c r="N27" s="188">
        <v>121</v>
      </c>
      <c r="O27" s="189">
        <v>121</v>
      </c>
      <c r="P27" s="188">
        <v>121</v>
      </c>
      <c r="Q27" s="189">
        <v>121</v>
      </c>
      <c r="R27" s="188">
        <v>121</v>
      </c>
      <c r="S27" s="189">
        <v>121</v>
      </c>
      <c r="T27" s="188">
        <v>121</v>
      </c>
      <c r="U27" s="189">
        <v>121</v>
      </c>
      <c r="V27" s="188">
        <v>121</v>
      </c>
      <c r="W27" s="189">
        <v>121</v>
      </c>
      <c r="X27" s="192">
        <v>121</v>
      </c>
      <c r="Y27" s="193" t="s">
        <v>486</v>
      </c>
      <c r="Z27" s="193" t="s">
        <v>2845</v>
      </c>
      <c r="AA27" s="186" t="s">
        <v>8</v>
      </c>
      <c r="AB27" s="194">
        <v>44</v>
      </c>
      <c r="AC27" s="195"/>
      <c r="AD27" s="196">
        <v>121</v>
      </c>
      <c r="AE27" s="197"/>
      <c r="AF27" s="193" t="s">
        <v>212</v>
      </c>
      <c r="AG27" s="198" t="s">
        <v>475</v>
      </c>
      <c r="AH27" s="199" t="s">
        <v>487</v>
      </c>
      <c r="AI27" s="200"/>
      <c r="AJ27" s="201"/>
      <c r="AK27" s="193" t="s">
        <v>212</v>
      </c>
      <c r="AL27" s="186" t="s">
        <v>8</v>
      </c>
      <c r="AM27" s="201">
        <v>1554</v>
      </c>
      <c r="AN27" s="202">
        <v>43629.057986111111</v>
      </c>
      <c r="AO27" s="203">
        <v>43507.153657407405</v>
      </c>
      <c r="AP27" s="198">
        <v>50</v>
      </c>
      <c r="AQ27" s="204"/>
    </row>
    <row r="28" spans="1:43">
      <c r="A28" s="183" t="s">
        <v>73</v>
      </c>
      <c r="B28" s="184" t="s">
        <v>1366</v>
      </c>
      <c r="C28" s="185" t="s">
        <v>86</v>
      </c>
      <c r="D28" s="186" t="s">
        <v>2554</v>
      </c>
      <c r="E28" s="187">
        <v>168</v>
      </c>
      <c r="F28" s="188">
        <v>157</v>
      </c>
      <c r="G28" s="189">
        <v>168</v>
      </c>
      <c r="H28" s="188">
        <v>157</v>
      </c>
      <c r="I28" s="189">
        <v>168</v>
      </c>
      <c r="J28" s="188">
        <v>167</v>
      </c>
      <c r="K28" s="189">
        <v>181</v>
      </c>
      <c r="L28" s="188">
        <v>167</v>
      </c>
      <c r="M28" s="189">
        <v>181</v>
      </c>
      <c r="N28" s="188">
        <v>167</v>
      </c>
      <c r="O28" s="189">
        <v>181</v>
      </c>
      <c r="P28" s="188">
        <v>167</v>
      </c>
      <c r="Q28" s="189">
        <v>181</v>
      </c>
      <c r="R28" s="188">
        <v>167</v>
      </c>
      <c r="S28" s="189">
        <v>181</v>
      </c>
      <c r="T28" s="188">
        <v>167</v>
      </c>
      <c r="U28" s="189">
        <v>181</v>
      </c>
      <c r="V28" s="188">
        <v>167</v>
      </c>
      <c r="W28" s="189">
        <v>181</v>
      </c>
      <c r="X28" s="192">
        <v>167</v>
      </c>
      <c r="Y28" s="193" t="s">
        <v>87</v>
      </c>
      <c r="Z28" s="193" t="s">
        <v>2846</v>
      </c>
      <c r="AA28" s="186" t="s">
        <v>88</v>
      </c>
      <c r="AB28" s="194">
        <v>1</v>
      </c>
      <c r="AC28" s="195"/>
      <c r="AD28" s="196">
        <v>168</v>
      </c>
      <c r="AE28" s="197"/>
      <c r="AF28" s="193" t="s">
        <v>13</v>
      </c>
      <c r="AG28" s="198" t="s">
        <v>478</v>
      </c>
      <c r="AH28" s="199"/>
      <c r="AI28" s="200">
        <v>2046</v>
      </c>
      <c r="AJ28" s="201"/>
      <c r="AK28" s="193" t="s">
        <v>286</v>
      </c>
      <c r="AL28" s="186" t="s">
        <v>278</v>
      </c>
      <c r="AM28" s="201">
        <v>1026</v>
      </c>
      <c r="AN28" s="202">
        <v>43628.617638888885</v>
      </c>
      <c r="AO28" s="203">
        <v>43150</v>
      </c>
      <c r="AP28" s="198">
        <v>50</v>
      </c>
      <c r="AQ28" s="204"/>
    </row>
    <row r="29" spans="1:43">
      <c r="A29" s="183" t="s">
        <v>73</v>
      </c>
      <c r="B29" s="184" t="s">
        <v>1366</v>
      </c>
      <c r="C29" s="185" t="s">
        <v>86</v>
      </c>
      <c r="D29" s="186" t="s">
        <v>2555</v>
      </c>
      <c r="E29" s="187">
        <v>181</v>
      </c>
      <c r="F29" s="188">
        <v>167</v>
      </c>
      <c r="G29" s="189">
        <v>181</v>
      </c>
      <c r="H29" s="188">
        <v>167</v>
      </c>
      <c r="I29" s="189">
        <v>181</v>
      </c>
      <c r="J29" s="188">
        <v>167</v>
      </c>
      <c r="K29" s="189">
        <v>181</v>
      </c>
      <c r="L29" s="188">
        <v>167</v>
      </c>
      <c r="M29" s="189">
        <v>181</v>
      </c>
      <c r="N29" s="188">
        <v>167</v>
      </c>
      <c r="O29" s="189">
        <v>181</v>
      </c>
      <c r="P29" s="188">
        <v>167</v>
      </c>
      <c r="Q29" s="189">
        <v>181</v>
      </c>
      <c r="R29" s="188">
        <v>167</v>
      </c>
      <c r="S29" s="189">
        <v>181</v>
      </c>
      <c r="T29" s="188">
        <v>167</v>
      </c>
      <c r="U29" s="189">
        <v>181</v>
      </c>
      <c r="V29" s="188">
        <v>167</v>
      </c>
      <c r="W29" s="189">
        <v>181</v>
      </c>
      <c r="X29" s="192">
        <v>167</v>
      </c>
      <c r="Y29" s="193" t="s">
        <v>87</v>
      </c>
      <c r="Z29" s="193" t="s">
        <v>2846</v>
      </c>
      <c r="AA29" s="186" t="s">
        <v>88</v>
      </c>
      <c r="AB29" s="194">
        <v>1</v>
      </c>
      <c r="AC29" s="195"/>
      <c r="AD29" s="196">
        <v>168</v>
      </c>
      <c r="AE29" s="197"/>
      <c r="AF29" s="193" t="s">
        <v>13</v>
      </c>
      <c r="AG29" s="198" t="s">
        <v>478</v>
      </c>
      <c r="AH29" s="199"/>
      <c r="AI29" s="200">
        <v>2046</v>
      </c>
      <c r="AJ29" s="201"/>
      <c r="AK29" s="193" t="s">
        <v>286</v>
      </c>
      <c r="AL29" s="186" t="s">
        <v>278</v>
      </c>
      <c r="AM29" s="201">
        <v>1026</v>
      </c>
      <c r="AN29" s="202">
        <v>43628.617638888885</v>
      </c>
      <c r="AO29" s="203">
        <v>43150</v>
      </c>
      <c r="AP29" s="198">
        <v>50</v>
      </c>
      <c r="AQ29" s="204"/>
    </row>
    <row r="30" spans="1:43">
      <c r="A30" s="183" t="s">
        <v>73</v>
      </c>
      <c r="B30" s="184" t="s">
        <v>1366</v>
      </c>
      <c r="C30" s="185" t="s">
        <v>86</v>
      </c>
      <c r="D30" s="186" t="s">
        <v>2556</v>
      </c>
      <c r="E30" s="187">
        <v>181</v>
      </c>
      <c r="F30" s="188">
        <v>167</v>
      </c>
      <c r="G30" s="189">
        <v>181</v>
      </c>
      <c r="H30" s="188">
        <v>167</v>
      </c>
      <c r="I30" s="189">
        <v>181</v>
      </c>
      <c r="J30" s="188">
        <v>167</v>
      </c>
      <c r="K30" s="189">
        <v>181</v>
      </c>
      <c r="L30" s="188">
        <v>167</v>
      </c>
      <c r="M30" s="189">
        <v>181</v>
      </c>
      <c r="N30" s="188">
        <v>167</v>
      </c>
      <c r="O30" s="189">
        <v>181</v>
      </c>
      <c r="P30" s="188">
        <v>167</v>
      </c>
      <c r="Q30" s="189">
        <v>181</v>
      </c>
      <c r="R30" s="188">
        <v>167</v>
      </c>
      <c r="S30" s="189">
        <v>181</v>
      </c>
      <c r="T30" s="188">
        <v>167</v>
      </c>
      <c r="U30" s="189">
        <v>181</v>
      </c>
      <c r="V30" s="188">
        <v>167</v>
      </c>
      <c r="W30" s="189">
        <v>181</v>
      </c>
      <c r="X30" s="192">
        <v>167</v>
      </c>
      <c r="Y30" s="193" t="s">
        <v>87</v>
      </c>
      <c r="Z30" s="193" t="s">
        <v>2846</v>
      </c>
      <c r="AA30" s="186" t="s">
        <v>88</v>
      </c>
      <c r="AB30" s="194">
        <v>1</v>
      </c>
      <c r="AC30" s="195"/>
      <c r="AD30" s="196">
        <v>168</v>
      </c>
      <c r="AE30" s="197"/>
      <c r="AF30" s="193" t="s">
        <v>13</v>
      </c>
      <c r="AG30" s="198" t="s">
        <v>478</v>
      </c>
      <c r="AH30" s="199"/>
      <c r="AI30" s="200">
        <v>2046</v>
      </c>
      <c r="AJ30" s="201"/>
      <c r="AK30" s="193" t="s">
        <v>286</v>
      </c>
      <c r="AL30" s="186" t="s">
        <v>278</v>
      </c>
      <c r="AM30" s="201">
        <v>1026</v>
      </c>
      <c r="AN30" s="202">
        <v>43628.617638888885</v>
      </c>
      <c r="AO30" s="203">
        <v>43150</v>
      </c>
      <c r="AP30" s="198">
        <v>50</v>
      </c>
      <c r="AQ30" s="204"/>
    </row>
    <row r="31" spans="1:43">
      <c r="A31" s="183" t="s">
        <v>73</v>
      </c>
      <c r="B31" s="184" t="s">
        <v>1366</v>
      </c>
      <c r="C31" s="185" t="s">
        <v>89</v>
      </c>
      <c r="D31" s="186" t="s">
        <v>2557</v>
      </c>
      <c r="E31" s="187">
        <v>173</v>
      </c>
      <c r="F31" s="188">
        <v>165</v>
      </c>
      <c r="G31" s="189">
        <v>173</v>
      </c>
      <c r="H31" s="188">
        <v>165</v>
      </c>
      <c r="I31" s="189">
        <v>173</v>
      </c>
      <c r="J31" s="188">
        <v>165</v>
      </c>
      <c r="K31" s="189">
        <v>173</v>
      </c>
      <c r="L31" s="188">
        <v>165</v>
      </c>
      <c r="M31" s="189">
        <v>173</v>
      </c>
      <c r="N31" s="188">
        <v>165</v>
      </c>
      <c r="O31" s="189">
        <v>173</v>
      </c>
      <c r="P31" s="188">
        <v>165</v>
      </c>
      <c r="Q31" s="189">
        <v>173</v>
      </c>
      <c r="R31" s="188">
        <v>165</v>
      </c>
      <c r="S31" s="189">
        <v>173</v>
      </c>
      <c r="T31" s="188">
        <v>165</v>
      </c>
      <c r="U31" s="189">
        <v>173</v>
      </c>
      <c r="V31" s="188">
        <v>165</v>
      </c>
      <c r="W31" s="189">
        <v>173</v>
      </c>
      <c r="X31" s="192">
        <v>165</v>
      </c>
      <c r="Y31" s="193" t="s">
        <v>90</v>
      </c>
      <c r="Z31" s="193" t="s">
        <v>2846</v>
      </c>
      <c r="AA31" s="186" t="s">
        <v>88</v>
      </c>
      <c r="AB31" s="194">
        <v>1</v>
      </c>
      <c r="AC31" s="195"/>
      <c r="AD31" s="196">
        <v>173</v>
      </c>
      <c r="AE31" s="197"/>
      <c r="AF31" s="193" t="s">
        <v>13</v>
      </c>
      <c r="AG31" s="198" t="s">
        <v>478</v>
      </c>
      <c r="AH31" s="199"/>
      <c r="AI31" s="200">
        <v>2049</v>
      </c>
      <c r="AJ31" s="201"/>
      <c r="AK31" s="193" t="s">
        <v>286</v>
      </c>
      <c r="AL31" s="186" t="s">
        <v>278</v>
      </c>
      <c r="AM31" s="201">
        <v>1027</v>
      </c>
      <c r="AN31" s="202">
        <v>43621.586238425924</v>
      </c>
      <c r="AO31" s="203">
        <v>43616</v>
      </c>
      <c r="AP31" s="198">
        <v>50</v>
      </c>
      <c r="AQ31" s="204"/>
    </row>
    <row r="32" spans="1:43">
      <c r="A32" s="183" t="s">
        <v>73</v>
      </c>
      <c r="B32" s="184" t="s">
        <v>1366</v>
      </c>
      <c r="C32" s="185" t="s">
        <v>89</v>
      </c>
      <c r="D32" s="186" t="s">
        <v>2558</v>
      </c>
      <c r="E32" s="187">
        <v>173</v>
      </c>
      <c r="F32" s="188">
        <v>165</v>
      </c>
      <c r="G32" s="189">
        <v>173</v>
      </c>
      <c r="H32" s="188">
        <v>165</v>
      </c>
      <c r="I32" s="189">
        <v>173</v>
      </c>
      <c r="J32" s="188">
        <v>165</v>
      </c>
      <c r="K32" s="189">
        <v>173</v>
      </c>
      <c r="L32" s="188">
        <v>165</v>
      </c>
      <c r="M32" s="189">
        <v>173</v>
      </c>
      <c r="N32" s="188">
        <v>165</v>
      </c>
      <c r="O32" s="189">
        <v>173</v>
      </c>
      <c r="P32" s="188">
        <v>165</v>
      </c>
      <c r="Q32" s="189">
        <v>173</v>
      </c>
      <c r="R32" s="188">
        <v>165</v>
      </c>
      <c r="S32" s="189">
        <v>173</v>
      </c>
      <c r="T32" s="188">
        <v>165</v>
      </c>
      <c r="U32" s="189">
        <v>173</v>
      </c>
      <c r="V32" s="188">
        <v>165</v>
      </c>
      <c r="W32" s="189">
        <v>173</v>
      </c>
      <c r="X32" s="192">
        <v>165</v>
      </c>
      <c r="Y32" s="193" t="s">
        <v>90</v>
      </c>
      <c r="Z32" s="193" t="s">
        <v>2846</v>
      </c>
      <c r="AA32" s="186" t="s">
        <v>88</v>
      </c>
      <c r="AB32" s="194">
        <v>1</v>
      </c>
      <c r="AC32" s="195"/>
      <c r="AD32" s="196">
        <v>173</v>
      </c>
      <c r="AE32" s="197"/>
      <c r="AF32" s="193" t="s">
        <v>13</v>
      </c>
      <c r="AG32" s="198" t="s">
        <v>478</v>
      </c>
      <c r="AH32" s="199"/>
      <c r="AI32" s="200">
        <v>2049</v>
      </c>
      <c r="AJ32" s="201"/>
      <c r="AK32" s="193" t="s">
        <v>286</v>
      </c>
      <c r="AL32" s="186" t="s">
        <v>278</v>
      </c>
      <c r="AM32" s="201">
        <v>1027</v>
      </c>
      <c r="AN32" s="202">
        <v>43621.586238425924</v>
      </c>
      <c r="AO32" s="203">
        <v>43616</v>
      </c>
      <c r="AP32" s="198">
        <v>50</v>
      </c>
      <c r="AQ32" s="204"/>
    </row>
    <row r="33" spans="1:43">
      <c r="A33" s="183" t="s">
        <v>73</v>
      </c>
      <c r="B33" s="184" t="s">
        <v>1366</v>
      </c>
      <c r="C33" s="185" t="s">
        <v>89</v>
      </c>
      <c r="D33" s="186" t="s">
        <v>2559</v>
      </c>
      <c r="E33" s="187">
        <v>173</v>
      </c>
      <c r="F33" s="188">
        <v>165</v>
      </c>
      <c r="G33" s="189">
        <v>173</v>
      </c>
      <c r="H33" s="188">
        <v>165</v>
      </c>
      <c r="I33" s="189">
        <v>173</v>
      </c>
      <c r="J33" s="188">
        <v>165</v>
      </c>
      <c r="K33" s="189">
        <v>173</v>
      </c>
      <c r="L33" s="188">
        <v>165</v>
      </c>
      <c r="M33" s="189">
        <v>173</v>
      </c>
      <c r="N33" s="188">
        <v>165</v>
      </c>
      <c r="O33" s="189">
        <v>173</v>
      </c>
      <c r="P33" s="188">
        <v>165</v>
      </c>
      <c r="Q33" s="189">
        <v>173</v>
      </c>
      <c r="R33" s="188">
        <v>165</v>
      </c>
      <c r="S33" s="189">
        <v>173</v>
      </c>
      <c r="T33" s="188">
        <v>165</v>
      </c>
      <c r="U33" s="189">
        <v>173</v>
      </c>
      <c r="V33" s="188">
        <v>165</v>
      </c>
      <c r="W33" s="189">
        <v>173</v>
      </c>
      <c r="X33" s="192">
        <v>165</v>
      </c>
      <c r="Y33" s="193" t="s">
        <v>90</v>
      </c>
      <c r="Z33" s="193" t="s">
        <v>2846</v>
      </c>
      <c r="AA33" s="186" t="s">
        <v>88</v>
      </c>
      <c r="AB33" s="194">
        <v>1</v>
      </c>
      <c r="AC33" s="195"/>
      <c r="AD33" s="196">
        <v>173</v>
      </c>
      <c r="AE33" s="197"/>
      <c r="AF33" s="193" t="s">
        <v>13</v>
      </c>
      <c r="AG33" s="198" t="s">
        <v>478</v>
      </c>
      <c r="AH33" s="199"/>
      <c r="AI33" s="200">
        <v>2049</v>
      </c>
      <c r="AJ33" s="201"/>
      <c r="AK33" s="193" t="s">
        <v>286</v>
      </c>
      <c r="AL33" s="186" t="s">
        <v>278</v>
      </c>
      <c r="AM33" s="201">
        <v>1027</v>
      </c>
      <c r="AN33" s="202">
        <v>43621.586238425924</v>
      </c>
      <c r="AO33" s="203">
        <v>43616</v>
      </c>
      <c r="AP33" s="198">
        <v>50</v>
      </c>
      <c r="AQ33" s="204"/>
    </row>
    <row r="34" spans="1:43">
      <c r="A34" s="183" t="s">
        <v>63</v>
      </c>
      <c r="B34" s="184" t="s">
        <v>1366</v>
      </c>
      <c r="C34" s="185" t="s">
        <v>91</v>
      </c>
      <c r="D34" s="186" t="s">
        <v>2561</v>
      </c>
      <c r="E34" s="187">
        <v>53</v>
      </c>
      <c r="F34" s="188">
        <v>53</v>
      </c>
      <c r="G34" s="189">
        <v>53</v>
      </c>
      <c r="H34" s="188">
        <v>53</v>
      </c>
      <c r="I34" s="189">
        <v>53</v>
      </c>
      <c r="J34" s="188">
        <v>53</v>
      </c>
      <c r="K34" s="189">
        <v>53</v>
      </c>
      <c r="L34" s="188">
        <v>53</v>
      </c>
      <c r="M34" s="189">
        <v>53</v>
      </c>
      <c r="N34" s="188">
        <v>53</v>
      </c>
      <c r="O34" s="189">
        <v>53</v>
      </c>
      <c r="P34" s="188">
        <v>53</v>
      </c>
      <c r="Q34" s="189">
        <v>53</v>
      </c>
      <c r="R34" s="188">
        <v>53</v>
      </c>
      <c r="S34" s="189">
        <v>53</v>
      </c>
      <c r="T34" s="188">
        <v>53</v>
      </c>
      <c r="U34" s="189">
        <v>53</v>
      </c>
      <c r="V34" s="188">
        <v>53</v>
      </c>
      <c r="W34" s="189">
        <v>53</v>
      </c>
      <c r="X34" s="192">
        <v>53</v>
      </c>
      <c r="Y34" s="193" t="s">
        <v>92</v>
      </c>
      <c r="Z34" s="193" t="s">
        <v>2850</v>
      </c>
      <c r="AA34" s="186" t="s">
        <v>8</v>
      </c>
      <c r="AB34" s="194">
        <v>40</v>
      </c>
      <c r="AC34" s="195"/>
      <c r="AD34" s="196">
        <v>53</v>
      </c>
      <c r="AE34" s="197"/>
      <c r="AF34" s="193" t="s">
        <v>13</v>
      </c>
      <c r="AG34" s="198" t="s">
        <v>475</v>
      </c>
      <c r="AH34" s="199"/>
      <c r="AI34" s="200">
        <v>2043</v>
      </c>
      <c r="AJ34" s="201"/>
      <c r="AK34" s="193" t="s">
        <v>286</v>
      </c>
      <c r="AL34" s="186" t="s">
        <v>8</v>
      </c>
      <c r="AM34" s="201">
        <v>1266</v>
      </c>
      <c r="AN34" s="202">
        <v>43623.717013888891</v>
      </c>
      <c r="AO34" s="203">
        <v>43556</v>
      </c>
      <c r="AP34" s="198">
        <v>50</v>
      </c>
      <c r="AQ34" s="204"/>
    </row>
    <row r="35" spans="1:43">
      <c r="A35" s="183" t="s">
        <v>66</v>
      </c>
      <c r="B35" s="184" t="s">
        <v>207</v>
      </c>
      <c r="C35" s="185" t="s">
        <v>707</v>
      </c>
      <c r="D35" s="186" t="s">
        <v>476</v>
      </c>
      <c r="E35" s="187">
        <v>0</v>
      </c>
      <c r="F35" s="188">
        <v>20</v>
      </c>
      <c r="G35" s="189">
        <v>20</v>
      </c>
      <c r="H35" s="188">
        <v>20</v>
      </c>
      <c r="I35" s="189">
        <v>20</v>
      </c>
      <c r="J35" s="188">
        <v>20</v>
      </c>
      <c r="K35" s="189">
        <v>20</v>
      </c>
      <c r="L35" s="188">
        <v>20</v>
      </c>
      <c r="M35" s="189">
        <v>20</v>
      </c>
      <c r="N35" s="188">
        <v>20</v>
      </c>
      <c r="O35" s="189">
        <v>20</v>
      </c>
      <c r="P35" s="188">
        <v>20</v>
      </c>
      <c r="Q35" s="189">
        <v>20</v>
      </c>
      <c r="R35" s="188">
        <v>20</v>
      </c>
      <c r="S35" s="189">
        <v>20</v>
      </c>
      <c r="T35" s="188">
        <v>20</v>
      </c>
      <c r="U35" s="189">
        <v>20</v>
      </c>
      <c r="V35" s="188">
        <v>20</v>
      </c>
      <c r="W35" s="189">
        <v>20</v>
      </c>
      <c r="X35" s="192">
        <v>20</v>
      </c>
      <c r="Y35" s="193" t="s">
        <v>708</v>
      </c>
      <c r="Z35" s="193" t="s">
        <v>2847</v>
      </c>
      <c r="AA35" s="186" t="s">
        <v>9</v>
      </c>
      <c r="AB35" s="194">
        <v>1</v>
      </c>
      <c r="AC35" s="195"/>
      <c r="AD35" s="196">
        <v>20</v>
      </c>
      <c r="AE35" s="197">
        <v>34</v>
      </c>
      <c r="AF35" s="193" t="s">
        <v>212</v>
      </c>
      <c r="AG35" s="198" t="s">
        <v>478</v>
      </c>
      <c r="AH35" s="199" t="s">
        <v>527</v>
      </c>
      <c r="AI35" s="200"/>
      <c r="AJ35" s="201"/>
      <c r="AK35" s="193" t="s">
        <v>212</v>
      </c>
      <c r="AL35" s="186" t="s">
        <v>282</v>
      </c>
      <c r="AM35" s="201">
        <v>1590</v>
      </c>
      <c r="AN35" s="202">
        <v>43629.100428240738</v>
      </c>
      <c r="AO35" s="203">
        <v>43607</v>
      </c>
      <c r="AP35" s="198">
        <v>50</v>
      </c>
      <c r="AQ35" s="204"/>
    </row>
    <row r="36" spans="1:43">
      <c r="A36" s="183" t="s">
        <v>66</v>
      </c>
      <c r="B36" s="184" t="s">
        <v>207</v>
      </c>
      <c r="C36" s="185" t="s">
        <v>709</v>
      </c>
      <c r="D36" s="186" t="s">
        <v>476</v>
      </c>
      <c r="E36" s="187">
        <v>204.4</v>
      </c>
      <c r="F36" s="188">
        <v>204.4</v>
      </c>
      <c r="G36" s="189">
        <v>204.4</v>
      </c>
      <c r="H36" s="188">
        <v>204.4</v>
      </c>
      <c r="I36" s="189">
        <v>204.4</v>
      </c>
      <c r="J36" s="188">
        <v>204.4</v>
      </c>
      <c r="K36" s="189">
        <v>204.4</v>
      </c>
      <c r="L36" s="188">
        <v>204.4</v>
      </c>
      <c r="M36" s="189">
        <v>204.4</v>
      </c>
      <c r="N36" s="188">
        <v>204.4</v>
      </c>
      <c r="O36" s="189">
        <v>204.4</v>
      </c>
      <c r="P36" s="188">
        <v>204.4</v>
      </c>
      <c r="Q36" s="189">
        <v>204.4</v>
      </c>
      <c r="R36" s="188">
        <v>204.4</v>
      </c>
      <c r="S36" s="189">
        <v>204.4</v>
      </c>
      <c r="T36" s="188">
        <v>204.4</v>
      </c>
      <c r="U36" s="189">
        <v>204.4</v>
      </c>
      <c r="V36" s="188">
        <v>204.4</v>
      </c>
      <c r="W36" s="189">
        <v>204.4</v>
      </c>
      <c r="X36" s="192">
        <v>204.4</v>
      </c>
      <c r="Y36" s="193" t="s">
        <v>708</v>
      </c>
      <c r="Z36" s="193" t="s">
        <v>2844</v>
      </c>
      <c r="AA36" s="186" t="s">
        <v>9</v>
      </c>
      <c r="AB36" s="194">
        <v>56</v>
      </c>
      <c r="AC36" s="195">
        <v>193.76</v>
      </c>
      <c r="AD36" s="196">
        <v>204.4</v>
      </c>
      <c r="AE36" s="197"/>
      <c r="AF36" s="193" t="s">
        <v>212</v>
      </c>
      <c r="AG36" s="198" t="s">
        <v>475</v>
      </c>
      <c r="AH36" s="199" t="s">
        <v>527</v>
      </c>
      <c r="AI36" s="200">
        <v>2049</v>
      </c>
      <c r="AJ36" s="201"/>
      <c r="AK36" s="193" t="s">
        <v>212</v>
      </c>
      <c r="AL36" s="186" t="s">
        <v>9</v>
      </c>
      <c r="AM36" s="201">
        <v>1289</v>
      </c>
      <c r="AN36" s="202">
        <v>43630.143449074072</v>
      </c>
      <c r="AO36" s="203">
        <v>43607</v>
      </c>
      <c r="AP36" s="198">
        <v>50</v>
      </c>
      <c r="AQ36" s="204"/>
    </row>
    <row r="37" spans="1:43">
      <c r="A37" s="183" t="s">
        <v>14</v>
      </c>
      <c r="B37" s="184" t="s">
        <v>1366</v>
      </c>
      <c r="C37" s="185" t="s">
        <v>16</v>
      </c>
      <c r="D37" s="186" t="s">
        <v>957</v>
      </c>
      <c r="E37" s="187">
        <v>109.998</v>
      </c>
      <c r="F37" s="188">
        <v>109.998</v>
      </c>
      <c r="G37" s="189">
        <v>109.998</v>
      </c>
      <c r="H37" s="188">
        <v>109.998</v>
      </c>
      <c r="I37" s="189">
        <v>109.998</v>
      </c>
      <c r="J37" s="188">
        <v>109.998</v>
      </c>
      <c r="K37" s="189">
        <v>109.998</v>
      </c>
      <c r="L37" s="188">
        <v>109.998</v>
      </c>
      <c r="M37" s="189">
        <v>109.998</v>
      </c>
      <c r="N37" s="188">
        <v>109.998</v>
      </c>
      <c r="O37" s="189">
        <v>109.998</v>
      </c>
      <c r="P37" s="188">
        <v>109.998</v>
      </c>
      <c r="Q37" s="189">
        <v>109.998</v>
      </c>
      <c r="R37" s="188">
        <v>109.998</v>
      </c>
      <c r="S37" s="189">
        <v>109.998</v>
      </c>
      <c r="T37" s="188">
        <v>109.998</v>
      </c>
      <c r="U37" s="189">
        <v>109.998</v>
      </c>
      <c r="V37" s="188">
        <v>109.998</v>
      </c>
      <c r="W37" s="189">
        <v>109.998</v>
      </c>
      <c r="X37" s="192">
        <v>109.998</v>
      </c>
      <c r="Y37" s="193" t="s">
        <v>17</v>
      </c>
      <c r="Z37" s="193" t="s">
        <v>2845</v>
      </c>
      <c r="AA37" s="186" t="s">
        <v>8</v>
      </c>
      <c r="AB37" s="194">
        <v>54</v>
      </c>
      <c r="AC37" s="195"/>
      <c r="AD37" s="196">
        <v>135</v>
      </c>
      <c r="AE37" s="197"/>
      <c r="AF37" s="193" t="s">
        <v>13</v>
      </c>
      <c r="AG37" s="198" t="s">
        <v>475</v>
      </c>
      <c r="AH37" s="199"/>
      <c r="AI37" s="200">
        <v>2043</v>
      </c>
      <c r="AJ37" s="201"/>
      <c r="AK37" s="193" t="s">
        <v>286</v>
      </c>
      <c r="AL37" s="186" t="s">
        <v>8</v>
      </c>
      <c r="AM37" s="201">
        <v>1589</v>
      </c>
      <c r="AN37" s="202">
        <v>43629.100428240738</v>
      </c>
      <c r="AO37" s="203">
        <v>43308.013749999998</v>
      </c>
      <c r="AP37" s="198">
        <v>50</v>
      </c>
      <c r="AQ37" s="204"/>
    </row>
    <row r="38" spans="1:43">
      <c r="A38" s="183" t="s">
        <v>14</v>
      </c>
      <c r="B38" s="184" t="s">
        <v>207</v>
      </c>
      <c r="C38" s="185" t="s">
        <v>660</v>
      </c>
      <c r="D38" s="186" t="s">
        <v>956</v>
      </c>
      <c r="E38" s="187">
        <v>0</v>
      </c>
      <c r="F38" s="188">
        <v>109.998</v>
      </c>
      <c r="G38" s="189">
        <v>109.998</v>
      </c>
      <c r="H38" s="188">
        <v>109.998</v>
      </c>
      <c r="I38" s="189">
        <v>109.998</v>
      </c>
      <c r="J38" s="188">
        <v>109.998</v>
      </c>
      <c r="K38" s="189">
        <v>109.998</v>
      </c>
      <c r="L38" s="188">
        <v>109.998</v>
      </c>
      <c r="M38" s="189">
        <v>109.998</v>
      </c>
      <c r="N38" s="188">
        <v>109.998</v>
      </c>
      <c r="O38" s="189">
        <v>109.998</v>
      </c>
      <c r="P38" s="188">
        <v>109.998</v>
      </c>
      <c r="Q38" s="189">
        <v>109.998</v>
      </c>
      <c r="R38" s="188">
        <v>109.998</v>
      </c>
      <c r="S38" s="189">
        <v>109.998</v>
      </c>
      <c r="T38" s="188">
        <v>109.998</v>
      </c>
      <c r="U38" s="189">
        <v>109.998</v>
      </c>
      <c r="V38" s="188">
        <v>109.998</v>
      </c>
      <c r="W38" s="189">
        <v>109.998</v>
      </c>
      <c r="X38" s="192">
        <v>109.998</v>
      </c>
      <c r="Y38" s="193" t="s">
        <v>17</v>
      </c>
      <c r="Z38" s="193" t="s">
        <v>2845</v>
      </c>
      <c r="AA38" s="186" t="s">
        <v>8</v>
      </c>
      <c r="AB38" s="194">
        <v>54</v>
      </c>
      <c r="AC38" s="195">
        <v>110.16</v>
      </c>
      <c r="AD38" s="196">
        <v>135</v>
      </c>
      <c r="AE38" s="197"/>
      <c r="AF38" s="193" t="s">
        <v>212</v>
      </c>
      <c r="AG38" s="198" t="s">
        <v>475</v>
      </c>
      <c r="AH38" s="199" t="s">
        <v>634</v>
      </c>
      <c r="AI38" s="200">
        <v>2044</v>
      </c>
      <c r="AJ38" s="201"/>
      <c r="AK38" s="193" t="s">
        <v>212</v>
      </c>
      <c r="AL38" s="186" t="s">
        <v>8</v>
      </c>
      <c r="AM38" s="201">
        <v>1587</v>
      </c>
      <c r="AN38" s="202">
        <v>43629.100428240738</v>
      </c>
      <c r="AO38" s="203">
        <v>43473.160243055558</v>
      </c>
      <c r="AP38" s="198">
        <v>50</v>
      </c>
      <c r="AQ38" s="204"/>
    </row>
    <row r="39" spans="1:43">
      <c r="A39" s="183" t="s">
        <v>73</v>
      </c>
      <c r="B39" s="184" t="s">
        <v>1366</v>
      </c>
      <c r="C39" s="185" t="s">
        <v>93</v>
      </c>
      <c r="D39" s="186" t="s">
        <v>2567</v>
      </c>
      <c r="E39" s="187">
        <v>350</v>
      </c>
      <c r="F39" s="188">
        <v>310</v>
      </c>
      <c r="G39" s="189">
        <v>350</v>
      </c>
      <c r="H39" s="188">
        <v>350</v>
      </c>
      <c r="I39" s="189">
        <v>350</v>
      </c>
      <c r="J39" s="188">
        <v>350</v>
      </c>
      <c r="K39" s="189">
        <v>350</v>
      </c>
      <c r="L39" s="188">
        <v>350</v>
      </c>
      <c r="M39" s="189">
        <v>350</v>
      </c>
      <c r="N39" s="188">
        <v>350</v>
      </c>
      <c r="O39" s="189">
        <v>350</v>
      </c>
      <c r="P39" s="188">
        <v>350</v>
      </c>
      <c r="Q39" s="189">
        <v>350</v>
      </c>
      <c r="R39" s="188">
        <v>350</v>
      </c>
      <c r="S39" s="189">
        <v>350</v>
      </c>
      <c r="T39" s="188">
        <v>350</v>
      </c>
      <c r="U39" s="189">
        <v>350</v>
      </c>
      <c r="V39" s="188">
        <v>350</v>
      </c>
      <c r="W39" s="189">
        <v>350</v>
      </c>
      <c r="X39" s="192">
        <v>350</v>
      </c>
      <c r="Y39" s="193" t="s">
        <v>94</v>
      </c>
      <c r="Z39" s="193" t="s">
        <v>2849</v>
      </c>
      <c r="AA39" s="186" t="s">
        <v>80</v>
      </c>
      <c r="AB39" s="194">
        <v>1</v>
      </c>
      <c r="AC39" s="195"/>
      <c r="AD39" s="196">
        <v>350</v>
      </c>
      <c r="AE39" s="197"/>
      <c r="AF39" s="193" t="s">
        <v>13</v>
      </c>
      <c r="AG39" s="198" t="s">
        <v>478</v>
      </c>
      <c r="AH39" s="199"/>
      <c r="AI39" s="200"/>
      <c r="AJ39" s="201"/>
      <c r="AK39" s="193" t="s">
        <v>286</v>
      </c>
      <c r="AL39" s="186" t="s">
        <v>276</v>
      </c>
      <c r="AM39" s="201">
        <v>1035</v>
      </c>
      <c r="AN39" s="202">
        <v>43620.394224537034</v>
      </c>
      <c r="AO39" s="203">
        <v>43606</v>
      </c>
      <c r="AP39" s="198">
        <v>50</v>
      </c>
      <c r="AQ39" s="204"/>
    </row>
    <row r="40" spans="1:43">
      <c r="A40" s="183" t="s">
        <v>73</v>
      </c>
      <c r="B40" s="184" t="s">
        <v>1366</v>
      </c>
      <c r="C40" s="185" t="s">
        <v>93</v>
      </c>
      <c r="D40" s="186" t="s">
        <v>2568</v>
      </c>
      <c r="E40" s="187">
        <v>350</v>
      </c>
      <c r="F40" s="188">
        <v>350</v>
      </c>
      <c r="G40" s="189">
        <v>350</v>
      </c>
      <c r="H40" s="188">
        <v>350</v>
      </c>
      <c r="I40" s="189">
        <v>350</v>
      </c>
      <c r="J40" s="188">
        <v>350</v>
      </c>
      <c r="K40" s="189">
        <v>350</v>
      </c>
      <c r="L40" s="188">
        <v>350</v>
      </c>
      <c r="M40" s="189">
        <v>350</v>
      </c>
      <c r="N40" s="188">
        <v>350</v>
      </c>
      <c r="O40" s="189">
        <v>350</v>
      </c>
      <c r="P40" s="188">
        <v>350</v>
      </c>
      <c r="Q40" s="189">
        <v>350</v>
      </c>
      <c r="R40" s="188">
        <v>350</v>
      </c>
      <c r="S40" s="189">
        <v>350</v>
      </c>
      <c r="T40" s="188">
        <v>350</v>
      </c>
      <c r="U40" s="189">
        <v>350</v>
      </c>
      <c r="V40" s="188">
        <v>350</v>
      </c>
      <c r="W40" s="189">
        <v>350</v>
      </c>
      <c r="X40" s="192">
        <v>350</v>
      </c>
      <c r="Y40" s="193" t="s">
        <v>94</v>
      </c>
      <c r="Z40" s="193" t="s">
        <v>2849</v>
      </c>
      <c r="AA40" s="186" t="s">
        <v>80</v>
      </c>
      <c r="AB40" s="194">
        <v>1</v>
      </c>
      <c r="AC40" s="195"/>
      <c r="AD40" s="196">
        <v>350</v>
      </c>
      <c r="AE40" s="197"/>
      <c r="AF40" s="193" t="s">
        <v>13</v>
      </c>
      <c r="AG40" s="198" t="s">
        <v>478</v>
      </c>
      <c r="AH40" s="199"/>
      <c r="AI40" s="200"/>
      <c r="AJ40" s="201"/>
      <c r="AK40" s="193" t="s">
        <v>286</v>
      </c>
      <c r="AL40" s="186" t="s">
        <v>276</v>
      </c>
      <c r="AM40" s="201">
        <v>1035</v>
      </c>
      <c r="AN40" s="202">
        <v>43620.394224537034</v>
      </c>
      <c r="AO40" s="203">
        <v>43606</v>
      </c>
      <c r="AP40" s="198">
        <v>50</v>
      </c>
      <c r="AQ40" s="204"/>
    </row>
    <row r="41" spans="1:43">
      <c r="A41" s="183" t="s">
        <v>73</v>
      </c>
      <c r="B41" s="184" t="s">
        <v>1366</v>
      </c>
      <c r="C41" s="185" t="s">
        <v>792</v>
      </c>
      <c r="D41" s="186" t="s">
        <v>2569</v>
      </c>
      <c r="E41" s="187">
        <v>420</v>
      </c>
      <c r="F41" s="188">
        <v>420</v>
      </c>
      <c r="G41" s="189">
        <v>420</v>
      </c>
      <c r="H41" s="188">
        <v>420</v>
      </c>
      <c r="I41" s="189">
        <v>420</v>
      </c>
      <c r="J41" s="188">
        <v>420</v>
      </c>
      <c r="K41" s="189">
        <v>420</v>
      </c>
      <c r="L41" s="188">
        <v>420</v>
      </c>
      <c r="M41" s="189">
        <v>420</v>
      </c>
      <c r="N41" s="188">
        <v>420</v>
      </c>
      <c r="O41" s="189">
        <v>420</v>
      </c>
      <c r="P41" s="188">
        <v>420</v>
      </c>
      <c r="Q41" s="189">
        <v>420</v>
      </c>
      <c r="R41" s="188">
        <v>420</v>
      </c>
      <c r="S41" s="189">
        <v>420</v>
      </c>
      <c r="T41" s="188">
        <v>420</v>
      </c>
      <c r="U41" s="189">
        <v>420</v>
      </c>
      <c r="V41" s="188">
        <v>420</v>
      </c>
      <c r="W41" s="189">
        <v>420</v>
      </c>
      <c r="X41" s="192">
        <v>420</v>
      </c>
      <c r="Y41" s="193" t="s">
        <v>793</v>
      </c>
      <c r="Z41" s="193" t="s">
        <v>2851</v>
      </c>
      <c r="AA41" s="186" t="s">
        <v>80</v>
      </c>
      <c r="AB41" s="194">
        <v>1</v>
      </c>
      <c r="AC41" s="195"/>
      <c r="AD41" s="196">
        <v>450</v>
      </c>
      <c r="AE41" s="197"/>
      <c r="AF41" s="193" t="s">
        <v>13</v>
      </c>
      <c r="AG41" s="198" t="s">
        <v>478</v>
      </c>
      <c r="AH41" s="199"/>
      <c r="AI41" s="200"/>
      <c r="AJ41" s="201"/>
      <c r="AK41" s="193" t="s">
        <v>286</v>
      </c>
      <c r="AL41" s="186" t="s">
        <v>276</v>
      </c>
      <c r="AM41" s="201">
        <v>1036</v>
      </c>
      <c r="AN41" s="202">
        <v>43619.408506944441</v>
      </c>
      <c r="AO41" s="203">
        <v>43573</v>
      </c>
      <c r="AP41" s="198">
        <v>50</v>
      </c>
      <c r="AQ41" s="204"/>
    </row>
    <row r="42" spans="1:43">
      <c r="A42" s="183" t="s">
        <v>73</v>
      </c>
      <c r="B42" s="184" t="s">
        <v>1366</v>
      </c>
      <c r="C42" s="185" t="s">
        <v>792</v>
      </c>
      <c r="D42" s="186" t="s">
        <v>2570</v>
      </c>
      <c r="E42" s="187">
        <v>420</v>
      </c>
      <c r="F42" s="188">
        <v>420</v>
      </c>
      <c r="G42" s="189">
        <v>420</v>
      </c>
      <c r="H42" s="188">
        <v>420</v>
      </c>
      <c r="I42" s="189">
        <v>420</v>
      </c>
      <c r="J42" s="188">
        <v>420</v>
      </c>
      <c r="K42" s="189">
        <v>420</v>
      </c>
      <c r="L42" s="188">
        <v>420</v>
      </c>
      <c r="M42" s="189">
        <v>420</v>
      </c>
      <c r="N42" s="188">
        <v>420</v>
      </c>
      <c r="O42" s="189">
        <v>420</v>
      </c>
      <c r="P42" s="188">
        <v>420</v>
      </c>
      <c r="Q42" s="189">
        <v>420</v>
      </c>
      <c r="R42" s="188">
        <v>420</v>
      </c>
      <c r="S42" s="189">
        <v>420</v>
      </c>
      <c r="T42" s="188">
        <v>420</v>
      </c>
      <c r="U42" s="189">
        <v>420</v>
      </c>
      <c r="V42" s="188">
        <v>420</v>
      </c>
      <c r="W42" s="189">
        <v>420</v>
      </c>
      <c r="X42" s="192">
        <v>420</v>
      </c>
      <c r="Y42" s="193" t="s">
        <v>793</v>
      </c>
      <c r="Z42" s="193" t="s">
        <v>2851</v>
      </c>
      <c r="AA42" s="186" t="s">
        <v>80</v>
      </c>
      <c r="AB42" s="194">
        <v>1</v>
      </c>
      <c r="AC42" s="195"/>
      <c r="AD42" s="196">
        <v>450</v>
      </c>
      <c r="AE42" s="197"/>
      <c r="AF42" s="193" t="s">
        <v>13</v>
      </c>
      <c r="AG42" s="198" t="s">
        <v>478</v>
      </c>
      <c r="AH42" s="199"/>
      <c r="AI42" s="200"/>
      <c r="AJ42" s="201"/>
      <c r="AK42" s="193" t="s">
        <v>286</v>
      </c>
      <c r="AL42" s="186" t="s">
        <v>276</v>
      </c>
      <c r="AM42" s="201">
        <v>1036</v>
      </c>
      <c r="AN42" s="202">
        <v>43619.408506944441</v>
      </c>
      <c r="AO42" s="203">
        <v>43573</v>
      </c>
      <c r="AP42" s="198">
        <v>50</v>
      </c>
      <c r="AQ42" s="204"/>
    </row>
    <row r="43" spans="1:43">
      <c r="A43" s="183" t="s">
        <v>77</v>
      </c>
      <c r="B43" s="184" t="s">
        <v>1366</v>
      </c>
      <c r="C43" s="185" t="s">
        <v>95</v>
      </c>
      <c r="D43" s="186" t="s">
        <v>2574</v>
      </c>
      <c r="E43" s="187">
        <v>156</v>
      </c>
      <c r="F43" s="188">
        <v>127</v>
      </c>
      <c r="G43" s="189">
        <v>158</v>
      </c>
      <c r="H43" s="188">
        <v>129</v>
      </c>
      <c r="I43" s="189">
        <v>184</v>
      </c>
      <c r="J43" s="188">
        <v>184</v>
      </c>
      <c r="K43" s="189">
        <v>184</v>
      </c>
      <c r="L43" s="188">
        <v>184</v>
      </c>
      <c r="M43" s="189">
        <v>184</v>
      </c>
      <c r="N43" s="188">
        <v>184</v>
      </c>
      <c r="O43" s="189">
        <v>184</v>
      </c>
      <c r="P43" s="188">
        <v>184</v>
      </c>
      <c r="Q43" s="189">
        <v>184</v>
      </c>
      <c r="R43" s="188">
        <v>184</v>
      </c>
      <c r="S43" s="189">
        <v>184</v>
      </c>
      <c r="T43" s="188">
        <v>184</v>
      </c>
      <c r="U43" s="189">
        <v>184</v>
      </c>
      <c r="V43" s="188">
        <v>184</v>
      </c>
      <c r="W43" s="189">
        <v>184</v>
      </c>
      <c r="X43" s="192">
        <v>184</v>
      </c>
      <c r="Y43" s="193" t="s">
        <v>76</v>
      </c>
      <c r="Z43" s="193" t="s">
        <v>2848</v>
      </c>
      <c r="AA43" s="186" t="s">
        <v>7</v>
      </c>
      <c r="AB43" s="194">
        <v>8</v>
      </c>
      <c r="AC43" s="195"/>
      <c r="AD43" s="196">
        <v>170.10000000000002</v>
      </c>
      <c r="AE43" s="197"/>
      <c r="AF43" s="193" t="s">
        <v>13</v>
      </c>
      <c r="AG43" s="198" t="s">
        <v>478</v>
      </c>
      <c r="AH43" s="199"/>
      <c r="AI43" s="200">
        <v>2100</v>
      </c>
      <c r="AJ43" s="201"/>
      <c r="AK43" s="193" t="s">
        <v>286</v>
      </c>
      <c r="AL43" s="186" t="s">
        <v>7</v>
      </c>
      <c r="AM43" s="201">
        <v>1041</v>
      </c>
      <c r="AN43" s="202">
        <v>43609.733553240738</v>
      </c>
      <c r="AO43" s="203">
        <v>43244</v>
      </c>
      <c r="AP43" s="198">
        <v>50</v>
      </c>
      <c r="AQ43" s="204"/>
    </row>
    <row r="44" spans="1:43">
      <c r="A44" s="183" t="s">
        <v>77</v>
      </c>
      <c r="B44" s="184" t="s">
        <v>207</v>
      </c>
      <c r="C44" s="185" t="s">
        <v>694</v>
      </c>
      <c r="D44" s="186" t="s">
        <v>476</v>
      </c>
      <c r="E44" s="187">
        <v>0</v>
      </c>
      <c r="F44" s="188">
        <v>144</v>
      </c>
      <c r="G44" s="189">
        <v>144</v>
      </c>
      <c r="H44" s="188">
        <v>144</v>
      </c>
      <c r="I44" s="189">
        <v>144</v>
      </c>
      <c r="J44" s="188">
        <v>144</v>
      </c>
      <c r="K44" s="189">
        <v>144</v>
      </c>
      <c r="L44" s="188">
        <v>144</v>
      </c>
      <c r="M44" s="189">
        <v>144</v>
      </c>
      <c r="N44" s="188">
        <v>144</v>
      </c>
      <c r="O44" s="189">
        <v>144</v>
      </c>
      <c r="P44" s="188">
        <v>144</v>
      </c>
      <c r="Q44" s="189">
        <v>144</v>
      </c>
      <c r="R44" s="188">
        <v>144</v>
      </c>
      <c r="S44" s="189">
        <v>144</v>
      </c>
      <c r="T44" s="188">
        <v>144</v>
      </c>
      <c r="U44" s="189">
        <v>144</v>
      </c>
      <c r="V44" s="188">
        <v>144</v>
      </c>
      <c r="W44" s="189">
        <v>144</v>
      </c>
      <c r="X44" s="192">
        <v>144</v>
      </c>
      <c r="Y44" s="193" t="s">
        <v>695</v>
      </c>
      <c r="Z44" s="193" t="s">
        <v>2844</v>
      </c>
      <c r="AA44" s="186" t="s">
        <v>9</v>
      </c>
      <c r="AB44" s="194">
        <v>48</v>
      </c>
      <c r="AC44" s="195">
        <v>144</v>
      </c>
      <c r="AD44" s="196">
        <v>153.6</v>
      </c>
      <c r="AE44" s="197"/>
      <c r="AF44" s="193" t="s">
        <v>212</v>
      </c>
      <c r="AG44" s="198" t="s">
        <v>475</v>
      </c>
      <c r="AH44" s="199" t="s">
        <v>552</v>
      </c>
      <c r="AI44" s="200">
        <v>2044</v>
      </c>
      <c r="AJ44" s="201"/>
      <c r="AK44" s="193" t="s">
        <v>212</v>
      </c>
      <c r="AL44" s="186" t="s">
        <v>9</v>
      </c>
      <c r="AM44" s="201">
        <v>1260</v>
      </c>
      <c r="AN44" s="202">
        <v>43640.225648148145</v>
      </c>
      <c r="AO44" s="203">
        <v>43600</v>
      </c>
      <c r="AP44" s="198">
        <v>50</v>
      </c>
      <c r="AQ44" s="204"/>
    </row>
    <row r="45" spans="1:43">
      <c r="A45" s="183" t="s">
        <v>77</v>
      </c>
      <c r="B45" s="184" t="s">
        <v>1366</v>
      </c>
      <c r="C45" s="185" t="s">
        <v>96</v>
      </c>
      <c r="D45" s="186" t="s">
        <v>2575</v>
      </c>
      <c r="E45" s="187">
        <v>95</v>
      </c>
      <c r="F45" s="188">
        <v>95</v>
      </c>
      <c r="G45" s="189">
        <v>95</v>
      </c>
      <c r="H45" s="188">
        <v>95</v>
      </c>
      <c r="I45" s="189">
        <v>95</v>
      </c>
      <c r="J45" s="188">
        <v>0</v>
      </c>
      <c r="K45" s="189">
        <v>95</v>
      </c>
      <c r="L45" s="188">
        <v>95</v>
      </c>
      <c r="M45" s="189">
        <v>95</v>
      </c>
      <c r="N45" s="188">
        <v>95</v>
      </c>
      <c r="O45" s="189">
        <v>95</v>
      </c>
      <c r="P45" s="188">
        <v>95</v>
      </c>
      <c r="Q45" s="189">
        <v>95</v>
      </c>
      <c r="R45" s="188">
        <v>95</v>
      </c>
      <c r="S45" s="189">
        <v>95</v>
      </c>
      <c r="T45" s="188">
        <v>95</v>
      </c>
      <c r="U45" s="189">
        <v>95</v>
      </c>
      <c r="V45" s="188">
        <v>95</v>
      </c>
      <c r="W45" s="189">
        <v>95</v>
      </c>
      <c r="X45" s="192">
        <v>95</v>
      </c>
      <c r="Y45" s="193" t="s">
        <v>76</v>
      </c>
      <c r="Z45" s="193" t="s">
        <v>2848</v>
      </c>
      <c r="AA45" s="186" t="s">
        <v>7</v>
      </c>
      <c r="AB45" s="194">
        <v>1</v>
      </c>
      <c r="AC45" s="195"/>
      <c r="AD45" s="196">
        <v>85</v>
      </c>
      <c r="AE45" s="197"/>
      <c r="AF45" s="193" t="s">
        <v>13</v>
      </c>
      <c r="AG45" s="198" t="s">
        <v>478</v>
      </c>
      <c r="AH45" s="199"/>
      <c r="AI45" s="200">
        <v>2100</v>
      </c>
      <c r="AJ45" s="201"/>
      <c r="AK45" s="193" t="s">
        <v>286</v>
      </c>
      <c r="AL45" s="186" t="s">
        <v>7</v>
      </c>
      <c r="AM45" s="201">
        <v>1043</v>
      </c>
      <c r="AN45" s="202">
        <v>43609.623379629629</v>
      </c>
      <c r="AO45" s="203">
        <v>43609</v>
      </c>
      <c r="AP45" s="198">
        <v>50</v>
      </c>
      <c r="AQ45" s="204"/>
    </row>
    <row r="46" spans="1:43">
      <c r="A46" s="183" t="s">
        <v>66</v>
      </c>
      <c r="B46" s="184" t="s">
        <v>207</v>
      </c>
      <c r="C46" s="185" t="s">
        <v>712</v>
      </c>
      <c r="D46" s="186" t="s">
        <v>476</v>
      </c>
      <c r="E46" s="187">
        <v>0</v>
      </c>
      <c r="F46" s="188">
        <v>0</v>
      </c>
      <c r="G46" s="189">
        <v>57.6</v>
      </c>
      <c r="H46" s="188">
        <v>57.6</v>
      </c>
      <c r="I46" s="189">
        <v>57.6</v>
      </c>
      <c r="J46" s="188">
        <v>57.6</v>
      </c>
      <c r="K46" s="189">
        <v>57.6</v>
      </c>
      <c r="L46" s="188">
        <v>57.6</v>
      </c>
      <c r="M46" s="189">
        <v>57.6</v>
      </c>
      <c r="N46" s="188">
        <v>57.6</v>
      </c>
      <c r="O46" s="189">
        <v>57.6</v>
      </c>
      <c r="P46" s="188">
        <v>57.6</v>
      </c>
      <c r="Q46" s="189">
        <v>57.6</v>
      </c>
      <c r="R46" s="188">
        <v>57.6</v>
      </c>
      <c r="S46" s="189">
        <v>57.6</v>
      </c>
      <c r="T46" s="188">
        <v>57.6</v>
      </c>
      <c r="U46" s="189">
        <v>57.6</v>
      </c>
      <c r="V46" s="188">
        <v>57.6</v>
      </c>
      <c r="W46" s="189">
        <v>57.6</v>
      </c>
      <c r="X46" s="192">
        <v>57.6</v>
      </c>
      <c r="Y46" s="193" t="s">
        <v>713</v>
      </c>
      <c r="Z46" s="193" t="s">
        <v>2844</v>
      </c>
      <c r="AA46" s="186" t="s">
        <v>9</v>
      </c>
      <c r="AB46" s="194">
        <v>16</v>
      </c>
      <c r="AC46" s="195"/>
      <c r="AD46" s="196">
        <v>57.6</v>
      </c>
      <c r="AE46" s="197"/>
      <c r="AF46" s="193" t="s">
        <v>212</v>
      </c>
      <c r="AG46" s="198" t="s">
        <v>475</v>
      </c>
      <c r="AH46" s="199" t="s">
        <v>537</v>
      </c>
      <c r="AI46" s="200">
        <v>2050</v>
      </c>
      <c r="AJ46" s="201"/>
      <c r="AK46" s="193" t="s">
        <v>212</v>
      </c>
      <c r="AL46" s="186" t="s">
        <v>9</v>
      </c>
      <c r="AM46" s="201">
        <v>1263</v>
      </c>
      <c r="AN46" s="202">
        <v>43630.251736111109</v>
      </c>
      <c r="AO46" s="203">
        <v>43602</v>
      </c>
      <c r="AP46" s="198">
        <v>50</v>
      </c>
      <c r="AQ46" s="204"/>
    </row>
    <row r="47" spans="1:43">
      <c r="A47" s="183" t="s">
        <v>73</v>
      </c>
      <c r="B47" s="184" t="s">
        <v>1366</v>
      </c>
      <c r="C47" s="185" t="s">
        <v>1098</v>
      </c>
      <c r="D47" s="186" t="s">
        <v>1432</v>
      </c>
      <c r="E47" s="187">
        <v>55.87</v>
      </c>
      <c r="F47" s="188">
        <v>55.87</v>
      </c>
      <c r="G47" s="189">
        <v>55.87</v>
      </c>
      <c r="H47" s="188">
        <v>55.87</v>
      </c>
      <c r="I47" s="189">
        <v>55.87</v>
      </c>
      <c r="J47" s="188">
        <v>55.87</v>
      </c>
      <c r="K47" s="189">
        <v>55.87</v>
      </c>
      <c r="L47" s="188">
        <v>55.87</v>
      </c>
      <c r="M47" s="189">
        <v>55.87</v>
      </c>
      <c r="N47" s="188">
        <v>55.87</v>
      </c>
      <c r="O47" s="189">
        <v>55.87</v>
      </c>
      <c r="P47" s="188">
        <v>55.87</v>
      </c>
      <c r="Q47" s="189">
        <v>55.87</v>
      </c>
      <c r="R47" s="188">
        <v>55.87</v>
      </c>
      <c r="S47" s="189">
        <v>55.87</v>
      </c>
      <c r="T47" s="188">
        <v>55.87</v>
      </c>
      <c r="U47" s="189">
        <v>55.87</v>
      </c>
      <c r="V47" s="188">
        <v>55.87</v>
      </c>
      <c r="W47" s="189">
        <v>55.87</v>
      </c>
      <c r="X47" s="192">
        <v>55.87</v>
      </c>
      <c r="Y47" s="193" t="s">
        <v>1099</v>
      </c>
      <c r="Z47" s="193" t="s">
        <v>2845</v>
      </c>
      <c r="AA47" s="186" t="s">
        <v>8</v>
      </c>
      <c r="AB47" s="194">
        <v>37</v>
      </c>
      <c r="AC47" s="195"/>
      <c r="AD47" s="196">
        <v>55.87</v>
      </c>
      <c r="AE47" s="197"/>
      <c r="AF47" s="193" t="s">
        <v>13</v>
      </c>
      <c r="AG47" s="198" t="s">
        <v>475</v>
      </c>
      <c r="AH47" s="199"/>
      <c r="AI47" s="200">
        <v>2049</v>
      </c>
      <c r="AJ47" s="201"/>
      <c r="AK47" s="193" t="s">
        <v>286</v>
      </c>
      <c r="AL47" s="186" t="s">
        <v>8</v>
      </c>
      <c r="AM47" s="201">
        <v>1441</v>
      </c>
      <c r="AN47" s="202">
        <v>43635.091782407406</v>
      </c>
      <c r="AO47" s="203">
        <v>43621</v>
      </c>
      <c r="AP47" s="198">
        <v>50</v>
      </c>
      <c r="AQ47" s="204"/>
    </row>
    <row r="48" spans="1:43">
      <c r="A48" s="183" t="s">
        <v>73</v>
      </c>
      <c r="B48" s="184" t="s">
        <v>1366</v>
      </c>
      <c r="C48" s="185" t="s">
        <v>97</v>
      </c>
      <c r="D48" s="186" t="s">
        <v>2576</v>
      </c>
      <c r="E48" s="187">
        <v>77.97</v>
      </c>
      <c r="F48" s="188">
        <v>109.986</v>
      </c>
      <c r="G48" s="189">
        <v>77.97</v>
      </c>
      <c r="H48" s="188">
        <v>109.986</v>
      </c>
      <c r="I48" s="189">
        <v>77.97</v>
      </c>
      <c r="J48" s="188">
        <v>109.986</v>
      </c>
      <c r="K48" s="189">
        <v>77.97</v>
      </c>
      <c r="L48" s="188">
        <v>109.986</v>
      </c>
      <c r="M48" s="189">
        <v>77.97</v>
      </c>
      <c r="N48" s="188">
        <v>109.986</v>
      </c>
      <c r="O48" s="189">
        <v>77.97</v>
      </c>
      <c r="P48" s="188">
        <v>109.986</v>
      </c>
      <c r="Q48" s="189">
        <v>77.97</v>
      </c>
      <c r="R48" s="188">
        <v>109.986</v>
      </c>
      <c r="S48" s="189">
        <v>77.97</v>
      </c>
      <c r="T48" s="188">
        <v>109.986</v>
      </c>
      <c r="U48" s="189">
        <v>77.97</v>
      </c>
      <c r="V48" s="188">
        <v>109.986</v>
      </c>
      <c r="W48" s="189">
        <v>77.97</v>
      </c>
      <c r="X48" s="192">
        <v>109.986</v>
      </c>
      <c r="Y48" s="193" t="s">
        <v>98</v>
      </c>
      <c r="Z48" s="193" t="s">
        <v>2845</v>
      </c>
      <c r="AA48" s="186" t="s">
        <v>8</v>
      </c>
      <c r="AB48" s="194">
        <v>69</v>
      </c>
      <c r="AC48" s="195"/>
      <c r="AD48" s="196">
        <v>110.4</v>
      </c>
      <c r="AE48" s="197"/>
      <c r="AF48" s="193" t="s">
        <v>13</v>
      </c>
      <c r="AG48" s="198" t="s">
        <v>475</v>
      </c>
      <c r="AH48" s="199"/>
      <c r="AI48" s="200">
        <v>2047</v>
      </c>
      <c r="AJ48" s="201"/>
      <c r="AK48" s="193" t="s">
        <v>286</v>
      </c>
      <c r="AL48" s="186" t="s">
        <v>8</v>
      </c>
      <c r="AM48" s="201">
        <v>1383</v>
      </c>
      <c r="AN48" s="202">
        <v>43629.76221064815</v>
      </c>
      <c r="AO48" s="203">
        <v>43602</v>
      </c>
      <c r="AP48" s="198">
        <v>50</v>
      </c>
      <c r="AQ48" s="204"/>
    </row>
    <row r="49" spans="1:43">
      <c r="A49" s="183" t="s">
        <v>14</v>
      </c>
      <c r="B49" s="184" t="s">
        <v>1366</v>
      </c>
      <c r="C49" s="185" t="s">
        <v>794</v>
      </c>
      <c r="D49" s="186" t="s">
        <v>2578</v>
      </c>
      <c r="E49" s="187">
        <v>56.7</v>
      </c>
      <c r="F49" s="188">
        <v>56.7</v>
      </c>
      <c r="G49" s="189">
        <v>56.7</v>
      </c>
      <c r="H49" s="188">
        <v>56.7</v>
      </c>
      <c r="I49" s="189">
        <v>56.7</v>
      </c>
      <c r="J49" s="188">
        <v>56.7</v>
      </c>
      <c r="K49" s="189">
        <v>56.7</v>
      </c>
      <c r="L49" s="188">
        <v>56.7</v>
      </c>
      <c r="M49" s="189">
        <v>56.7</v>
      </c>
      <c r="N49" s="188">
        <v>56.7</v>
      </c>
      <c r="O49" s="189">
        <v>56.7</v>
      </c>
      <c r="P49" s="188">
        <v>56.7</v>
      </c>
      <c r="Q49" s="189">
        <v>56.7</v>
      </c>
      <c r="R49" s="188">
        <v>56.7</v>
      </c>
      <c r="S49" s="189">
        <v>56.7</v>
      </c>
      <c r="T49" s="188">
        <v>56.7</v>
      </c>
      <c r="U49" s="189">
        <v>56.7</v>
      </c>
      <c r="V49" s="188">
        <v>56.7</v>
      </c>
      <c r="W49" s="189">
        <v>56.7</v>
      </c>
      <c r="X49" s="192">
        <v>56.7</v>
      </c>
      <c r="Y49" s="193" t="s">
        <v>795</v>
      </c>
      <c r="Z49" s="193" t="s">
        <v>2844</v>
      </c>
      <c r="AA49" s="186" t="s">
        <v>9</v>
      </c>
      <c r="AB49" s="194">
        <v>27</v>
      </c>
      <c r="AC49" s="195"/>
      <c r="AD49" s="196">
        <v>56.7</v>
      </c>
      <c r="AE49" s="197"/>
      <c r="AF49" s="193" t="s">
        <v>13</v>
      </c>
      <c r="AG49" s="198" t="s">
        <v>475</v>
      </c>
      <c r="AH49" s="199"/>
      <c r="AI49" s="200">
        <v>2039</v>
      </c>
      <c r="AJ49" s="201"/>
      <c r="AK49" s="193" t="s">
        <v>286</v>
      </c>
      <c r="AL49" s="186" t="s">
        <v>9</v>
      </c>
      <c r="AM49" s="201">
        <v>1047</v>
      </c>
      <c r="AN49" s="202">
        <v>43642.69153935185</v>
      </c>
      <c r="AO49" s="203">
        <v>43150</v>
      </c>
      <c r="AP49" s="198">
        <v>50</v>
      </c>
      <c r="AQ49" s="204"/>
    </row>
    <row r="50" spans="1:43">
      <c r="A50" s="183" t="s">
        <v>73</v>
      </c>
      <c r="B50" s="184" t="s">
        <v>1366</v>
      </c>
      <c r="C50" s="185" t="s">
        <v>590</v>
      </c>
      <c r="D50" s="186" t="s">
        <v>955</v>
      </c>
      <c r="E50" s="187">
        <v>74.998999999999995</v>
      </c>
      <c r="F50" s="188">
        <v>74.998999999999995</v>
      </c>
      <c r="G50" s="189">
        <v>74.998999999999995</v>
      </c>
      <c r="H50" s="188">
        <v>74.998999999999995</v>
      </c>
      <c r="I50" s="189">
        <v>74.998999999999995</v>
      </c>
      <c r="J50" s="188">
        <v>74.998999999999995</v>
      </c>
      <c r="K50" s="189">
        <v>74.998999999999995</v>
      </c>
      <c r="L50" s="188">
        <v>74.998999999999995</v>
      </c>
      <c r="M50" s="189">
        <v>74.998999999999995</v>
      </c>
      <c r="N50" s="188">
        <v>74.998999999999995</v>
      </c>
      <c r="O50" s="189">
        <v>74.998999999999995</v>
      </c>
      <c r="P50" s="188">
        <v>74.998999999999995</v>
      </c>
      <c r="Q50" s="189">
        <v>74.998999999999995</v>
      </c>
      <c r="R50" s="188">
        <v>74.998999999999995</v>
      </c>
      <c r="S50" s="189">
        <v>74.998999999999995</v>
      </c>
      <c r="T50" s="188">
        <v>74.998999999999995</v>
      </c>
      <c r="U50" s="189">
        <v>74.998999999999995</v>
      </c>
      <c r="V50" s="188">
        <v>74.998999999999995</v>
      </c>
      <c r="W50" s="189">
        <v>74.998999999999995</v>
      </c>
      <c r="X50" s="192">
        <v>74.998999999999995</v>
      </c>
      <c r="Y50" s="193" t="s">
        <v>1243</v>
      </c>
      <c r="Z50" s="193" t="s">
        <v>2850</v>
      </c>
      <c r="AA50" s="186" t="s">
        <v>8</v>
      </c>
      <c r="AB50" s="194">
        <v>37</v>
      </c>
      <c r="AC50" s="195"/>
      <c r="AD50" s="196">
        <v>92.5</v>
      </c>
      <c r="AE50" s="197"/>
      <c r="AF50" s="193" t="s">
        <v>13</v>
      </c>
      <c r="AG50" s="198" t="s">
        <v>475</v>
      </c>
      <c r="AH50" s="199"/>
      <c r="AI50" s="200">
        <v>2049</v>
      </c>
      <c r="AJ50" s="201"/>
      <c r="AK50" s="193" t="s">
        <v>286</v>
      </c>
      <c r="AL50" s="186" t="s">
        <v>8</v>
      </c>
      <c r="AM50" s="201">
        <v>1562</v>
      </c>
      <c r="AN50" s="202">
        <v>43640.999027777776</v>
      </c>
      <c r="AO50" s="203">
        <v>43640</v>
      </c>
      <c r="AP50" s="198">
        <v>50</v>
      </c>
      <c r="AQ50" s="204"/>
    </row>
    <row r="51" spans="1:43">
      <c r="A51" s="183" t="s">
        <v>66</v>
      </c>
      <c r="B51" s="184" t="s">
        <v>207</v>
      </c>
      <c r="C51" s="185" t="s">
        <v>784</v>
      </c>
      <c r="D51" s="186" t="s">
        <v>476</v>
      </c>
      <c r="E51" s="187">
        <v>0</v>
      </c>
      <c r="F51" s="188">
        <v>27.265000000000001</v>
      </c>
      <c r="G51" s="189">
        <v>27.265000000000001</v>
      </c>
      <c r="H51" s="188">
        <v>27.265000000000001</v>
      </c>
      <c r="I51" s="189">
        <v>27.265000000000001</v>
      </c>
      <c r="J51" s="188">
        <v>27.265000000000001</v>
      </c>
      <c r="K51" s="189">
        <v>27.265000000000001</v>
      </c>
      <c r="L51" s="188">
        <v>27.265000000000001</v>
      </c>
      <c r="M51" s="189">
        <v>27.265000000000001</v>
      </c>
      <c r="N51" s="188">
        <v>27.265000000000001</v>
      </c>
      <c r="O51" s="189">
        <v>27.265000000000001</v>
      </c>
      <c r="P51" s="188">
        <v>27.265000000000001</v>
      </c>
      <c r="Q51" s="189">
        <v>27.265000000000001</v>
      </c>
      <c r="R51" s="188">
        <v>27.265000000000001</v>
      </c>
      <c r="S51" s="189">
        <v>27.265000000000001</v>
      </c>
      <c r="T51" s="188">
        <v>27.265000000000001</v>
      </c>
      <c r="U51" s="189">
        <v>27.265000000000001</v>
      </c>
      <c r="V51" s="188">
        <v>27.265000000000001</v>
      </c>
      <c r="W51" s="189">
        <v>27.265000000000001</v>
      </c>
      <c r="X51" s="192">
        <v>27.265000000000001</v>
      </c>
      <c r="Y51" s="193" t="s">
        <v>785</v>
      </c>
      <c r="Z51" s="193" t="s">
        <v>2845</v>
      </c>
      <c r="AA51" s="186" t="s">
        <v>8</v>
      </c>
      <c r="AB51" s="194">
        <v>19</v>
      </c>
      <c r="AC51" s="195"/>
      <c r="AD51" s="196">
        <v>31.103000000000002</v>
      </c>
      <c r="AE51" s="197"/>
      <c r="AF51" s="193" t="s">
        <v>600</v>
      </c>
      <c r="AG51" s="198" t="s">
        <v>475</v>
      </c>
      <c r="AH51" s="199" t="s">
        <v>786</v>
      </c>
      <c r="AI51" s="200">
        <v>2045</v>
      </c>
      <c r="AJ51" s="201"/>
      <c r="AK51" s="193" t="s">
        <v>212</v>
      </c>
      <c r="AL51" s="186" t="s">
        <v>8</v>
      </c>
      <c r="AM51" s="201">
        <v>1691</v>
      </c>
      <c r="AN51" s="202">
        <v>43637.183194444442</v>
      </c>
      <c r="AO51" s="203">
        <v>43473.303182870368</v>
      </c>
      <c r="AP51" s="198">
        <v>50</v>
      </c>
      <c r="AQ51" s="204"/>
    </row>
    <row r="52" spans="1:43">
      <c r="A52" s="183" t="s">
        <v>63</v>
      </c>
      <c r="B52" s="184" t="s">
        <v>1366</v>
      </c>
      <c r="C52" s="185" t="s">
        <v>100</v>
      </c>
      <c r="D52" s="186" t="s">
        <v>2581</v>
      </c>
      <c r="E52" s="187">
        <v>129.96</v>
      </c>
      <c r="F52" s="188">
        <v>150.03</v>
      </c>
      <c r="G52" s="189">
        <v>129.96</v>
      </c>
      <c r="H52" s="188">
        <v>150.03</v>
      </c>
      <c r="I52" s="189">
        <v>129.96</v>
      </c>
      <c r="J52" s="188">
        <v>150.03</v>
      </c>
      <c r="K52" s="189">
        <v>129.96</v>
      </c>
      <c r="L52" s="188">
        <v>150.03</v>
      </c>
      <c r="M52" s="189">
        <v>129.96</v>
      </c>
      <c r="N52" s="188">
        <v>150.03</v>
      </c>
      <c r="O52" s="189">
        <v>129.96</v>
      </c>
      <c r="P52" s="188">
        <v>150.03</v>
      </c>
      <c r="Q52" s="189">
        <v>129.96</v>
      </c>
      <c r="R52" s="188">
        <v>150.03</v>
      </c>
      <c r="S52" s="189">
        <v>129.96</v>
      </c>
      <c r="T52" s="188">
        <v>150.03</v>
      </c>
      <c r="U52" s="189">
        <v>129.96</v>
      </c>
      <c r="V52" s="188">
        <v>150.03</v>
      </c>
      <c r="W52" s="189">
        <v>129.96</v>
      </c>
      <c r="X52" s="192">
        <v>150.03</v>
      </c>
      <c r="Y52" s="193" t="s">
        <v>231</v>
      </c>
      <c r="Z52" s="193" t="s">
        <v>2845</v>
      </c>
      <c r="AA52" s="186" t="s">
        <v>8</v>
      </c>
      <c r="AB52" s="194">
        <v>90</v>
      </c>
      <c r="AC52" s="195"/>
      <c r="AD52" s="196">
        <v>150.30000000000001</v>
      </c>
      <c r="AE52" s="197"/>
      <c r="AF52" s="193" t="s">
        <v>1537</v>
      </c>
      <c r="AG52" s="198" t="s">
        <v>475</v>
      </c>
      <c r="AH52" s="199"/>
      <c r="AI52" s="200">
        <v>2038</v>
      </c>
      <c r="AJ52" s="201"/>
      <c r="AK52" s="193" t="s">
        <v>286</v>
      </c>
      <c r="AL52" s="186" t="s">
        <v>8</v>
      </c>
      <c r="AM52" s="201">
        <v>1420</v>
      </c>
      <c r="AN52" s="202">
        <v>43595.514525462961</v>
      </c>
      <c r="AO52" s="203">
        <v>43204</v>
      </c>
      <c r="AP52" s="198">
        <v>50</v>
      </c>
      <c r="AQ52" s="204"/>
    </row>
    <row r="53" spans="1:43">
      <c r="A53" s="183" t="s">
        <v>73</v>
      </c>
      <c r="B53" s="184" t="s">
        <v>1366</v>
      </c>
      <c r="C53" s="185" t="s">
        <v>216</v>
      </c>
      <c r="D53" s="186" t="s">
        <v>2582</v>
      </c>
      <c r="E53" s="187">
        <v>42.5</v>
      </c>
      <c r="F53" s="188">
        <v>42.5</v>
      </c>
      <c r="G53" s="189">
        <v>42.5</v>
      </c>
      <c r="H53" s="188">
        <v>42.5</v>
      </c>
      <c r="I53" s="189">
        <v>42.5</v>
      </c>
      <c r="J53" s="188">
        <v>42.5</v>
      </c>
      <c r="K53" s="189">
        <v>42.5</v>
      </c>
      <c r="L53" s="188">
        <v>42.5</v>
      </c>
      <c r="M53" s="189">
        <v>42.5</v>
      </c>
      <c r="N53" s="188">
        <v>42.5</v>
      </c>
      <c r="O53" s="189">
        <v>42.5</v>
      </c>
      <c r="P53" s="188">
        <v>42.5</v>
      </c>
      <c r="Q53" s="189">
        <v>42.5</v>
      </c>
      <c r="R53" s="188">
        <v>42.5</v>
      </c>
      <c r="S53" s="189">
        <v>42.5</v>
      </c>
      <c r="T53" s="188">
        <v>42.5</v>
      </c>
      <c r="U53" s="189">
        <v>42.5</v>
      </c>
      <c r="V53" s="188">
        <v>42.5</v>
      </c>
      <c r="W53" s="189">
        <v>42.5</v>
      </c>
      <c r="X53" s="192">
        <v>42.5</v>
      </c>
      <c r="Y53" s="193" t="s">
        <v>182</v>
      </c>
      <c r="Z53" s="193" t="s">
        <v>2850</v>
      </c>
      <c r="AA53" s="186" t="s">
        <v>8</v>
      </c>
      <c r="AB53" s="194">
        <v>17</v>
      </c>
      <c r="AC53" s="195"/>
      <c r="AD53" s="196">
        <v>42.5</v>
      </c>
      <c r="AE53" s="197"/>
      <c r="AF53" s="193" t="s">
        <v>13</v>
      </c>
      <c r="AG53" s="198" t="s">
        <v>475</v>
      </c>
      <c r="AH53" s="199"/>
      <c r="AI53" s="200">
        <v>2044</v>
      </c>
      <c r="AJ53" s="201"/>
      <c r="AK53" s="193" t="s">
        <v>286</v>
      </c>
      <c r="AL53" s="186" t="s">
        <v>8</v>
      </c>
      <c r="AM53" s="201">
        <v>1349</v>
      </c>
      <c r="AN53" s="202">
        <v>43630.517777777779</v>
      </c>
      <c r="AO53" s="203">
        <v>43558</v>
      </c>
      <c r="AP53" s="198">
        <v>50</v>
      </c>
      <c r="AQ53" s="204"/>
    </row>
    <row r="54" spans="1:43">
      <c r="A54" s="183" t="s">
        <v>63</v>
      </c>
      <c r="B54" s="184" t="s">
        <v>1366</v>
      </c>
      <c r="C54" s="185" t="s">
        <v>101</v>
      </c>
      <c r="D54" s="186" t="s">
        <v>2583</v>
      </c>
      <c r="E54" s="187">
        <v>181</v>
      </c>
      <c r="F54" s="188">
        <v>162</v>
      </c>
      <c r="G54" s="189">
        <v>181</v>
      </c>
      <c r="H54" s="188">
        <v>162</v>
      </c>
      <c r="I54" s="189">
        <v>181</v>
      </c>
      <c r="J54" s="188">
        <v>162</v>
      </c>
      <c r="K54" s="189">
        <v>181</v>
      </c>
      <c r="L54" s="188">
        <v>162</v>
      </c>
      <c r="M54" s="189">
        <v>181</v>
      </c>
      <c r="N54" s="188">
        <v>162</v>
      </c>
      <c r="O54" s="189">
        <v>181</v>
      </c>
      <c r="P54" s="188">
        <v>162</v>
      </c>
      <c r="Q54" s="189">
        <v>181</v>
      </c>
      <c r="R54" s="188">
        <v>162</v>
      </c>
      <c r="S54" s="189">
        <v>181</v>
      </c>
      <c r="T54" s="188">
        <v>162</v>
      </c>
      <c r="U54" s="189">
        <v>181</v>
      </c>
      <c r="V54" s="188">
        <v>162</v>
      </c>
      <c r="W54" s="189">
        <v>181</v>
      </c>
      <c r="X54" s="192">
        <v>162</v>
      </c>
      <c r="Y54" s="193" t="s">
        <v>11</v>
      </c>
      <c r="Z54" s="193" t="s">
        <v>2846</v>
      </c>
      <c r="AA54" s="186" t="s">
        <v>15</v>
      </c>
      <c r="AB54" s="194">
        <v>1</v>
      </c>
      <c r="AC54" s="195"/>
      <c r="AD54" s="196">
        <v>181</v>
      </c>
      <c r="AE54" s="197"/>
      <c r="AF54" s="193" t="s">
        <v>13</v>
      </c>
      <c r="AG54" s="198" t="s">
        <v>478</v>
      </c>
      <c r="AH54" s="199"/>
      <c r="AI54" s="200">
        <v>2070</v>
      </c>
      <c r="AJ54" s="201"/>
      <c r="AK54" s="193" t="s">
        <v>286</v>
      </c>
      <c r="AL54" s="186" t="s">
        <v>278</v>
      </c>
      <c r="AM54" s="201">
        <v>1053</v>
      </c>
      <c r="AN54" s="202">
        <v>43594.558761574073</v>
      </c>
      <c r="AO54" s="203">
        <v>43586</v>
      </c>
      <c r="AP54" s="198">
        <v>50</v>
      </c>
      <c r="AQ54" s="204"/>
    </row>
    <row r="55" spans="1:43">
      <c r="A55" s="183" t="s">
        <v>63</v>
      </c>
      <c r="B55" s="184" t="s">
        <v>1366</v>
      </c>
      <c r="C55" s="185" t="s">
        <v>101</v>
      </c>
      <c r="D55" s="186" t="s">
        <v>2584</v>
      </c>
      <c r="E55" s="187">
        <v>181</v>
      </c>
      <c r="F55" s="188">
        <v>162</v>
      </c>
      <c r="G55" s="189">
        <v>181</v>
      </c>
      <c r="H55" s="188">
        <v>162</v>
      </c>
      <c r="I55" s="189">
        <v>181</v>
      </c>
      <c r="J55" s="188">
        <v>162</v>
      </c>
      <c r="K55" s="189">
        <v>181</v>
      </c>
      <c r="L55" s="188">
        <v>162</v>
      </c>
      <c r="M55" s="189">
        <v>181</v>
      </c>
      <c r="N55" s="188">
        <v>162</v>
      </c>
      <c r="O55" s="189">
        <v>181</v>
      </c>
      <c r="P55" s="188">
        <v>162</v>
      </c>
      <c r="Q55" s="189">
        <v>181</v>
      </c>
      <c r="R55" s="188">
        <v>162</v>
      </c>
      <c r="S55" s="189">
        <v>181</v>
      </c>
      <c r="T55" s="188">
        <v>162</v>
      </c>
      <c r="U55" s="189">
        <v>181</v>
      </c>
      <c r="V55" s="188">
        <v>162</v>
      </c>
      <c r="W55" s="189">
        <v>181</v>
      </c>
      <c r="X55" s="192">
        <v>162</v>
      </c>
      <c r="Y55" s="193" t="s">
        <v>11</v>
      </c>
      <c r="Z55" s="193" t="s">
        <v>2846</v>
      </c>
      <c r="AA55" s="186" t="s">
        <v>15</v>
      </c>
      <c r="AB55" s="194">
        <v>1</v>
      </c>
      <c r="AC55" s="195"/>
      <c r="AD55" s="196">
        <v>181</v>
      </c>
      <c r="AE55" s="197"/>
      <c r="AF55" s="193" t="s">
        <v>13</v>
      </c>
      <c r="AG55" s="198" t="s">
        <v>478</v>
      </c>
      <c r="AH55" s="199"/>
      <c r="AI55" s="200">
        <v>2070</v>
      </c>
      <c r="AJ55" s="201"/>
      <c r="AK55" s="193" t="s">
        <v>286</v>
      </c>
      <c r="AL55" s="186" t="s">
        <v>278</v>
      </c>
      <c r="AM55" s="201">
        <v>1053</v>
      </c>
      <c r="AN55" s="202">
        <v>43594.558761574073</v>
      </c>
      <c r="AO55" s="203">
        <v>43586</v>
      </c>
      <c r="AP55" s="198">
        <v>50</v>
      </c>
      <c r="AQ55" s="204"/>
    </row>
    <row r="56" spans="1:43">
      <c r="A56" s="183" t="s">
        <v>63</v>
      </c>
      <c r="B56" s="184" t="s">
        <v>1366</v>
      </c>
      <c r="C56" s="185" t="s">
        <v>101</v>
      </c>
      <c r="D56" s="186" t="s">
        <v>2585</v>
      </c>
      <c r="E56" s="187">
        <v>181</v>
      </c>
      <c r="F56" s="188">
        <v>162</v>
      </c>
      <c r="G56" s="189">
        <v>181</v>
      </c>
      <c r="H56" s="188">
        <v>162</v>
      </c>
      <c r="I56" s="189">
        <v>181</v>
      </c>
      <c r="J56" s="188">
        <v>162</v>
      </c>
      <c r="K56" s="189">
        <v>181</v>
      </c>
      <c r="L56" s="188">
        <v>162</v>
      </c>
      <c r="M56" s="189">
        <v>181</v>
      </c>
      <c r="N56" s="188">
        <v>162</v>
      </c>
      <c r="O56" s="189">
        <v>181</v>
      </c>
      <c r="P56" s="188">
        <v>162</v>
      </c>
      <c r="Q56" s="189">
        <v>181</v>
      </c>
      <c r="R56" s="188">
        <v>162</v>
      </c>
      <c r="S56" s="189">
        <v>181</v>
      </c>
      <c r="T56" s="188">
        <v>162</v>
      </c>
      <c r="U56" s="189">
        <v>181</v>
      </c>
      <c r="V56" s="188">
        <v>162</v>
      </c>
      <c r="W56" s="189">
        <v>181</v>
      </c>
      <c r="X56" s="192">
        <v>162</v>
      </c>
      <c r="Y56" s="193" t="s">
        <v>11</v>
      </c>
      <c r="Z56" s="193" t="s">
        <v>2846</v>
      </c>
      <c r="AA56" s="186" t="s">
        <v>15</v>
      </c>
      <c r="AB56" s="194">
        <v>1</v>
      </c>
      <c r="AC56" s="195"/>
      <c r="AD56" s="196">
        <v>181</v>
      </c>
      <c r="AE56" s="197"/>
      <c r="AF56" s="193" t="s">
        <v>13</v>
      </c>
      <c r="AG56" s="198" t="s">
        <v>478</v>
      </c>
      <c r="AH56" s="199"/>
      <c r="AI56" s="200">
        <v>2070</v>
      </c>
      <c r="AJ56" s="201"/>
      <c r="AK56" s="193" t="s">
        <v>286</v>
      </c>
      <c r="AL56" s="186" t="s">
        <v>278</v>
      </c>
      <c r="AM56" s="201">
        <v>1053</v>
      </c>
      <c r="AN56" s="202">
        <v>43594.558761574073</v>
      </c>
      <c r="AO56" s="203">
        <v>43586</v>
      </c>
      <c r="AP56" s="198">
        <v>50</v>
      </c>
      <c r="AQ56" s="204"/>
    </row>
    <row r="57" spans="1:43">
      <c r="A57" s="183" t="s">
        <v>63</v>
      </c>
      <c r="B57" s="184" t="s">
        <v>1366</v>
      </c>
      <c r="C57" s="185" t="s">
        <v>101</v>
      </c>
      <c r="D57" s="186" t="s">
        <v>2586</v>
      </c>
      <c r="E57" s="187">
        <v>181</v>
      </c>
      <c r="F57" s="188">
        <v>162</v>
      </c>
      <c r="G57" s="189">
        <v>181</v>
      </c>
      <c r="H57" s="188">
        <v>162</v>
      </c>
      <c r="I57" s="189">
        <v>181</v>
      </c>
      <c r="J57" s="188">
        <v>162</v>
      </c>
      <c r="K57" s="189">
        <v>181</v>
      </c>
      <c r="L57" s="188">
        <v>162</v>
      </c>
      <c r="M57" s="189">
        <v>181</v>
      </c>
      <c r="N57" s="188">
        <v>162</v>
      </c>
      <c r="O57" s="189">
        <v>181</v>
      </c>
      <c r="P57" s="188">
        <v>162</v>
      </c>
      <c r="Q57" s="189">
        <v>181</v>
      </c>
      <c r="R57" s="188">
        <v>162</v>
      </c>
      <c r="S57" s="189">
        <v>181</v>
      </c>
      <c r="T57" s="188">
        <v>162</v>
      </c>
      <c r="U57" s="189">
        <v>181</v>
      </c>
      <c r="V57" s="188">
        <v>162</v>
      </c>
      <c r="W57" s="189">
        <v>181</v>
      </c>
      <c r="X57" s="192">
        <v>162</v>
      </c>
      <c r="Y57" s="193" t="s">
        <v>11</v>
      </c>
      <c r="Z57" s="193" t="s">
        <v>2846</v>
      </c>
      <c r="AA57" s="186" t="s">
        <v>15</v>
      </c>
      <c r="AB57" s="194">
        <v>1</v>
      </c>
      <c r="AC57" s="195"/>
      <c r="AD57" s="196">
        <v>181</v>
      </c>
      <c r="AE57" s="197"/>
      <c r="AF57" s="193" t="s">
        <v>13</v>
      </c>
      <c r="AG57" s="198" t="s">
        <v>478</v>
      </c>
      <c r="AH57" s="199"/>
      <c r="AI57" s="200">
        <v>2070</v>
      </c>
      <c r="AJ57" s="201"/>
      <c r="AK57" s="193" t="s">
        <v>286</v>
      </c>
      <c r="AL57" s="186" t="s">
        <v>278</v>
      </c>
      <c r="AM57" s="201">
        <v>1053</v>
      </c>
      <c r="AN57" s="202">
        <v>43594.558761574073</v>
      </c>
      <c r="AO57" s="203">
        <v>43586</v>
      </c>
      <c r="AP57" s="198">
        <v>50</v>
      </c>
      <c r="AQ57" s="204"/>
    </row>
    <row r="58" spans="1:43">
      <c r="A58" s="183" t="s">
        <v>73</v>
      </c>
      <c r="B58" s="184" t="s">
        <v>1366</v>
      </c>
      <c r="C58" s="185" t="s">
        <v>759</v>
      </c>
      <c r="D58" s="186" t="s">
        <v>2587</v>
      </c>
      <c r="E58" s="187">
        <v>144</v>
      </c>
      <c r="F58" s="188">
        <v>138</v>
      </c>
      <c r="G58" s="189">
        <v>144</v>
      </c>
      <c r="H58" s="188">
        <v>138</v>
      </c>
      <c r="I58" s="189">
        <v>144</v>
      </c>
      <c r="J58" s="188">
        <v>138</v>
      </c>
      <c r="K58" s="189">
        <v>144</v>
      </c>
      <c r="L58" s="188">
        <v>138</v>
      </c>
      <c r="M58" s="189">
        <v>144</v>
      </c>
      <c r="N58" s="188">
        <v>138</v>
      </c>
      <c r="O58" s="189">
        <v>144</v>
      </c>
      <c r="P58" s="188">
        <v>138</v>
      </c>
      <c r="Q58" s="189">
        <v>144</v>
      </c>
      <c r="R58" s="188">
        <v>138</v>
      </c>
      <c r="S58" s="189">
        <v>144</v>
      </c>
      <c r="T58" s="188">
        <v>138</v>
      </c>
      <c r="U58" s="189">
        <v>144</v>
      </c>
      <c r="V58" s="188">
        <v>138</v>
      </c>
      <c r="W58" s="189">
        <v>144</v>
      </c>
      <c r="X58" s="192">
        <v>138</v>
      </c>
      <c r="Y58" s="193" t="s">
        <v>760</v>
      </c>
      <c r="Z58" s="193" t="s">
        <v>2853</v>
      </c>
      <c r="AA58" s="186" t="s">
        <v>88</v>
      </c>
      <c r="AB58" s="194">
        <v>3</v>
      </c>
      <c r="AC58" s="195"/>
      <c r="AD58" s="196">
        <v>143.4</v>
      </c>
      <c r="AE58" s="197"/>
      <c r="AF58" s="193" t="s">
        <v>13</v>
      </c>
      <c r="AG58" s="198" t="s">
        <v>478</v>
      </c>
      <c r="AH58" s="199"/>
      <c r="AI58" s="200">
        <v>2039</v>
      </c>
      <c r="AJ58" s="201"/>
      <c r="AK58" s="193" t="s">
        <v>286</v>
      </c>
      <c r="AL58" s="186" t="s">
        <v>277</v>
      </c>
      <c r="AM58" s="201">
        <v>1054</v>
      </c>
      <c r="AN58" s="202">
        <v>43635.320925925924</v>
      </c>
      <c r="AO58" s="203">
        <v>43629</v>
      </c>
      <c r="AP58" s="198">
        <v>50</v>
      </c>
      <c r="AQ58" s="204"/>
    </row>
    <row r="59" spans="1:43">
      <c r="A59" s="183" t="s">
        <v>73</v>
      </c>
      <c r="B59" s="184" t="s">
        <v>207</v>
      </c>
      <c r="C59" s="185" t="s">
        <v>599</v>
      </c>
      <c r="D59" s="186" t="s">
        <v>958</v>
      </c>
      <c r="E59" s="187">
        <v>0</v>
      </c>
      <c r="F59" s="188">
        <v>0</v>
      </c>
      <c r="G59" s="189">
        <v>452.97399999999999</v>
      </c>
      <c r="H59" s="188">
        <v>452.97399999999999</v>
      </c>
      <c r="I59" s="189">
        <v>452.97399999999999</v>
      </c>
      <c r="J59" s="188">
        <v>452.97399999999999</v>
      </c>
      <c r="K59" s="189">
        <v>452.97399999999999</v>
      </c>
      <c r="L59" s="188">
        <v>452.97399999999999</v>
      </c>
      <c r="M59" s="189">
        <v>452.97399999999999</v>
      </c>
      <c r="N59" s="188">
        <v>452.97399999999999</v>
      </c>
      <c r="O59" s="189">
        <v>452.97399999999999</v>
      </c>
      <c r="P59" s="188">
        <v>452.97399999999999</v>
      </c>
      <c r="Q59" s="189">
        <v>452.97399999999999</v>
      </c>
      <c r="R59" s="188">
        <v>452.97399999999999</v>
      </c>
      <c r="S59" s="189">
        <v>452.97399999999999</v>
      </c>
      <c r="T59" s="188">
        <v>452.97399999999999</v>
      </c>
      <c r="U59" s="189">
        <v>452.97399999999999</v>
      </c>
      <c r="V59" s="188">
        <v>452.97399999999999</v>
      </c>
      <c r="W59" s="189">
        <v>452.97399999999999</v>
      </c>
      <c r="X59" s="192">
        <v>452.97399999999999</v>
      </c>
      <c r="Y59" s="193" t="s">
        <v>92</v>
      </c>
      <c r="Z59" s="193" t="s">
        <v>2844</v>
      </c>
      <c r="AA59" s="186" t="s">
        <v>9</v>
      </c>
      <c r="AB59" s="194">
        <v>123</v>
      </c>
      <c r="AC59" s="195"/>
      <c r="AD59" s="196">
        <v>452.89</v>
      </c>
      <c r="AE59" s="197"/>
      <c r="AF59" s="193" t="s">
        <v>212</v>
      </c>
      <c r="AG59" s="198" t="s">
        <v>475</v>
      </c>
      <c r="AH59" s="199" t="s">
        <v>487</v>
      </c>
      <c r="AI59" s="200">
        <v>2044</v>
      </c>
      <c r="AJ59" s="201"/>
      <c r="AK59" s="193" t="s">
        <v>212</v>
      </c>
      <c r="AL59" s="186" t="s">
        <v>9</v>
      </c>
      <c r="AM59" s="201">
        <v>1057</v>
      </c>
      <c r="AN59" s="202">
        <v>43640.616168981483</v>
      </c>
      <c r="AO59" s="203">
        <v>43620</v>
      </c>
      <c r="AP59" s="198">
        <v>50</v>
      </c>
      <c r="AQ59" s="204"/>
    </row>
    <row r="60" spans="1:43">
      <c r="A60" s="183" t="s">
        <v>63</v>
      </c>
      <c r="B60" s="184" t="s">
        <v>1366</v>
      </c>
      <c r="C60" s="185" t="s">
        <v>1100</v>
      </c>
      <c r="D60" s="186" t="s">
        <v>2589</v>
      </c>
      <c r="E60" s="187">
        <v>96.04</v>
      </c>
      <c r="F60" s="188">
        <v>96.04</v>
      </c>
      <c r="G60" s="189">
        <v>96.04</v>
      </c>
      <c r="H60" s="188">
        <v>96.04</v>
      </c>
      <c r="I60" s="189">
        <v>96.04</v>
      </c>
      <c r="J60" s="188">
        <v>96.04</v>
      </c>
      <c r="K60" s="189">
        <v>96.04</v>
      </c>
      <c r="L60" s="188">
        <v>96.04</v>
      </c>
      <c r="M60" s="189">
        <v>96.04</v>
      </c>
      <c r="N60" s="188">
        <v>96.04</v>
      </c>
      <c r="O60" s="189">
        <v>96.04</v>
      </c>
      <c r="P60" s="188">
        <v>96.04</v>
      </c>
      <c r="Q60" s="189">
        <v>96.04</v>
      </c>
      <c r="R60" s="188">
        <v>96.04</v>
      </c>
      <c r="S60" s="189">
        <v>96.04</v>
      </c>
      <c r="T60" s="188">
        <v>96.04</v>
      </c>
      <c r="U60" s="189">
        <v>96.04</v>
      </c>
      <c r="V60" s="188">
        <v>96.04</v>
      </c>
      <c r="W60" s="189">
        <v>96.04</v>
      </c>
      <c r="X60" s="192">
        <v>96.04</v>
      </c>
      <c r="Y60" s="193" t="s">
        <v>217</v>
      </c>
      <c r="Z60" s="193" t="s">
        <v>2844</v>
      </c>
      <c r="AA60" s="186" t="s">
        <v>9</v>
      </c>
      <c r="AB60" s="194">
        <v>28</v>
      </c>
      <c r="AC60" s="195"/>
      <c r="AD60" s="196">
        <v>96.04</v>
      </c>
      <c r="AE60" s="197"/>
      <c r="AF60" s="193" t="s">
        <v>13</v>
      </c>
      <c r="AG60" s="198" t="s">
        <v>475</v>
      </c>
      <c r="AH60" s="199"/>
      <c r="AI60" s="200">
        <v>2043</v>
      </c>
      <c r="AJ60" s="201"/>
      <c r="AK60" s="193" t="s">
        <v>286</v>
      </c>
      <c r="AL60" s="186" t="s">
        <v>9</v>
      </c>
      <c r="AM60" s="201">
        <v>1061</v>
      </c>
      <c r="AN60" s="202">
        <v>43629.05841435185</v>
      </c>
      <c r="AO60" s="203">
        <v>43600</v>
      </c>
      <c r="AP60" s="198">
        <v>50</v>
      </c>
      <c r="AQ60" s="204"/>
    </row>
    <row r="61" spans="1:43">
      <c r="A61" s="183" t="s">
        <v>66</v>
      </c>
      <c r="B61" s="184" t="s">
        <v>1366</v>
      </c>
      <c r="C61" s="185" t="s">
        <v>714</v>
      </c>
      <c r="D61" s="186" t="s">
        <v>1417</v>
      </c>
      <c r="E61" s="187">
        <v>79.95</v>
      </c>
      <c r="F61" s="188">
        <v>79.95</v>
      </c>
      <c r="G61" s="189">
        <v>79.95</v>
      </c>
      <c r="H61" s="188">
        <v>79.95</v>
      </c>
      <c r="I61" s="189">
        <v>79.95</v>
      </c>
      <c r="J61" s="188">
        <v>79.95</v>
      </c>
      <c r="K61" s="189">
        <v>79.95</v>
      </c>
      <c r="L61" s="188">
        <v>79.95</v>
      </c>
      <c r="M61" s="189">
        <v>79.95</v>
      </c>
      <c r="N61" s="188">
        <v>79.95</v>
      </c>
      <c r="O61" s="189">
        <v>79.95</v>
      </c>
      <c r="P61" s="188">
        <v>79.95</v>
      </c>
      <c r="Q61" s="189">
        <v>79.95</v>
      </c>
      <c r="R61" s="188">
        <v>79.95</v>
      </c>
      <c r="S61" s="189">
        <v>79.95</v>
      </c>
      <c r="T61" s="188">
        <v>79.95</v>
      </c>
      <c r="U61" s="189">
        <v>79.95</v>
      </c>
      <c r="V61" s="188">
        <v>79.95</v>
      </c>
      <c r="W61" s="189">
        <v>79.95</v>
      </c>
      <c r="X61" s="192">
        <v>79.95</v>
      </c>
      <c r="Y61" s="193" t="s">
        <v>715</v>
      </c>
      <c r="Z61" s="193" t="s">
        <v>2844</v>
      </c>
      <c r="AA61" s="186" t="s">
        <v>9</v>
      </c>
      <c r="AB61" s="194">
        <v>39</v>
      </c>
      <c r="AC61" s="195"/>
      <c r="AD61" s="196">
        <v>79.95</v>
      </c>
      <c r="AE61" s="197"/>
      <c r="AF61" s="193" t="s">
        <v>1537</v>
      </c>
      <c r="AG61" s="198" t="s">
        <v>475</v>
      </c>
      <c r="AH61" s="199"/>
      <c r="AI61" s="200"/>
      <c r="AJ61" s="201"/>
      <c r="AK61" s="193" t="s">
        <v>286</v>
      </c>
      <c r="AL61" s="186" t="s">
        <v>9</v>
      </c>
      <c r="AM61" s="201">
        <v>1566</v>
      </c>
      <c r="AN61" s="202">
        <v>43644.730844907404</v>
      </c>
      <c r="AO61" s="203">
        <v>43298</v>
      </c>
      <c r="AP61" s="198">
        <v>50</v>
      </c>
      <c r="AQ61" s="204"/>
    </row>
    <row r="62" spans="1:43">
      <c r="A62" s="183" t="s">
        <v>14</v>
      </c>
      <c r="B62" s="184" t="s">
        <v>1366</v>
      </c>
      <c r="C62" s="185" t="s">
        <v>292</v>
      </c>
      <c r="D62" s="186" t="s">
        <v>2591</v>
      </c>
      <c r="E62" s="187">
        <v>30</v>
      </c>
      <c r="F62" s="188">
        <v>30</v>
      </c>
      <c r="G62" s="189">
        <v>30</v>
      </c>
      <c r="H62" s="188">
        <v>30</v>
      </c>
      <c r="I62" s="189">
        <v>30</v>
      </c>
      <c r="J62" s="188">
        <v>30</v>
      </c>
      <c r="K62" s="189">
        <v>30</v>
      </c>
      <c r="L62" s="188">
        <v>30</v>
      </c>
      <c r="M62" s="189">
        <v>30</v>
      </c>
      <c r="N62" s="188">
        <v>30</v>
      </c>
      <c r="O62" s="189">
        <v>30</v>
      </c>
      <c r="P62" s="188">
        <v>30</v>
      </c>
      <c r="Q62" s="189">
        <v>30</v>
      </c>
      <c r="R62" s="188">
        <v>30</v>
      </c>
      <c r="S62" s="189">
        <v>30</v>
      </c>
      <c r="T62" s="188">
        <v>30</v>
      </c>
      <c r="U62" s="189">
        <v>30</v>
      </c>
      <c r="V62" s="188">
        <v>30</v>
      </c>
      <c r="W62" s="189">
        <v>30</v>
      </c>
      <c r="X62" s="192">
        <v>30</v>
      </c>
      <c r="Y62" s="193" t="s">
        <v>22</v>
      </c>
      <c r="Z62" s="193" t="s">
        <v>2847</v>
      </c>
      <c r="AA62" s="186" t="s">
        <v>153</v>
      </c>
      <c r="AB62" s="194">
        <v>12</v>
      </c>
      <c r="AC62" s="195"/>
      <c r="AD62" s="196">
        <v>30</v>
      </c>
      <c r="AE62" s="197">
        <v>8</v>
      </c>
      <c r="AF62" s="193" t="s">
        <v>13</v>
      </c>
      <c r="AG62" s="198" t="s">
        <v>478</v>
      </c>
      <c r="AH62" s="199"/>
      <c r="AI62" s="200">
        <v>2030</v>
      </c>
      <c r="AJ62" s="201"/>
      <c r="AK62" s="193" t="s">
        <v>286</v>
      </c>
      <c r="AL62" s="186" t="s">
        <v>282</v>
      </c>
      <c r="AM62" s="201">
        <v>1553</v>
      </c>
      <c r="AN62" s="202">
        <v>43634.557858796295</v>
      </c>
      <c r="AO62" s="203">
        <v>43607</v>
      </c>
      <c r="AP62" s="198">
        <v>50</v>
      </c>
      <c r="AQ62" s="204"/>
    </row>
    <row r="63" spans="1:43">
      <c r="A63" s="183" t="s">
        <v>73</v>
      </c>
      <c r="B63" s="184" t="s">
        <v>1366</v>
      </c>
      <c r="C63" s="185" t="s">
        <v>102</v>
      </c>
      <c r="D63" s="186" t="s">
        <v>2592</v>
      </c>
      <c r="E63" s="187">
        <v>630</v>
      </c>
      <c r="F63" s="188">
        <v>550</v>
      </c>
      <c r="G63" s="189">
        <v>630</v>
      </c>
      <c r="H63" s="188">
        <v>550</v>
      </c>
      <c r="I63" s="189">
        <v>630</v>
      </c>
      <c r="J63" s="188">
        <v>550</v>
      </c>
      <c r="K63" s="189">
        <v>630</v>
      </c>
      <c r="L63" s="188">
        <v>550</v>
      </c>
      <c r="M63" s="189">
        <v>630</v>
      </c>
      <c r="N63" s="188">
        <v>550</v>
      </c>
      <c r="O63" s="189">
        <v>630</v>
      </c>
      <c r="P63" s="188">
        <v>550</v>
      </c>
      <c r="Q63" s="189">
        <v>630</v>
      </c>
      <c r="R63" s="188">
        <v>550</v>
      </c>
      <c r="S63" s="189">
        <v>630</v>
      </c>
      <c r="T63" s="188">
        <v>550</v>
      </c>
      <c r="U63" s="189">
        <v>630</v>
      </c>
      <c r="V63" s="188">
        <v>550</v>
      </c>
      <c r="W63" s="189">
        <v>630</v>
      </c>
      <c r="X63" s="192">
        <v>550</v>
      </c>
      <c r="Y63" s="193" t="s">
        <v>19</v>
      </c>
      <c r="Z63" s="193" t="s">
        <v>2853</v>
      </c>
      <c r="AA63" s="186" t="s">
        <v>88</v>
      </c>
      <c r="AB63" s="194">
        <v>4</v>
      </c>
      <c r="AC63" s="195"/>
      <c r="AD63" s="196">
        <v>644.5</v>
      </c>
      <c r="AE63" s="197"/>
      <c r="AF63" s="193" t="s">
        <v>13</v>
      </c>
      <c r="AG63" s="198" t="s">
        <v>478</v>
      </c>
      <c r="AH63" s="199"/>
      <c r="AI63" s="200">
        <v>2045</v>
      </c>
      <c r="AJ63" s="201"/>
      <c r="AK63" s="193" t="s">
        <v>286</v>
      </c>
      <c r="AL63" s="186" t="s">
        <v>277</v>
      </c>
      <c r="AM63" s="201">
        <v>1066</v>
      </c>
      <c r="AN63" s="202">
        <v>43602.618634259263</v>
      </c>
      <c r="AO63" s="203">
        <v>43150</v>
      </c>
      <c r="AP63" s="198">
        <v>50</v>
      </c>
      <c r="AQ63" s="204"/>
    </row>
    <row r="64" spans="1:43">
      <c r="A64" s="183" t="s">
        <v>73</v>
      </c>
      <c r="B64" s="184" t="s">
        <v>1366</v>
      </c>
      <c r="C64" s="185" t="s">
        <v>262</v>
      </c>
      <c r="D64" s="186" t="s">
        <v>2593</v>
      </c>
      <c r="E64" s="187">
        <v>108.504</v>
      </c>
      <c r="F64" s="188">
        <v>108.504</v>
      </c>
      <c r="G64" s="189">
        <v>108.504</v>
      </c>
      <c r="H64" s="188">
        <v>108.504</v>
      </c>
      <c r="I64" s="189">
        <v>108.504</v>
      </c>
      <c r="J64" s="188">
        <v>108.504</v>
      </c>
      <c r="K64" s="189">
        <v>108.504</v>
      </c>
      <c r="L64" s="188">
        <v>108.504</v>
      </c>
      <c r="M64" s="189">
        <v>108.504</v>
      </c>
      <c r="N64" s="188">
        <v>108.504</v>
      </c>
      <c r="O64" s="189">
        <v>108.504</v>
      </c>
      <c r="P64" s="188">
        <v>108.504</v>
      </c>
      <c r="Q64" s="189">
        <v>108.504</v>
      </c>
      <c r="R64" s="188">
        <v>108.504</v>
      </c>
      <c r="S64" s="189">
        <v>108.504</v>
      </c>
      <c r="T64" s="188">
        <v>108.504</v>
      </c>
      <c r="U64" s="189">
        <v>108.504</v>
      </c>
      <c r="V64" s="188">
        <v>108.504</v>
      </c>
      <c r="W64" s="189">
        <v>108.504</v>
      </c>
      <c r="X64" s="192">
        <v>108.504</v>
      </c>
      <c r="Y64" s="193" t="s">
        <v>103</v>
      </c>
      <c r="Z64" s="193" t="s">
        <v>2850</v>
      </c>
      <c r="AA64" s="186" t="s">
        <v>8</v>
      </c>
      <c r="AB64" s="194">
        <v>44</v>
      </c>
      <c r="AC64" s="195"/>
      <c r="AD64" s="196">
        <v>121</v>
      </c>
      <c r="AE64" s="197"/>
      <c r="AF64" s="193" t="s">
        <v>1537</v>
      </c>
      <c r="AG64" s="198" t="s">
        <v>475</v>
      </c>
      <c r="AH64" s="199"/>
      <c r="AI64" s="200">
        <v>2035</v>
      </c>
      <c r="AJ64" s="201"/>
      <c r="AK64" s="193" t="s">
        <v>286</v>
      </c>
      <c r="AL64" s="186" t="s">
        <v>8</v>
      </c>
      <c r="AM64" s="201">
        <v>1545</v>
      </c>
      <c r="AN64" s="202">
        <v>43602.503125000003</v>
      </c>
      <c r="AO64" s="203">
        <v>43602</v>
      </c>
      <c r="AP64" s="198">
        <v>50</v>
      </c>
      <c r="AQ64" s="204"/>
    </row>
    <row r="65" spans="1:43">
      <c r="A65" s="183" t="s">
        <v>63</v>
      </c>
      <c r="B65" s="184" t="s">
        <v>207</v>
      </c>
      <c r="C65" s="185" t="s">
        <v>500</v>
      </c>
      <c r="D65" s="186" t="s">
        <v>476</v>
      </c>
      <c r="E65" s="187">
        <v>0</v>
      </c>
      <c r="F65" s="188">
        <v>131.65199999999999</v>
      </c>
      <c r="G65" s="189">
        <v>274.96800000000002</v>
      </c>
      <c r="H65" s="188">
        <v>263.30399999999997</v>
      </c>
      <c r="I65" s="189">
        <v>274.96800000000002</v>
      </c>
      <c r="J65" s="188">
        <v>263.30399999999997</v>
      </c>
      <c r="K65" s="189">
        <v>274.96800000000002</v>
      </c>
      <c r="L65" s="188">
        <v>263.30399999999997</v>
      </c>
      <c r="M65" s="189">
        <v>274.96800000000002</v>
      </c>
      <c r="N65" s="188">
        <v>263.30399999999997</v>
      </c>
      <c r="O65" s="189">
        <v>274.96800000000002</v>
      </c>
      <c r="P65" s="188">
        <v>263.30399999999997</v>
      </c>
      <c r="Q65" s="189">
        <v>274.96800000000002</v>
      </c>
      <c r="R65" s="188">
        <v>263.30399999999997</v>
      </c>
      <c r="S65" s="189">
        <v>274.96800000000002</v>
      </c>
      <c r="T65" s="188">
        <v>263.30399999999997</v>
      </c>
      <c r="U65" s="189">
        <v>274.96800000000002</v>
      </c>
      <c r="V65" s="188">
        <v>263.30399999999997</v>
      </c>
      <c r="W65" s="189">
        <v>274.96800000000002</v>
      </c>
      <c r="X65" s="192">
        <v>263.30399999999997</v>
      </c>
      <c r="Y65" s="193" t="s">
        <v>500</v>
      </c>
      <c r="Z65" s="193" t="s">
        <v>2845</v>
      </c>
      <c r="AA65" s="186" t="s">
        <v>8</v>
      </c>
      <c r="AB65" s="194">
        <v>108</v>
      </c>
      <c r="AC65" s="195"/>
      <c r="AD65" s="196">
        <v>274.96800000000002</v>
      </c>
      <c r="AE65" s="197"/>
      <c r="AF65" s="193" t="s">
        <v>212</v>
      </c>
      <c r="AG65" s="198" t="s">
        <v>475</v>
      </c>
      <c r="AH65" s="199" t="s">
        <v>501</v>
      </c>
      <c r="AI65" s="200"/>
      <c r="AJ65" s="201"/>
      <c r="AK65" s="193" t="s">
        <v>212</v>
      </c>
      <c r="AL65" s="186" t="s">
        <v>8</v>
      </c>
      <c r="AM65" s="201">
        <v>1518</v>
      </c>
      <c r="AN65" s="202">
        <v>43641.29420138889</v>
      </c>
      <c r="AO65" s="203">
        <v>43468.222141203703</v>
      </c>
      <c r="AP65" s="198">
        <v>50</v>
      </c>
      <c r="AQ65" s="204"/>
    </row>
    <row r="66" spans="1:43">
      <c r="A66" s="183" t="s">
        <v>66</v>
      </c>
      <c r="B66" s="184" t="s">
        <v>1366</v>
      </c>
      <c r="C66" s="185" t="s">
        <v>104</v>
      </c>
      <c r="D66" s="186" t="s">
        <v>2594</v>
      </c>
      <c r="E66" s="187">
        <v>170</v>
      </c>
      <c r="F66" s="188">
        <v>170</v>
      </c>
      <c r="G66" s="189">
        <v>170</v>
      </c>
      <c r="H66" s="188">
        <v>170</v>
      </c>
      <c r="I66" s="189">
        <v>170</v>
      </c>
      <c r="J66" s="188">
        <v>170</v>
      </c>
      <c r="K66" s="189">
        <v>170</v>
      </c>
      <c r="L66" s="188">
        <v>170</v>
      </c>
      <c r="M66" s="189">
        <v>170</v>
      </c>
      <c r="N66" s="188">
        <v>170</v>
      </c>
      <c r="O66" s="189">
        <v>170</v>
      </c>
      <c r="P66" s="188">
        <v>170</v>
      </c>
      <c r="Q66" s="189">
        <v>170</v>
      </c>
      <c r="R66" s="188">
        <v>170</v>
      </c>
      <c r="S66" s="189">
        <v>170</v>
      </c>
      <c r="T66" s="188">
        <v>170</v>
      </c>
      <c r="U66" s="189">
        <v>170</v>
      </c>
      <c r="V66" s="188">
        <v>170</v>
      </c>
      <c r="W66" s="189">
        <v>170</v>
      </c>
      <c r="X66" s="192">
        <v>170</v>
      </c>
      <c r="Y66" s="193" t="s">
        <v>85</v>
      </c>
      <c r="Z66" s="193" t="s">
        <v>2848</v>
      </c>
      <c r="AA66" s="186" t="s">
        <v>7</v>
      </c>
      <c r="AB66" s="194">
        <v>1</v>
      </c>
      <c r="AC66" s="195"/>
      <c r="AD66" s="196">
        <v>185</v>
      </c>
      <c r="AE66" s="197"/>
      <c r="AF66" s="193" t="s">
        <v>13</v>
      </c>
      <c r="AG66" s="198" t="s">
        <v>478</v>
      </c>
      <c r="AH66" s="199"/>
      <c r="AI66" s="200">
        <v>2057</v>
      </c>
      <c r="AJ66" s="201"/>
      <c r="AK66" s="193" t="s">
        <v>286</v>
      </c>
      <c r="AL66" s="186" t="s">
        <v>7</v>
      </c>
      <c r="AM66" s="201">
        <v>1068</v>
      </c>
      <c r="AN66" s="202">
        <v>43557.314641203702</v>
      </c>
      <c r="AO66" s="203">
        <v>43556</v>
      </c>
      <c r="AP66" s="198">
        <v>50</v>
      </c>
      <c r="AQ66" s="204"/>
    </row>
    <row r="67" spans="1:43">
      <c r="A67" s="183" t="s">
        <v>73</v>
      </c>
      <c r="B67" s="184" t="s">
        <v>1366</v>
      </c>
      <c r="C67" s="185" t="s">
        <v>218</v>
      </c>
      <c r="D67" s="186" t="s">
        <v>2002</v>
      </c>
      <c r="E67" s="187">
        <v>149.999</v>
      </c>
      <c r="F67" s="188">
        <v>149.999</v>
      </c>
      <c r="G67" s="189">
        <v>149.999</v>
      </c>
      <c r="H67" s="188">
        <v>149.999</v>
      </c>
      <c r="I67" s="189">
        <v>149.999</v>
      </c>
      <c r="J67" s="188">
        <v>149.999</v>
      </c>
      <c r="K67" s="189">
        <v>149.999</v>
      </c>
      <c r="L67" s="188">
        <v>149.999</v>
      </c>
      <c r="M67" s="189">
        <v>149.999</v>
      </c>
      <c r="N67" s="188">
        <v>149.999</v>
      </c>
      <c r="O67" s="189">
        <v>149.999</v>
      </c>
      <c r="P67" s="188">
        <v>149.999</v>
      </c>
      <c r="Q67" s="189">
        <v>149.999</v>
      </c>
      <c r="R67" s="188">
        <v>149.999</v>
      </c>
      <c r="S67" s="189">
        <v>149.999</v>
      </c>
      <c r="T67" s="188">
        <v>149.999</v>
      </c>
      <c r="U67" s="189">
        <v>149.999</v>
      </c>
      <c r="V67" s="188">
        <v>149.999</v>
      </c>
      <c r="W67" s="189">
        <v>149.999</v>
      </c>
      <c r="X67" s="192">
        <v>149.999</v>
      </c>
      <c r="Y67" s="193" t="s">
        <v>238</v>
      </c>
      <c r="Z67" s="193" t="s">
        <v>2845</v>
      </c>
      <c r="AA67" s="186" t="s">
        <v>8</v>
      </c>
      <c r="AB67" s="194">
        <v>61</v>
      </c>
      <c r="AC67" s="195"/>
      <c r="AD67" s="196">
        <v>167.75</v>
      </c>
      <c r="AE67" s="197"/>
      <c r="AF67" s="193" t="s">
        <v>13</v>
      </c>
      <c r="AG67" s="198" t="s">
        <v>475</v>
      </c>
      <c r="AH67" s="199"/>
      <c r="AI67" s="200">
        <v>2048</v>
      </c>
      <c r="AJ67" s="201"/>
      <c r="AK67" s="193" t="s">
        <v>286</v>
      </c>
      <c r="AL67" s="186" t="s">
        <v>8</v>
      </c>
      <c r="AM67" s="201">
        <v>1516</v>
      </c>
      <c r="AN67" s="202">
        <v>43599.627696759257</v>
      </c>
      <c r="AO67" s="203">
        <v>43585</v>
      </c>
      <c r="AP67" s="198">
        <v>50</v>
      </c>
      <c r="AQ67" s="204"/>
    </row>
    <row r="68" spans="1:43">
      <c r="A68" s="183" t="s">
        <v>77</v>
      </c>
      <c r="B68" s="184" t="s">
        <v>1366</v>
      </c>
      <c r="C68" s="185" t="s">
        <v>105</v>
      </c>
      <c r="D68" s="186" t="s">
        <v>2595</v>
      </c>
      <c r="E68" s="187">
        <v>63</v>
      </c>
      <c r="F68" s="188">
        <v>63</v>
      </c>
      <c r="G68" s="189">
        <v>63</v>
      </c>
      <c r="H68" s="188">
        <v>63</v>
      </c>
      <c r="I68" s="189">
        <v>63</v>
      </c>
      <c r="J68" s="188">
        <v>63</v>
      </c>
      <c r="K68" s="189">
        <v>63</v>
      </c>
      <c r="L68" s="188">
        <v>63</v>
      </c>
      <c r="M68" s="189">
        <v>63</v>
      </c>
      <c r="N68" s="188">
        <v>63</v>
      </c>
      <c r="O68" s="189">
        <v>63</v>
      </c>
      <c r="P68" s="188">
        <v>63</v>
      </c>
      <c r="Q68" s="189">
        <v>63</v>
      </c>
      <c r="R68" s="188">
        <v>63</v>
      </c>
      <c r="S68" s="189">
        <v>63</v>
      </c>
      <c r="T68" s="188">
        <v>63</v>
      </c>
      <c r="U68" s="189">
        <v>63</v>
      </c>
      <c r="V68" s="188">
        <v>63</v>
      </c>
      <c r="W68" s="189">
        <v>63</v>
      </c>
      <c r="X68" s="192">
        <v>63</v>
      </c>
      <c r="Y68" s="193" t="s">
        <v>76</v>
      </c>
      <c r="Z68" s="193" t="s">
        <v>2848</v>
      </c>
      <c r="AA68" s="186" t="s">
        <v>7</v>
      </c>
      <c r="AB68" s="194">
        <v>1</v>
      </c>
      <c r="AC68" s="195"/>
      <c r="AD68" s="196">
        <v>60</v>
      </c>
      <c r="AE68" s="197"/>
      <c r="AF68" s="193" t="s">
        <v>13</v>
      </c>
      <c r="AG68" s="198" t="s">
        <v>478</v>
      </c>
      <c r="AH68" s="199"/>
      <c r="AI68" s="200">
        <v>2100</v>
      </c>
      <c r="AJ68" s="201"/>
      <c r="AK68" s="193" t="s">
        <v>286</v>
      </c>
      <c r="AL68" s="186" t="s">
        <v>7</v>
      </c>
      <c r="AM68" s="201">
        <v>1069</v>
      </c>
      <c r="AN68" s="202">
        <v>43609.628807870373</v>
      </c>
      <c r="AO68" s="203">
        <v>43609</v>
      </c>
      <c r="AP68" s="198">
        <v>50</v>
      </c>
      <c r="AQ68" s="204"/>
    </row>
    <row r="69" spans="1:43">
      <c r="A69" s="183" t="s">
        <v>14</v>
      </c>
      <c r="B69" s="184" t="s">
        <v>1366</v>
      </c>
      <c r="C69" s="185" t="s">
        <v>20</v>
      </c>
      <c r="D69" s="186" t="s">
        <v>2596</v>
      </c>
      <c r="E69" s="187">
        <v>47</v>
      </c>
      <c r="F69" s="188">
        <v>37</v>
      </c>
      <c r="G69" s="189">
        <v>47</v>
      </c>
      <c r="H69" s="188">
        <v>37</v>
      </c>
      <c r="I69" s="189">
        <v>47</v>
      </c>
      <c r="J69" s="188">
        <v>37</v>
      </c>
      <c r="K69" s="189">
        <v>47</v>
      </c>
      <c r="L69" s="188">
        <v>37</v>
      </c>
      <c r="M69" s="189">
        <v>47</v>
      </c>
      <c r="N69" s="188">
        <v>37</v>
      </c>
      <c r="O69" s="189">
        <v>47</v>
      </c>
      <c r="P69" s="188">
        <v>37</v>
      </c>
      <c r="Q69" s="189">
        <v>47</v>
      </c>
      <c r="R69" s="188">
        <v>37</v>
      </c>
      <c r="S69" s="189">
        <v>47</v>
      </c>
      <c r="T69" s="188">
        <v>37</v>
      </c>
      <c r="U69" s="189">
        <v>47</v>
      </c>
      <c r="V69" s="188">
        <v>37</v>
      </c>
      <c r="W69" s="189">
        <v>47</v>
      </c>
      <c r="X69" s="192">
        <v>37</v>
      </c>
      <c r="Y69" s="193" t="s">
        <v>21</v>
      </c>
      <c r="Z69" s="193" t="s">
        <v>2846</v>
      </c>
      <c r="AA69" s="186" t="s">
        <v>15</v>
      </c>
      <c r="AB69" s="194">
        <v>1</v>
      </c>
      <c r="AC69" s="195"/>
      <c r="AD69" s="196">
        <v>52</v>
      </c>
      <c r="AE69" s="197"/>
      <c r="AF69" s="193" t="s">
        <v>13</v>
      </c>
      <c r="AG69" s="198" t="s">
        <v>478</v>
      </c>
      <c r="AH69" s="199"/>
      <c r="AI69" s="200">
        <v>2030</v>
      </c>
      <c r="AJ69" s="201"/>
      <c r="AK69" s="193" t="s">
        <v>286</v>
      </c>
      <c r="AL69" s="186" t="s">
        <v>278</v>
      </c>
      <c r="AM69" s="201">
        <v>1070</v>
      </c>
      <c r="AN69" s="202">
        <v>43616.431574074071</v>
      </c>
      <c r="AO69" s="203">
        <v>43150</v>
      </c>
      <c r="AP69" s="198">
        <v>50</v>
      </c>
      <c r="AQ69" s="204"/>
    </row>
    <row r="70" spans="1:43">
      <c r="A70" s="183" t="s">
        <v>14</v>
      </c>
      <c r="B70" s="184" t="s">
        <v>1366</v>
      </c>
      <c r="C70" s="185" t="s">
        <v>20</v>
      </c>
      <c r="D70" s="186" t="s">
        <v>2597</v>
      </c>
      <c r="E70" s="187">
        <v>47</v>
      </c>
      <c r="F70" s="188">
        <v>37</v>
      </c>
      <c r="G70" s="189">
        <v>47</v>
      </c>
      <c r="H70" s="188">
        <v>37</v>
      </c>
      <c r="I70" s="189">
        <v>47</v>
      </c>
      <c r="J70" s="188">
        <v>37</v>
      </c>
      <c r="K70" s="189">
        <v>47</v>
      </c>
      <c r="L70" s="188">
        <v>37</v>
      </c>
      <c r="M70" s="189">
        <v>47</v>
      </c>
      <c r="N70" s="188">
        <v>37</v>
      </c>
      <c r="O70" s="189">
        <v>47</v>
      </c>
      <c r="P70" s="188">
        <v>37</v>
      </c>
      <c r="Q70" s="189">
        <v>47</v>
      </c>
      <c r="R70" s="188">
        <v>37</v>
      </c>
      <c r="S70" s="189">
        <v>47</v>
      </c>
      <c r="T70" s="188">
        <v>37</v>
      </c>
      <c r="U70" s="189">
        <v>47</v>
      </c>
      <c r="V70" s="188">
        <v>37</v>
      </c>
      <c r="W70" s="189">
        <v>47</v>
      </c>
      <c r="X70" s="192">
        <v>37</v>
      </c>
      <c r="Y70" s="193" t="s">
        <v>21</v>
      </c>
      <c r="Z70" s="193" t="s">
        <v>2846</v>
      </c>
      <c r="AA70" s="186" t="s">
        <v>15</v>
      </c>
      <c r="AB70" s="194">
        <v>1</v>
      </c>
      <c r="AC70" s="195"/>
      <c r="AD70" s="196">
        <v>52</v>
      </c>
      <c r="AE70" s="197"/>
      <c r="AF70" s="193" t="s">
        <v>13</v>
      </c>
      <c r="AG70" s="198" t="s">
        <v>478</v>
      </c>
      <c r="AH70" s="199"/>
      <c r="AI70" s="200">
        <v>2030</v>
      </c>
      <c r="AJ70" s="201"/>
      <c r="AK70" s="193" t="s">
        <v>286</v>
      </c>
      <c r="AL70" s="186" t="s">
        <v>278</v>
      </c>
      <c r="AM70" s="201">
        <v>1070</v>
      </c>
      <c r="AN70" s="202">
        <v>43616.431574074071</v>
      </c>
      <c r="AO70" s="203">
        <v>43150</v>
      </c>
      <c r="AP70" s="198">
        <v>50</v>
      </c>
      <c r="AQ70" s="204"/>
    </row>
    <row r="71" spans="1:43">
      <c r="A71" s="183" t="s">
        <v>14</v>
      </c>
      <c r="B71" s="184" t="s">
        <v>1366</v>
      </c>
      <c r="C71" s="185" t="s">
        <v>20</v>
      </c>
      <c r="D71" s="186" t="s">
        <v>2598</v>
      </c>
      <c r="E71" s="187">
        <v>49</v>
      </c>
      <c r="F71" s="188">
        <v>38</v>
      </c>
      <c r="G71" s="189">
        <v>49</v>
      </c>
      <c r="H71" s="188">
        <v>38</v>
      </c>
      <c r="I71" s="189">
        <v>49</v>
      </c>
      <c r="J71" s="188">
        <v>38</v>
      </c>
      <c r="K71" s="189">
        <v>49</v>
      </c>
      <c r="L71" s="188">
        <v>38</v>
      </c>
      <c r="M71" s="189">
        <v>49</v>
      </c>
      <c r="N71" s="188">
        <v>38</v>
      </c>
      <c r="O71" s="189">
        <v>49</v>
      </c>
      <c r="P71" s="188">
        <v>38</v>
      </c>
      <c r="Q71" s="189">
        <v>49</v>
      </c>
      <c r="R71" s="188">
        <v>38</v>
      </c>
      <c r="S71" s="189">
        <v>49</v>
      </c>
      <c r="T71" s="188">
        <v>38</v>
      </c>
      <c r="U71" s="189">
        <v>49</v>
      </c>
      <c r="V71" s="188">
        <v>38</v>
      </c>
      <c r="W71" s="189">
        <v>49</v>
      </c>
      <c r="X71" s="192">
        <v>38</v>
      </c>
      <c r="Y71" s="193" t="s">
        <v>21</v>
      </c>
      <c r="Z71" s="193" t="s">
        <v>2846</v>
      </c>
      <c r="AA71" s="186" t="s">
        <v>15</v>
      </c>
      <c r="AB71" s="194">
        <v>1</v>
      </c>
      <c r="AC71" s="195"/>
      <c r="AD71" s="196">
        <v>52</v>
      </c>
      <c r="AE71" s="197"/>
      <c r="AF71" s="193" t="s">
        <v>13</v>
      </c>
      <c r="AG71" s="198" t="s">
        <v>478</v>
      </c>
      <c r="AH71" s="199"/>
      <c r="AI71" s="200">
        <v>2030</v>
      </c>
      <c r="AJ71" s="201"/>
      <c r="AK71" s="193" t="s">
        <v>286</v>
      </c>
      <c r="AL71" s="186" t="s">
        <v>278</v>
      </c>
      <c r="AM71" s="201">
        <v>1070</v>
      </c>
      <c r="AN71" s="202">
        <v>43616.431574074071</v>
      </c>
      <c r="AO71" s="203">
        <v>43150</v>
      </c>
      <c r="AP71" s="198">
        <v>50</v>
      </c>
      <c r="AQ71" s="204"/>
    </row>
    <row r="72" spans="1:43">
      <c r="A72" s="183" t="s">
        <v>66</v>
      </c>
      <c r="B72" s="184" t="s">
        <v>207</v>
      </c>
      <c r="C72" s="185" t="s">
        <v>716</v>
      </c>
      <c r="D72" s="186" t="s">
        <v>476</v>
      </c>
      <c r="E72" s="187">
        <v>0</v>
      </c>
      <c r="F72" s="188">
        <v>0</v>
      </c>
      <c r="G72" s="189">
        <v>336</v>
      </c>
      <c r="H72" s="188">
        <v>336</v>
      </c>
      <c r="I72" s="189">
        <v>336</v>
      </c>
      <c r="J72" s="188">
        <v>336</v>
      </c>
      <c r="K72" s="189">
        <v>336</v>
      </c>
      <c r="L72" s="188">
        <v>336</v>
      </c>
      <c r="M72" s="189">
        <v>336</v>
      </c>
      <c r="N72" s="188">
        <v>336</v>
      </c>
      <c r="O72" s="189">
        <v>336</v>
      </c>
      <c r="P72" s="188">
        <v>336</v>
      </c>
      <c r="Q72" s="189">
        <v>336</v>
      </c>
      <c r="R72" s="188">
        <v>336</v>
      </c>
      <c r="S72" s="189">
        <v>336</v>
      </c>
      <c r="T72" s="188">
        <v>336</v>
      </c>
      <c r="U72" s="189">
        <v>336</v>
      </c>
      <c r="V72" s="188">
        <v>336</v>
      </c>
      <c r="W72" s="189">
        <v>336</v>
      </c>
      <c r="X72" s="192">
        <v>336</v>
      </c>
      <c r="Y72" s="193" t="s">
        <v>668</v>
      </c>
      <c r="Z72" s="193" t="s">
        <v>2844</v>
      </c>
      <c r="AA72" s="186" t="s">
        <v>9</v>
      </c>
      <c r="AB72" s="194">
        <v>80</v>
      </c>
      <c r="AC72" s="195"/>
      <c r="AD72" s="196">
        <v>336</v>
      </c>
      <c r="AE72" s="197"/>
      <c r="AF72" s="193" t="s">
        <v>212</v>
      </c>
      <c r="AG72" s="198" t="s">
        <v>475</v>
      </c>
      <c r="AH72" s="199" t="s">
        <v>530</v>
      </c>
      <c r="AI72" s="200">
        <v>2045</v>
      </c>
      <c r="AJ72" s="201"/>
      <c r="AK72" s="193" t="s">
        <v>212</v>
      </c>
      <c r="AL72" s="186" t="s">
        <v>9</v>
      </c>
      <c r="AM72" s="201">
        <v>1303</v>
      </c>
      <c r="AN72" s="202">
        <v>43607.650381944448</v>
      </c>
      <c r="AO72" s="203">
        <v>43200</v>
      </c>
      <c r="AP72" s="198">
        <v>50</v>
      </c>
      <c r="AQ72" s="204"/>
    </row>
    <row r="73" spans="1:43">
      <c r="A73" s="183" t="s">
        <v>66</v>
      </c>
      <c r="B73" s="184" t="s">
        <v>1366</v>
      </c>
      <c r="C73" s="185" t="s">
        <v>106</v>
      </c>
      <c r="D73" s="186" t="s">
        <v>2600</v>
      </c>
      <c r="E73" s="187">
        <v>60</v>
      </c>
      <c r="F73" s="188">
        <v>60</v>
      </c>
      <c r="G73" s="189">
        <v>60</v>
      </c>
      <c r="H73" s="188">
        <v>60</v>
      </c>
      <c r="I73" s="189">
        <v>60</v>
      </c>
      <c r="J73" s="188">
        <v>60</v>
      </c>
      <c r="K73" s="189">
        <v>60</v>
      </c>
      <c r="L73" s="188">
        <v>60</v>
      </c>
      <c r="M73" s="189">
        <v>60</v>
      </c>
      <c r="N73" s="188">
        <v>60</v>
      </c>
      <c r="O73" s="189">
        <v>60</v>
      </c>
      <c r="P73" s="188">
        <v>60</v>
      </c>
      <c r="Q73" s="189">
        <v>60</v>
      </c>
      <c r="R73" s="188">
        <v>60</v>
      </c>
      <c r="S73" s="189">
        <v>60</v>
      </c>
      <c r="T73" s="188">
        <v>60</v>
      </c>
      <c r="U73" s="189">
        <v>60</v>
      </c>
      <c r="V73" s="188">
        <v>60</v>
      </c>
      <c r="W73" s="189">
        <v>60</v>
      </c>
      <c r="X73" s="192">
        <v>60</v>
      </c>
      <c r="Y73" s="193" t="s">
        <v>85</v>
      </c>
      <c r="Z73" s="193" t="s">
        <v>2848</v>
      </c>
      <c r="AA73" s="186" t="s">
        <v>7</v>
      </c>
      <c r="AB73" s="194">
        <v>2</v>
      </c>
      <c r="AC73" s="195"/>
      <c r="AD73" s="196">
        <v>67.5</v>
      </c>
      <c r="AE73" s="197"/>
      <c r="AF73" s="193" t="s">
        <v>13</v>
      </c>
      <c r="AG73" s="198" t="s">
        <v>478</v>
      </c>
      <c r="AH73" s="199"/>
      <c r="AI73" s="200">
        <v>2057</v>
      </c>
      <c r="AJ73" s="201"/>
      <c r="AK73" s="193" t="s">
        <v>286</v>
      </c>
      <c r="AL73" s="186" t="s">
        <v>7</v>
      </c>
      <c r="AM73" s="201">
        <v>1072</v>
      </c>
      <c r="AN73" s="202">
        <v>43630.722303240742</v>
      </c>
      <c r="AO73" s="203">
        <v>43556</v>
      </c>
      <c r="AP73" s="198">
        <v>50</v>
      </c>
      <c r="AQ73" s="204"/>
    </row>
    <row r="74" spans="1:43">
      <c r="A74" s="183" t="s">
        <v>66</v>
      </c>
      <c r="B74" s="184" t="s">
        <v>1366</v>
      </c>
      <c r="C74" s="185" t="s">
        <v>106</v>
      </c>
      <c r="D74" s="186" t="s">
        <v>2601</v>
      </c>
      <c r="E74" s="187">
        <v>60</v>
      </c>
      <c r="F74" s="188">
        <v>60</v>
      </c>
      <c r="G74" s="189">
        <v>60</v>
      </c>
      <c r="H74" s="188">
        <v>60</v>
      </c>
      <c r="I74" s="189">
        <v>60</v>
      </c>
      <c r="J74" s="188">
        <v>60</v>
      </c>
      <c r="K74" s="189">
        <v>60</v>
      </c>
      <c r="L74" s="188">
        <v>60</v>
      </c>
      <c r="M74" s="189">
        <v>60</v>
      </c>
      <c r="N74" s="188">
        <v>60</v>
      </c>
      <c r="O74" s="189">
        <v>60</v>
      </c>
      <c r="P74" s="188">
        <v>60</v>
      </c>
      <c r="Q74" s="189">
        <v>60</v>
      </c>
      <c r="R74" s="188">
        <v>60</v>
      </c>
      <c r="S74" s="189">
        <v>60</v>
      </c>
      <c r="T74" s="188">
        <v>60</v>
      </c>
      <c r="U74" s="189">
        <v>60</v>
      </c>
      <c r="V74" s="188">
        <v>60</v>
      </c>
      <c r="W74" s="189">
        <v>60</v>
      </c>
      <c r="X74" s="192">
        <v>60</v>
      </c>
      <c r="Y74" s="193" t="s">
        <v>85</v>
      </c>
      <c r="Z74" s="193" t="s">
        <v>2848</v>
      </c>
      <c r="AA74" s="186" t="s">
        <v>7</v>
      </c>
      <c r="AB74" s="194">
        <v>2</v>
      </c>
      <c r="AC74" s="195"/>
      <c r="AD74" s="196">
        <v>67.5</v>
      </c>
      <c r="AE74" s="197"/>
      <c r="AF74" s="193" t="s">
        <v>13</v>
      </c>
      <c r="AG74" s="198" t="s">
        <v>478</v>
      </c>
      <c r="AH74" s="199"/>
      <c r="AI74" s="200">
        <v>2057</v>
      </c>
      <c r="AJ74" s="201"/>
      <c r="AK74" s="193" t="s">
        <v>286</v>
      </c>
      <c r="AL74" s="186" t="s">
        <v>7</v>
      </c>
      <c r="AM74" s="201">
        <v>1072</v>
      </c>
      <c r="AN74" s="202">
        <v>43630.722303240742</v>
      </c>
      <c r="AO74" s="203">
        <v>43556</v>
      </c>
      <c r="AP74" s="198">
        <v>50</v>
      </c>
      <c r="AQ74" s="204"/>
    </row>
    <row r="75" spans="1:43">
      <c r="A75" s="183" t="s">
        <v>73</v>
      </c>
      <c r="B75" s="184" t="s">
        <v>1366</v>
      </c>
      <c r="C75" s="185" t="s">
        <v>219</v>
      </c>
      <c r="D75" s="186" t="s">
        <v>2602</v>
      </c>
      <c r="E75" s="187">
        <v>72</v>
      </c>
      <c r="F75" s="188">
        <v>72</v>
      </c>
      <c r="G75" s="189">
        <v>72</v>
      </c>
      <c r="H75" s="188">
        <v>72</v>
      </c>
      <c r="I75" s="189">
        <v>72</v>
      </c>
      <c r="J75" s="188">
        <v>72</v>
      </c>
      <c r="K75" s="189">
        <v>72</v>
      </c>
      <c r="L75" s="188">
        <v>72</v>
      </c>
      <c r="M75" s="189">
        <v>72</v>
      </c>
      <c r="N75" s="188">
        <v>72</v>
      </c>
      <c r="O75" s="189">
        <v>72</v>
      </c>
      <c r="P75" s="188">
        <v>72</v>
      </c>
      <c r="Q75" s="189">
        <v>72</v>
      </c>
      <c r="R75" s="188">
        <v>72</v>
      </c>
      <c r="S75" s="189">
        <v>72</v>
      </c>
      <c r="T75" s="188">
        <v>72</v>
      </c>
      <c r="U75" s="189">
        <v>72</v>
      </c>
      <c r="V75" s="188">
        <v>72</v>
      </c>
      <c r="W75" s="189">
        <v>72</v>
      </c>
      <c r="X75" s="192">
        <v>72</v>
      </c>
      <c r="Y75" s="193" t="s">
        <v>1244</v>
      </c>
      <c r="Z75" s="193" t="s">
        <v>2845</v>
      </c>
      <c r="AA75" s="186" t="s">
        <v>8</v>
      </c>
      <c r="AB75" s="194">
        <v>32</v>
      </c>
      <c r="AC75" s="195"/>
      <c r="AD75" s="196">
        <v>72</v>
      </c>
      <c r="AE75" s="197"/>
      <c r="AF75" s="193" t="s">
        <v>13</v>
      </c>
      <c r="AG75" s="198" t="s">
        <v>475</v>
      </c>
      <c r="AH75" s="199"/>
      <c r="AI75" s="200">
        <v>2048</v>
      </c>
      <c r="AJ75" s="201"/>
      <c r="AK75" s="193" t="s">
        <v>286</v>
      </c>
      <c r="AL75" s="186" t="s">
        <v>8</v>
      </c>
      <c r="AM75" s="201">
        <v>1443</v>
      </c>
      <c r="AN75" s="202">
        <v>43635.093865740739</v>
      </c>
      <c r="AO75" s="203">
        <v>43209.352256944447</v>
      </c>
      <c r="AP75" s="198">
        <v>50</v>
      </c>
      <c r="AQ75" s="204"/>
    </row>
    <row r="76" spans="1:43">
      <c r="A76" s="183" t="s">
        <v>63</v>
      </c>
      <c r="B76" s="184" t="s">
        <v>1366</v>
      </c>
      <c r="C76" s="185" t="s">
        <v>107</v>
      </c>
      <c r="D76" s="186" t="s">
        <v>2603</v>
      </c>
      <c r="E76" s="187">
        <v>720</v>
      </c>
      <c r="F76" s="188">
        <v>680</v>
      </c>
      <c r="G76" s="189">
        <v>720</v>
      </c>
      <c r="H76" s="188">
        <v>680</v>
      </c>
      <c r="I76" s="189">
        <v>720</v>
      </c>
      <c r="J76" s="188">
        <v>680</v>
      </c>
      <c r="K76" s="189">
        <v>720</v>
      </c>
      <c r="L76" s="188">
        <v>680</v>
      </c>
      <c r="M76" s="189">
        <v>720</v>
      </c>
      <c r="N76" s="188">
        <v>680</v>
      </c>
      <c r="O76" s="189">
        <v>720</v>
      </c>
      <c r="P76" s="188">
        <v>680</v>
      </c>
      <c r="Q76" s="189">
        <v>720</v>
      </c>
      <c r="R76" s="188">
        <v>680</v>
      </c>
      <c r="S76" s="189">
        <v>720</v>
      </c>
      <c r="T76" s="188">
        <v>680</v>
      </c>
      <c r="U76" s="189">
        <v>720</v>
      </c>
      <c r="V76" s="188">
        <v>680</v>
      </c>
      <c r="W76" s="189">
        <v>720</v>
      </c>
      <c r="X76" s="192">
        <v>680</v>
      </c>
      <c r="Y76" s="193" t="s">
        <v>108</v>
      </c>
      <c r="Z76" s="193" t="s">
        <v>2849</v>
      </c>
      <c r="AA76" s="186" t="s">
        <v>80</v>
      </c>
      <c r="AB76" s="194">
        <v>1</v>
      </c>
      <c r="AC76" s="195"/>
      <c r="AD76" s="196">
        <v>720</v>
      </c>
      <c r="AE76" s="197"/>
      <c r="AF76" s="193" t="s">
        <v>13</v>
      </c>
      <c r="AG76" s="198" t="s">
        <v>478</v>
      </c>
      <c r="AH76" s="199"/>
      <c r="AI76" s="200">
        <v>2031</v>
      </c>
      <c r="AJ76" s="201"/>
      <c r="AK76" s="193" t="s">
        <v>286</v>
      </c>
      <c r="AL76" s="186" t="s">
        <v>276</v>
      </c>
      <c r="AM76" s="201">
        <v>1074</v>
      </c>
      <c r="AN76" s="202">
        <v>43602.589432870373</v>
      </c>
      <c r="AO76" s="203">
        <v>43150</v>
      </c>
      <c r="AP76" s="198">
        <v>50</v>
      </c>
      <c r="AQ76" s="204"/>
    </row>
    <row r="77" spans="1:43">
      <c r="A77" s="183" t="s">
        <v>63</v>
      </c>
      <c r="B77" s="184" t="s">
        <v>1366</v>
      </c>
      <c r="C77" s="185" t="s">
        <v>107</v>
      </c>
      <c r="D77" s="186" t="s">
        <v>2604</v>
      </c>
      <c r="E77" s="187">
        <v>720</v>
      </c>
      <c r="F77" s="188">
        <v>680</v>
      </c>
      <c r="G77" s="189">
        <v>720</v>
      </c>
      <c r="H77" s="188">
        <v>680</v>
      </c>
      <c r="I77" s="189">
        <v>720</v>
      </c>
      <c r="J77" s="188">
        <v>680</v>
      </c>
      <c r="K77" s="189">
        <v>720</v>
      </c>
      <c r="L77" s="188">
        <v>680</v>
      </c>
      <c r="M77" s="189">
        <v>720</v>
      </c>
      <c r="N77" s="188">
        <v>680</v>
      </c>
      <c r="O77" s="189">
        <v>720</v>
      </c>
      <c r="P77" s="188">
        <v>680</v>
      </c>
      <c r="Q77" s="189">
        <v>720</v>
      </c>
      <c r="R77" s="188">
        <v>680</v>
      </c>
      <c r="S77" s="189">
        <v>720</v>
      </c>
      <c r="T77" s="188">
        <v>680</v>
      </c>
      <c r="U77" s="189">
        <v>720</v>
      </c>
      <c r="V77" s="188">
        <v>680</v>
      </c>
      <c r="W77" s="189">
        <v>720</v>
      </c>
      <c r="X77" s="192">
        <v>680</v>
      </c>
      <c r="Y77" s="193" t="s">
        <v>108</v>
      </c>
      <c r="Z77" s="193" t="s">
        <v>2849</v>
      </c>
      <c r="AA77" s="186" t="s">
        <v>80</v>
      </c>
      <c r="AB77" s="194">
        <v>1</v>
      </c>
      <c r="AC77" s="195"/>
      <c r="AD77" s="196">
        <v>720</v>
      </c>
      <c r="AE77" s="197"/>
      <c r="AF77" s="193" t="s">
        <v>13</v>
      </c>
      <c r="AG77" s="198" t="s">
        <v>478</v>
      </c>
      <c r="AH77" s="199"/>
      <c r="AI77" s="200">
        <v>2031</v>
      </c>
      <c r="AJ77" s="201"/>
      <c r="AK77" s="193" t="s">
        <v>286</v>
      </c>
      <c r="AL77" s="186" t="s">
        <v>276</v>
      </c>
      <c r="AM77" s="201">
        <v>1074</v>
      </c>
      <c r="AN77" s="202">
        <v>43602.589432870373</v>
      </c>
      <c r="AO77" s="203">
        <v>43150</v>
      </c>
      <c r="AP77" s="198">
        <v>50</v>
      </c>
      <c r="AQ77" s="204"/>
    </row>
    <row r="78" spans="1:43">
      <c r="A78" s="183" t="s">
        <v>63</v>
      </c>
      <c r="B78" s="184" t="s">
        <v>1366</v>
      </c>
      <c r="C78" s="185" t="s">
        <v>107</v>
      </c>
      <c r="D78" s="186" t="s">
        <v>2605</v>
      </c>
      <c r="E78" s="187">
        <v>720</v>
      </c>
      <c r="F78" s="188">
        <v>680</v>
      </c>
      <c r="G78" s="189">
        <v>720</v>
      </c>
      <c r="H78" s="188">
        <v>680</v>
      </c>
      <c r="I78" s="189">
        <v>720</v>
      </c>
      <c r="J78" s="188">
        <v>680</v>
      </c>
      <c r="K78" s="189">
        <v>720</v>
      </c>
      <c r="L78" s="188">
        <v>680</v>
      </c>
      <c r="M78" s="189">
        <v>720</v>
      </c>
      <c r="N78" s="188">
        <v>680</v>
      </c>
      <c r="O78" s="189">
        <v>720</v>
      </c>
      <c r="P78" s="188">
        <v>680</v>
      </c>
      <c r="Q78" s="189">
        <v>720</v>
      </c>
      <c r="R78" s="188">
        <v>680</v>
      </c>
      <c r="S78" s="189">
        <v>720</v>
      </c>
      <c r="T78" s="188">
        <v>680</v>
      </c>
      <c r="U78" s="189">
        <v>720</v>
      </c>
      <c r="V78" s="188">
        <v>680</v>
      </c>
      <c r="W78" s="189">
        <v>720</v>
      </c>
      <c r="X78" s="192">
        <v>680</v>
      </c>
      <c r="Y78" s="193" t="s">
        <v>108</v>
      </c>
      <c r="Z78" s="193" t="s">
        <v>2849</v>
      </c>
      <c r="AA78" s="186" t="s">
        <v>80</v>
      </c>
      <c r="AB78" s="194">
        <v>1</v>
      </c>
      <c r="AC78" s="195"/>
      <c r="AD78" s="196">
        <v>720</v>
      </c>
      <c r="AE78" s="197"/>
      <c r="AF78" s="193" t="s">
        <v>13</v>
      </c>
      <c r="AG78" s="198" t="s">
        <v>478</v>
      </c>
      <c r="AH78" s="199"/>
      <c r="AI78" s="200">
        <v>2031</v>
      </c>
      <c r="AJ78" s="201"/>
      <c r="AK78" s="193" t="s">
        <v>286</v>
      </c>
      <c r="AL78" s="186" t="s">
        <v>276</v>
      </c>
      <c r="AM78" s="201">
        <v>1074</v>
      </c>
      <c r="AN78" s="202">
        <v>43602.589432870373</v>
      </c>
      <c r="AO78" s="203">
        <v>43150</v>
      </c>
      <c r="AP78" s="198">
        <v>50</v>
      </c>
      <c r="AQ78" s="204"/>
    </row>
    <row r="79" spans="1:43">
      <c r="A79" s="183" t="s">
        <v>63</v>
      </c>
      <c r="B79" s="184" t="s">
        <v>1366</v>
      </c>
      <c r="C79" s="185" t="s">
        <v>107</v>
      </c>
      <c r="D79" s="186" t="s">
        <v>2606</v>
      </c>
      <c r="E79" s="187">
        <v>720</v>
      </c>
      <c r="F79" s="188">
        <v>680</v>
      </c>
      <c r="G79" s="189">
        <v>720</v>
      </c>
      <c r="H79" s="188">
        <v>680</v>
      </c>
      <c r="I79" s="189">
        <v>720</v>
      </c>
      <c r="J79" s="188">
        <v>680</v>
      </c>
      <c r="K79" s="189">
        <v>720</v>
      </c>
      <c r="L79" s="188">
        <v>680</v>
      </c>
      <c r="M79" s="189">
        <v>720</v>
      </c>
      <c r="N79" s="188">
        <v>680</v>
      </c>
      <c r="O79" s="189">
        <v>720</v>
      </c>
      <c r="P79" s="188">
        <v>680</v>
      </c>
      <c r="Q79" s="189">
        <v>720</v>
      </c>
      <c r="R79" s="188">
        <v>680</v>
      </c>
      <c r="S79" s="189">
        <v>720</v>
      </c>
      <c r="T79" s="188">
        <v>680</v>
      </c>
      <c r="U79" s="189">
        <v>720</v>
      </c>
      <c r="V79" s="188">
        <v>680</v>
      </c>
      <c r="W79" s="189">
        <v>720</v>
      </c>
      <c r="X79" s="192">
        <v>680</v>
      </c>
      <c r="Y79" s="193" t="s">
        <v>108</v>
      </c>
      <c r="Z79" s="193" t="s">
        <v>2849</v>
      </c>
      <c r="AA79" s="186" t="s">
        <v>80</v>
      </c>
      <c r="AB79" s="194">
        <v>1</v>
      </c>
      <c r="AC79" s="195"/>
      <c r="AD79" s="196">
        <v>720</v>
      </c>
      <c r="AE79" s="197"/>
      <c r="AF79" s="193" t="s">
        <v>13</v>
      </c>
      <c r="AG79" s="198" t="s">
        <v>478</v>
      </c>
      <c r="AH79" s="199"/>
      <c r="AI79" s="200">
        <v>2031</v>
      </c>
      <c r="AJ79" s="201"/>
      <c r="AK79" s="193" t="s">
        <v>286</v>
      </c>
      <c r="AL79" s="186" t="s">
        <v>276</v>
      </c>
      <c r="AM79" s="201">
        <v>1074</v>
      </c>
      <c r="AN79" s="202">
        <v>43602.589432870373</v>
      </c>
      <c r="AO79" s="203">
        <v>43150</v>
      </c>
      <c r="AP79" s="198">
        <v>50</v>
      </c>
      <c r="AQ79" s="204"/>
    </row>
    <row r="80" spans="1:43">
      <c r="A80" s="183" t="s">
        <v>63</v>
      </c>
      <c r="B80" s="184" t="s">
        <v>207</v>
      </c>
      <c r="C80" s="185" t="s">
        <v>757</v>
      </c>
      <c r="D80" s="186" t="s">
        <v>1355</v>
      </c>
      <c r="E80" s="187">
        <v>0</v>
      </c>
      <c r="F80" s="188">
        <v>132.66</v>
      </c>
      <c r="G80" s="189">
        <v>132.66</v>
      </c>
      <c r="H80" s="188">
        <v>132.66</v>
      </c>
      <c r="I80" s="189">
        <v>132.66</v>
      </c>
      <c r="J80" s="188">
        <v>132.66</v>
      </c>
      <c r="K80" s="189">
        <v>132.66</v>
      </c>
      <c r="L80" s="188">
        <v>132.66</v>
      </c>
      <c r="M80" s="189">
        <v>132.66</v>
      </c>
      <c r="N80" s="188">
        <v>132.66</v>
      </c>
      <c r="O80" s="189">
        <v>132.66</v>
      </c>
      <c r="P80" s="188">
        <v>132.66</v>
      </c>
      <c r="Q80" s="189">
        <v>132.66</v>
      </c>
      <c r="R80" s="188">
        <v>132.66</v>
      </c>
      <c r="S80" s="189">
        <v>132.66</v>
      </c>
      <c r="T80" s="188">
        <v>132.66</v>
      </c>
      <c r="U80" s="189">
        <v>132.66</v>
      </c>
      <c r="V80" s="188">
        <v>132.66</v>
      </c>
      <c r="W80" s="189">
        <v>132.66</v>
      </c>
      <c r="X80" s="192">
        <v>132.66</v>
      </c>
      <c r="Y80" s="193" t="s">
        <v>1140</v>
      </c>
      <c r="Z80" s="193" t="s">
        <v>2845</v>
      </c>
      <c r="AA80" s="186" t="s">
        <v>8</v>
      </c>
      <c r="AB80" s="194">
        <v>99</v>
      </c>
      <c r="AC80" s="195">
        <v>145.827</v>
      </c>
      <c r="AD80" s="196">
        <v>162.36000000000001</v>
      </c>
      <c r="AE80" s="197"/>
      <c r="AF80" s="193" t="s">
        <v>212</v>
      </c>
      <c r="AG80" s="198" t="s">
        <v>475</v>
      </c>
      <c r="AH80" s="199" t="s">
        <v>561</v>
      </c>
      <c r="AI80" s="200"/>
      <c r="AJ80" s="201"/>
      <c r="AK80" s="193" t="s">
        <v>212</v>
      </c>
      <c r="AL80" s="186" t="s">
        <v>8</v>
      </c>
      <c r="AM80" s="201">
        <v>1680</v>
      </c>
      <c r="AN80" s="202">
        <v>43641.998495370368</v>
      </c>
      <c r="AO80" s="203">
        <v>43629</v>
      </c>
      <c r="AP80" s="198">
        <v>50</v>
      </c>
      <c r="AQ80" s="204"/>
    </row>
    <row r="81" spans="1:43">
      <c r="A81" s="183" t="s">
        <v>77</v>
      </c>
      <c r="B81" s="184" t="s">
        <v>1366</v>
      </c>
      <c r="C81" s="185" t="s">
        <v>109</v>
      </c>
      <c r="D81" s="186" t="s">
        <v>2608</v>
      </c>
      <c r="E81" s="187">
        <v>46</v>
      </c>
      <c r="F81" s="188">
        <v>46</v>
      </c>
      <c r="G81" s="189">
        <v>46</v>
      </c>
      <c r="H81" s="188">
        <v>46</v>
      </c>
      <c r="I81" s="189">
        <v>46</v>
      </c>
      <c r="J81" s="188">
        <v>46</v>
      </c>
      <c r="K81" s="189">
        <v>46</v>
      </c>
      <c r="L81" s="188">
        <v>46</v>
      </c>
      <c r="M81" s="189">
        <v>46</v>
      </c>
      <c r="N81" s="188">
        <v>46</v>
      </c>
      <c r="O81" s="189">
        <v>46</v>
      </c>
      <c r="P81" s="188">
        <v>0</v>
      </c>
      <c r="Q81" s="189">
        <v>46</v>
      </c>
      <c r="R81" s="188">
        <v>46</v>
      </c>
      <c r="S81" s="189">
        <v>46</v>
      </c>
      <c r="T81" s="188">
        <v>46</v>
      </c>
      <c r="U81" s="189">
        <v>46</v>
      </c>
      <c r="V81" s="188">
        <v>46</v>
      </c>
      <c r="W81" s="189">
        <v>46</v>
      </c>
      <c r="X81" s="192">
        <v>46</v>
      </c>
      <c r="Y81" s="193" t="s">
        <v>76</v>
      </c>
      <c r="Z81" s="193" t="s">
        <v>2848</v>
      </c>
      <c r="AA81" s="186" t="s">
        <v>7</v>
      </c>
      <c r="AB81" s="194">
        <v>1</v>
      </c>
      <c r="AC81" s="195"/>
      <c r="AD81" s="196">
        <v>43.2</v>
      </c>
      <c r="AE81" s="197"/>
      <c r="AF81" s="193" t="s">
        <v>13</v>
      </c>
      <c r="AG81" s="198" t="s">
        <v>478</v>
      </c>
      <c r="AH81" s="199"/>
      <c r="AI81" s="200">
        <v>2100</v>
      </c>
      <c r="AJ81" s="201"/>
      <c r="AK81" s="193" t="s">
        <v>286</v>
      </c>
      <c r="AL81" s="186" t="s">
        <v>7</v>
      </c>
      <c r="AM81" s="201">
        <v>1076</v>
      </c>
      <c r="AN81" s="202">
        <v>43609.632789351854</v>
      </c>
      <c r="AO81" s="203">
        <v>43609</v>
      </c>
      <c r="AP81" s="198">
        <v>50</v>
      </c>
      <c r="AQ81" s="204"/>
    </row>
    <row r="82" spans="1:43">
      <c r="A82" s="183" t="s">
        <v>66</v>
      </c>
      <c r="B82" s="184" t="s">
        <v>1366</v>
      </c>
      <c r="C82" s="185" t="s">
        <v>110</v>
      </c>
      <c r="D82" s="186" t="s">
        <v>2609</v>
      </c>
      <c r="E82" s="187">
        <v>25.33</v>
      </c>
      <c r="F82" s="188">
        <v>25.33</v>
      </c>
      <c r="G82" s="189">
        <v>25.33</v>
      </c>
      <c r="H82" s="188">
        <v>25.33</v>
      </c>
      <c r="I82" s="189">
        <v>25.33</v>
      </c>
      <c r="J82" s="188">
        <v>25.33</v>
      </c>
      <c r="K82" s="189">
        <v>25.33</v>
      </c>
      <c r="L82" s="188">
        <v>25.33</v>
      </c>
      <c r="M82" s="189">
        <v>25.33</v>
      </c>
      <c r="N82" s="188">
        <v>25.33</v>
      </c>
      <c r="O82" s="189">
        <v>25.33</v>
      </c>
      <c r="P82" s="188">
        <v>25.33</v>
      </c>
      <c r="Q82" s="189">
        <v>25.33</v>
      </c>
      <c r="R82" s="188">
        <v>25.33</v>
      </c>
      <c r="S82" s="189">
        <v>25.33</v>
      </c>
      <c r="T82" s="188">
        <v>25.33</v>
      </c>
      <c r="U82" s="189">
        <v>25.33</v>
      </c>
      <c r="V82" s="188">
        <v>25.33</v>
      </c>
      <c r="W82" s="189">
        <v>25.33</v>
      </c>
      <c r="X82" s="192">
        <v>25.33</v>
      </c>
      <c r="Y82" s="193" t="s">
        <v>232</v>
      </c>
      <c r="Z82" s="193" t="s">
        <v>2847</v>
      </c>
      <c r="AA82" s="186" t="s">
        <v>153</v>
      </c>
      <c r="AB82" s="194">
        <v>1</v>
      </c>
      <c r="AC82" s="195"/>
      <c r="AD82" s="196">
        <v>25.33</v>
      </c>
      <c r="AE82" s="197">
        <v>50</v>
      </c>
      <c r="AF82" s="193" t="s">
        <v>1537</v>
      </c>
      <c r="AG82" s="198" t="s">
        <v>478</v>
      </c>
      <c r="AH82" s="199"/>
      <c r="AI82" s="200">
        <v>2033</v>
      </c>
      <c r="AJ82" s="201"/>
      <c r="AK82" s="193" t="s">
        <v>286</v>
      </c>
      <c r="AL82" s="186" t="s">
        <v>282</v>
      </c>
      <c r="AM82" s="201">
        <v>1470</v>
      </c>
      <c r="AN82" s="202">
        <v>43602.609791666669</v>
      </c>
      <c r="AO82" s="203">
        <v>43206</v>
      </c>
      <c r="AP82" s="198">
        <v>50</v>
      </c>
      <c r="AQ82" s="204"/>
    </row>
    <row r="83" spans="1:43">
      <c r="A83" s="183" t="s">
        <v>66</v>
      </c>
      <c r="B83" s="184" t="s">
        <v>1366</v>
      </c>
      <c r="C83" s="185" t="s">
        <v>111</v>
      </c>
      <c r="D83" s="186" t="s">
        <v>2610</v>
      </c>
      <c r="E83" s="187">
        <v>50.006</v>
      </c>
      <c r="F83" s="188">
        <v>50.006</v>
      </c>
      <c r="G83" s="189">
        <v>50.006</v>
      </c>
      <c r="H83" s="188">
        <v>50.006</v>
      </c>
      <c r="I83" s="189">
        <v>50.006</v>
      </c>
      <c r="J83" s="188">
        <v>50.006</v>
      </c>
      <c r="K83" s="189">
        <v>50.006</v>
      </c>
      <c r="L83" s="188">
        <v>50.006</v>
      </c>
      <c r="M83" s="189">
        <v>50.006</v>
      </c>
      <c r="N83" s="188">
        <v>50.006</v>
      </c>
      <c r="O83" s="189">
        <v>50.006</v>
      </c>
      <c r="P83" s="188">
        <v>50.006</v>
      </c>
      <c r="Q83" s="189">
        <v>50.006</v>
      </c>
      <c r="R83" s="188">
        <v>50.006</v>
      </c>
      <c r="S83" s="189">
        <v>50.006</v>
      </c>
      <c r="T83" s="188">
        <v>50.006</v>
      </c>
      <c r="U83" s="189">
        <v>50.006</v>
      </c>
      <c r="V83" s="188">
        <v>50.006</v>
      </c>
      <c r="W83" s="189">
        <v>50.006</v>
      </c>
      <c r="X83" s="192">
        <v>50.006</v>
      </c>
      <c r="Y83" s="193" t="s">
        <v>112</v>
      </c>
      <c r="Z83" s="193" t="s">
        <v>2845</v>
      </c>
      <c r="AA83" s="186" t="s">
        <v>8</v>
      </c>
      <c r="AB83" s="194">
        <v>22</v>
      </c>
      <c r="AC83" s="195"/>
      <c r="AD83" s="196">
        <v>55</v>
      </c>
      <c r="AE83" s="197"/>
      <c r="AF83" s="193" t="s">
        <v>13</v>
      </c>
      <c r="AG83" s="198" t="s">
        <v>475</v>
      </c>
      <c r="AH83" s="199"/>
      <c r="AI83" s="200">
        <v>2048</v>
      </c>
      <c r="AJ83" s="201"/>
      <c r="AK83" s="193" t="s">
        <v>286</v>
      </c>
      <c r="AL83" s="186" t="s">
        <v>8</v>
      </c>
      <c r="AM83" s="201">
        <v>1396</v>
      </c>
      <c r="AN83" s="202">
        <v>43599.626331018517</v>
      </c>
      <c r="AO83" s="203">
        <v>43220</v>
      </c>
      <c r="AP83" s="198">
        <v>50</v>
      </c>
      <c r="AQ83" s="204"/>
    </row>
    <row r="84" spans="1:43">
      <c r="A84" s="183" t="s">
        <v>73</v>
      </c>
      <c r="B84" s="184" t="s">
        <v>1366</v>
      </c>
      <c r="C84" s="185" t="s">
        <v>113</v>
      </c>
      <c r="D84" s="186" t="s">
        <v>2612</v>
      </c>
      <c r="E84" s="187">
        <v>280</v>
      </c>
      <c r="F84" s="188">
        <v>280</v>
      </c>
      <c r="G84" s="189">
        <v>280</v>
      </c>
      <c r="H84" s="188">
        <v>280</v>
      </c>
      <c r="I84" s="189">
        <v>280</v>
      </c>
      <c r="J84" s="188">
        <v>280</v>
      </c>
      <c r="K84" s="189">
        <v>280</v>
      </c>
      <c r="L84" s="188">
        <v>280</v>
      </c>
      <c r="M84" s="189">
        <v>280</v>
      </c>
      <c r="N84" s="188">
        <v>280</v>
      </c>
      <c r="O84" s="189">
        <v>280</v>
      </c>
      <c r="P84" s="188">
        <v>280</v>
      </c>
      <c r="Q84" s="189">
        <v>280</v>
      </c>
      <c r="R84" s="188">
        <v>280</v>
      </c>
      <c r="S84" s="189">
        <v>280</v>
      </c>
      <c r="T84" s="188">
        <v>280</v>
      </c>
      <c r="U84" s="189">
        <v>280</v>
      </c>
      <c r="V84" s="188">
        <v>280</v>
      </c>
      <c r="W84" s="189">
        <v>280</v>
      </c>
      <c r="X84" s="192">
        <v>280</v>
      </c>
      <c r="Y84" s="193" t="s">
        <v>114</v>
      </c>
      <c r="Z84" s="193" t="s">
        <v>2849</v>
      </c>
      <c r="AA84" s="186" t="s">
        <v>80</v>
      </c>
      <c r="AB84" s="194">
        <v>1</v>
      </c>
      <c r="AC84" s="195"/>
      <c r="AD84" s="196">
        <v>280</v>
      </c>
      <c r="AE84" s="197"/>
      <c r="AF84" s="193" t="s">
        <v>13</v>
      </c>
      <c r="AG84" s="198" t="s">
        <v>478</v>
      </c>
      <c r="AH84" s="199"/>
      <c r="AI84" s="200"/>
      <c r="AJ84" s="201"/>
      <c r="AK84" s="193" t="s">
        <v>286</v>
      </c>
      <c r="AL84" s="186" t="s">
        <v>276</v>
      </c>
      <c r="AM84" s="201">
        <v>1077</v>
      </c>
      <c r="AN84" s="202">
        <v>43620.394606481481</v>
      </c>
      <c r="AO84" s="203">
        <v>43606</v>
      </c>
      <c r="AP84" s="198">
        <v>50</v>
      </c>
      <c r="AQ84" s="204"/>
    </row>
    <row r="85" spans="1:43">
      <c r="A85" s="183" t="s">
        <v>73</v>
      </c>
      <c r="B85" s="184" t="s">
        <v>1366</v>
      </c>
      <c r="C85" s="185" t="s">
        <v>113</v>
      </c>
      <c r="D85" s="186" t="s">
        <v>2613</v>
      </c>
      <c r="E85" s="187">
        <v>280</v>
      </c>
      <c r="F85" s="188">
        <v>280</v>
      </c>
      <c r="G85" s="189">
        <v>280</v>
      </c>
      <c r="H85" s="188">
        <v>280</v>
      </c>
      <c r="I85" s="189">
        <v>280</v>
      </c>
      <c r="J85" s="188">
        <v>280</v>
      </c>
      <c r="K85" s="189">
        <v>280</v>
      </c>
      <c r="L85" s="188">
        <v>280</v>
      </c>
      <c r="M85" s="189">
        <v>280</v>
      </c>
      <c r="N85" s="188">
        <v>280</v>
      </c>
      <c r="O85" s="189">
        <v>280</v>
      </c>
      <c r="P85" s="188">
        <v>280</v>
      </c>
      <c r="Q85" s="189">
        <v>280</v>
      </c>
      <c r="R85" s="188">
        <v>280</v>
      </c>
      <c r="S85" s="189">
        <v>280</v>
      </c>
      <c r="T85" s="188">
        <v>280</v>
      </c>
      <c r="U85" s="189">
        <v>280</v>
      </c>
      <c r="V85" s="188">
        <v>280</v>
      </c>
      <c r="W85" s="189">
        <v>280</v>
      </c>
      <c r="X85" s="192">
        <v>280</v>
      </c>
      <c r="Y85" s="193" t="s">
        <v>114</v>
      </c>
      <c r="Z85" s="193" t="s">
        <v>2849</v>
      </c>
      <c r="AA85" s="186" t="s">
        <v>80</v>
      </c>
      <c r="AB85" s="194">
        <v>1</v>
      </c>
      <c r="AC85" s="195"/>
      <c r="AD85" s="196">
        <v>280</v>
      </c>
      <c r="AE85" s="197"/>
      <c r="AF85" s="193" t="s">
        <v>13</v>
      </c>
      <c r="AG85" s="198" t="s">
        <v>478</v>
      </c>
      <c r="AH85" s="199"/>
      <c r="AI85" s="200"/>
      <c r="AJ85" s="201"/>
      <c r="AK85" s="193" t="s">
        <v>286</v>
      </c>
      <c r="AL85" s="186" t="s">
        <v>276</v>
      </c>
      <c r="AM85" s="201">
        <v>1077</v>
      </c>
      <c r="AN85" s="202">
        <v>43620.394606481481</v>
      </c>
      <c r="AO85" s="203">
        <v>43606</v>
      </c>
      <c r="AP85" s="198">
        <v>50</v>
      </c>
      <c r="AQ85" s="204"/>
    </row>
    <row r="86" spans="1:43">
      <c r="A86" s="183" t="s">
        <v>73</v>
      </c>
      <c r="B86" s="184" t="s">
        <v>1366</v>
      </c>
      <c r="C86" s="185" t="s">
        <v>113</v>
      </c>
      <c r="D86" s="186" t="s">
        <v>2614</v>
      </c>
      <c r="E86" s="187">
        <v>280</v>
      </c>
      <c r="F86" s="188">
        <v>280</v>
      </c>
      <c r="G86" s="189">
        <v>280</v>
      </c>
      <c r="H86" s="188">
        <v>280</v>
      </c>
      <c r="I86" s="189">
        <v>280</v>
      </c>
      <c r="J86" s="188">
        <v>280</v>
      </c>
      <c r="K86" s="189">
        <v>280</v>
      </c>
      <c r="L86" s="188">
        <v>280</v>
      </c>
      <c r="M86" s="189">
        <v>280</v>
      </c>
      <c r="N86" s="188">
        <v>280</v>
      </c>
      <c r="O86" s="189">
        <v>280</v>
      </c>
      <c r="P86" s="188">
        <v>280</v>
      </c>
      <c r="Q86" s="189">
        <v>280</v>
      </c>
      <c r="R86" s="188">
        <v>280</v>
      </c>
      <c r="S86" s="189">
        <v>280</v>
      </c>
      <c r="T86" s="188">
        <v>280</v>
      </c>
      <c r="U86" s="189">
        <v>280</v>
      </c>
      <c r="V86" s="188">
        <v>280</v>
      </c>
      <c r="W86" s="189">
        <v>280</v>
      </c>
      <c r="X86" s="192">
        <v>280</v>
      </c>
      <c r="Y86" s="193" t="s">
        <v>114</v>
      </c>
      <c r="Z86" s="193" t="s">
        <v>2849</v>
      </c>
      <c r="AA86" s="186" t="s">
        <v>80</v>
      </c>
      <c r="AB86" s="194">
        <v>1</v>
      </c>
      <c r="AC86" s="195"/>
      <c r="AD86" s="196">
        <v>280</v>
      </c>
      <c r="AE86" s="197"/>
      <c r="AF86" s="193" t="s">
        <v>13</v>
      </c>
      <c r="AG86" s="198" t="s">
        <v>478</v>
      </c>
      <c r="AH86" s="199"/>
      <c r="AI86" s="200"/>
      <c r="AJ86" s="201"/>
      <c r="AK86" s="193" t="s">
        <v>286</v>
      </c>
      <c r="AL86" s="186" t="s">
        <v>276</v>
      </c>
      <c r="AM86" s="201">
        <v>1077</v>
      </c>
      <c r="AN86" s="202">
        <v>43620.394606481481</v>
      </c>
      <c r="AO86" s="203">
        <v>43606</v>
      </c>
      <c r="AP86" s="198">
        <v>50</v>
      </c>
      <c r="AQ86" s="204"/>
    </row>
    <row r="87" spans="1:43">
      <c r="A87" s="183" t="s">
        <v>73</v>
      </c>
      <c r="B87" s="184" t="s">
        <v>1366</v>
      </c>
      <c r="C87" s="185" t="s">
        <v>113</v>
      </c>
      <c r="D87" s="186" t="s">
        <v>2615</v>
      </c>
      <c r="E87" s="187">
        <v>280</v>
      </c>
      <c r="F87" s="188">
        <v>280</v>
      </c>
      <c r="G87" s="189">
        <v>280</v>
      </c>
      <c r="H87" s="188">
        <v>280</v>
      </c>
      <c r="I87" s="189">
        <v>280</v>
      </c>
      <c r="J87" s="188">
        <v>280</v>
      </c>
      <c r="K87" s="189">
        <v>280</v>
      </c>
      <c r="L87" s="188">
        <v>280</v>
      </c>
      <c r="M87" s="189">
        <v>280</v>
      </c>
      <c r="N87" s="188">
        <v>280</v>
      </c>
      <c r="O87" s="189">
        <v>280</v>
      </c>
      <c r="P87" s="188">
        <v>280</v>
      </c>
      <c r="Q87" s="189">
        <v>280</v>
      </c>
      <c r="R87" s="188">
        <v>280</v>
      </c>
      <c r="S87" s="189">
        <v>280</v>
      </c>
      <c r="T87" s="188">
        <v>280</v>
      </c>
      <c r="U87" s="189">
        <v>280</v>
      </c>
      <c r="V87" s="188">
        <v>280</v>
      </c>
      <c r="W87" s="189">
        <v>280</v>
      </c>
      <c r="X87" s="192">
        <v>280</v>
      </c>
      <c r="Y87" s="193" t="s">
        <v>114</v>
      </c>
      <c r="Z87" s="193" t="s">
        <v>2849</v>
      </c>
      <c r="AA87" s="186" t="s">
        <v>80</v>
      </c>
      <c r="AB87" s="194">
        <v>1</v>
      </c>
      <c r="AC87" s="195"/>
      <c r="AD87" s="196">
        <v>280</v>
      </c>
      <c r="AE87" s="197"/>
      <c r="AF87" s="193" t="s">
        <v>13</v>
      </c>
      <c r="AG87" s="198" t="s">
        <v>478</v>
      </c>
      <c r="AH87" s="199"/>
      <c r="AI87" s="200"/>
      <c r="AJ87" s="201"/>
      <c r="AK87" s="193" t="s">
        <v>286</v>
      </c>
      <c r="AL87" s="186" t="s">
        <v>276</v>
      </c>
      <c r="AM87" s="201">
        <v>1077</v>
      </c>
      <c r="AN87" s="202">
        <v>43620.394606481481</v>
      </c>
      <c r="AO87" s="203">
        <v>43606</v>
      </c>
      <c r="AP87" s="198">
        <v>50</v>
      </c>
      <c r="AQ87" s="204"/>
    </row>
    <row r="88" spans="1:43">
      <c r="A88" s="183" t="s">
        <v>73</v>
      </c>
      <c r="B88" s="184" t="s">
        <v>1366</v>
      </c>
      <c r="C88" s="185" t="s">
        <v>113</v>
      </c>
      <c r="D88" s="186" t="s">
        <v>2616</v>
      </c>
      <c r="E88" s="187">
        <v>280</v>
      </c>
      <c r="F88" s="188">
        <v>280</v>
      </c>
      <c r="G88" s="189">
        <v>280</v>
      </c>
      <c r="H88" s="188">
        <v>280</v>
      </c>
      <c r="I88" s="189">
        <v>280</v>
      </c>
      <c r="J88" s="188">
        <v>280</v>
      </c>
      <c r="K88" s="189">
        <v>280</v>
      </c>
      <c r="L88" s="188">
        <v>280</v>
      </c>
      <c r="M88" s="189">
        <v>280</v>
      </c>
      <c r="N88" s="188">
        <v>280</v>
      </c>
      <c r="O88" s="189">
        <v>280</v>
      </c>
      <c r="P88" s="188">
        <v>280</v>
      </c>
      <c r="Q88" s="189">
        <v>280</v>
      </c>
      <c r="R88" s="188">
        <v>280</v>
      </c>
      <c r="S88" s="189">
        <v>280</v>
      </c>
      <c r="T88" s="188">
        <v>280</v>
      </c>
      <c r="U88" s="189">
        <v>280</v>
      </c>
      <c r="V88" s="188">
        <v>280</v>
      </c>
      <c r="W88" s="189">
        <v>280</v>
      </c>
      <c r="X88" s="192">
        <v>280</v>
      </c>
      <c r="Y88" s="193" t="s">
        <v>114</v>
      </c>
      <c r="Z88" s="193" t="s">
        <v>2849</v>
      </c>
      <c r="AA88" s="186" t="s">
        <v>80</v>
      </c>
      <c r="AB88" s="194">
        <v>1</v>
      </c>
      <c r="AC88" s="195"/>
      <c r="AD88" s="196">
        <v>280</v>
      </c>
      <c r="AE88" s="197"/>
      <c r="AF88" s="193" t="s">
        <v>13</v>
      </c>
      <c r="AG88" s="198" t="s">
        <v>478</v>
      </c>
      <c r="AH88" s="199"/>
      <c r="AI88" s="200"/>
      <c r="AJ88" s="201"/>
      <c r="AK88" s="193" t="s">
        <v>286</v>
      </c>
      <c r="AL88" s="186" t="s">
        <v>276</v>
      </c>
      <c r="AM88" s="201">
        <v>1077</v>
      </c>
      <c r="AN88" s="202">
        <v>43620.394606481481</v>
      </c>
      <c r="AO88" s="203">
        <v>43606</v>
      </c>
      <c r="AP88" s="198">
        <v>50</v>
      </c>
      <c r="AQ88" s="204"/>
    </row>
    <row r="89" spans="1:43">
      <c r="A89" s="183" t="s">
        <v>73</v>
      </c>
      <c r="B89" s="184" t="s">
        <v>1366</v>
      </c>
      <c r="C89" s="185" t="s">
        <v>113</v>
      </c>
      <c r="D89" s="186" t="s">
        <v>2617</v>
      </c>
      <c r="E89" s="187">
        <v>280</v>
      </c>
      <c r="F89" s="188">
        <v>280</v>
      </c>
      <c r="G89" s="189">
        <v>280</v>
      </c>
      <c r="H89" s="188">
        <v>280</v>
      </c>
      <c r="I89" s="189">
        <v>280</v>
      </c>
      <c r="J89" s="188">
        <v>280</v>
      </c>
      <c r="K89" s="189">
        <v>280</v>
      </c>
      <c r="L89" s="188">
        <v>280</v>
      </c>
      <c r="M89" s="189">
        <v>280</v>
      </c>
      <c r="N89" s="188">
        <v>280</v>
      </c>
      <c r="O89" s="189">
        <v>280</v>
      </c>
      <c r="P89" s="188">
        <v>280</v>
      </c>
      <c r="Q89" s="189">
        <v>280</v>
      </c>
      <c r="R89" s="188">
        <v>280</v>
      </c>
      <c r="S89" s="189">
        <v>280</v>
      </c>
      <c r="T89" s="188">
        <v>280</v>
      </c>
      <c r="U89" s="189">
        <v>280</v>
      </c>
      <c r="V89" s="188">
        <v>280</v>
      </c>
      <c r="W89" s="189">
        <v>280</v>
      </c>
      <c r="X89" s="192">
        <v>280</v>
      </c>
      <c r="Y89" s="193" t="s">
        <v>114</v>
      </c>
      <c r="Z89" s="193" t="s">
        <v>2849</v>
      </c>
      <c r="AA89" s="186" t="s">
        <v>80</v>
      </c>
      <c r="AB89" s="194">
        <v>1</v>
      </c>
      <c r="AC89" s="195"/>
      <c r="AD89" s="196">
        <v>280</v>
      </c>
      <c r="AE89" s="197"/>
      <c r="AF89" s="193" t="s">
        <v>13</v>
      </c>
      <c r="AG89" s="198" t="s">
        <v>478</v>
      </c>
      <c r="AH89" s="199"/>
      <c r="AI89" s="200"/>
      <c r="AJ89" s="201"/>
      <c r="AK89" s="193" t="s">
        <v>286</v>
      </c>
      <c r="AL89" s="186" t="s">
        <v>276</v>
      </c>
      <c r="AM89" s="201">
        <v>1077</v>
      </c>
      <c r="AN89" s="202">
        <v>43620.394606481481</v>
      </c>
      <c r="AO89" s="203">
        <v>43606</v>
      </c>
      <c r="AP89" s="198">
        <v>50</v>
      </c>
      <c r="AQ89" s="204"/>
    </row>
    <row r="90" spans="1:43">
      <c r="A90" s="183" t="s">
        <v>77</v>
      </c>
      <c r="B90" s="184" t="s">
        <v>1366</v>
      </c>
      <c r="C90" s="185" t="s">
        <v>115</v>
      </c>
      <c r="D90" s="186" t="s">
        <v>2618</v>
      </c>
      <c r="E90" s="187">
        <v>378</v>
      </c>
      <c r="F90" s="188">
        <v>378</v>
      </c>
      <c r="G90" s="189">
        <v>378</v>
      </c>
      <c r="H90" s="188">
        <v>378</v>
      </c>
      <c r="I90" s="189">
        <v>378</v>
      </c>
      <c r="J90" s="188">
        <v>378</v>
      </c>
      <c r="K90" s="189">
        <v>378</v>
      </c>
      <c r="L90" s="188">
        <v>378</v>
      </c>
      <c r="M90" s="189">
        <v>378</v>
      </c>
      <c r="N90" s="188">
        <v>378</v>
      </c>
      <c r="O90" s="189">
        <v>378</v>
      </c>
      <c r="P90" s="188">
        <v>378</v>
      </c>
      <c r="Q90" s="189">
        <v>383</v>
      </c>
      <c r="R90" s="188">
        <v>252</v>
      </c>
      <c r="S90" s="189">
        <v>383</v>
      </c>
      <c r="T90" s="188">
        <v>383</v>
      </c>
      <c r="U90" s="189">
        <v>386</v>
      </c>
      <c r="V90" s="188">
        <v>257</v>
      </c>
      <c r="W90" s="189">
        <v>389</v>
      </c>
      <c r="X90" s="192">
        <v>260</v>
      </c>
      <c r="Y90" s="193" t="s">
        <v>76</v>
      </c>
      <c r="Z90" s="193" t="s">
        <v>2848</v>
      </c>
      <c r="AA90" s="186" t="s">
        <v>7</v>
      </c>
      <c r="AB90" s="194">
        <v>3</v>
      </c>
      <c r="AC90" s="195"/>
      <c r="AD90" s="196">
        <v>432</v>
      </c>
      <c r="AE90" s="197"/>
      <c r="AF90" s="193" t="s">
        <v>13</v>
      </c>
      <c r="AG90" s="198" t="s">
        <v>478</v>
      </c>
      <c r="AH90" s="199"/>
      <c r="AI90" s="200">
        <v>2100</v>
      </c>
      <c r="AJ90" s="201"/>
      <c r="AK90" s="193" t="s">
        <v>286</v>
      </c>
      <c r="AL90" s="186" t="s">
        <v>7</v>
      </c>
      <c r="AM90" s="201">
        <v>1081</v>
      </c>
      <c r="AN90" s="202">
        <v>43609.971122685187</v>
      </c>
      <c r="AO90" s="203">
        <v>43609</v>
      </c>
      <c r="AP90" s="198">
        <v>50</v>
      </c>
      <c r="AQ90" s="204"/>
    </row>
    <row r="91" spans="1:43">
      <c r="A91" s="183" t="s">
        <v>77</v>
      </c>
      <c r="B91" s="184" t="s">
        <v>207</v>
      </c>
      <c r="C91" s="185" t="s">
        <v>697</v>
      </c>
      <c r="D91" s="186" t="s">
        <v>476</v>
      </c>
      <c r="E91" s="187">
        <v>0</v>
      </c>
      <c r="F91" s="188">
        <v>0</v>
      </c>
      <c r="G91" s="189">
        <v>111.6</v>
      </c>
      <c r="H91" s="188">
        <v>111.6</v>
      </c>
      <c r="I91" s="189">
        <v>111.6</v>
      </c>
      <c r="J91" s="188">
        <v>111.6</v>
      </c>
      <c r="K91" s="189">
        <v>111.6</v>
      </c>
      <c r="L91" s="188">
        <v>111.6</v>
      </c>
      <c r="M91" s="189">
        <v>111.6</v>
      </c>
      <c r="N91" s="188">
        <v>111.6</v>
      </c>
      <c r="O91" s="189">
        <v>111.6</v>
      </c>
      <c r="P91" s="188">
        <v>111.6</v>
      </c>
      <c r="Q91" s="189">
        <v>111.6</v>
      </c>
      <c r="R91" s="188">
        <v>111.6</v>
      </c>
      <c r="S91" s="189">
        <v>111.6</v>
      </c>
      <c r="T91" s="188">
        <v>111.6</v>
      </c>
      <c r="U91" s="189">
        <v>111.6</v>
      </c>
      <c r="V91" s="188">
        <v>111.6</v>
      </c>
      <c r="W91" s="189">
        <v>111.6</v>
      </c>
      <c r="X91" s="192">
        <v>111.6</v>
      </c>
      <c r="Y91" s="193" t="s">
        <v>698</v>
      </c>
      <c r="Z91" s="193" t="s">
        <v>2844</v>
      </c>
      <c r="AA91" s="186" t="s">
        <v>9</v>
      </c>
      <c r="AB91" s="194">
        <v>31</v>
      </c>
      <c r="AC91" s="195"/>
      <c r="AD91" s="196">
        <v>111.6</v>
      </c>
      <c r="AE91" s="197"/>
      <c r="AF91" s="193" t="s">
        <v>212</v>
      </c>
      <c r="AG91" s="198" t="s">
        <v>475</v>
      </c>
      <c r="AH91" s="199" t="s">
        <v>487</v>
      </c>
      <c r="AI91" s="200">
        <v>2055</v>
      </c>
      <c r="AJ91" s="201"/>
      <c r="AK91" s="193" t="s">
        <v>212</v>
      </c>
      <c r="AL91" s="186" t="s">
        <v>9</v>
      </c>
      <c r="AM91" s="201">
        <v>1322</v>
      </c>
      <c r="AN91" s="202">
        <v>43644.093576388892</v>
      </c>
      <c r="AO91" s="203">
        <v>43635</v>
      </c>
      <c r="AP91" s="198">
        <v>50</v>
      </c>
      <c r="AQ91" s="204"/>
    </row>
    <row r="92" spans="1:43">
      <c r="A92" s="183" t="s">
        <v>63</v>
      </c>
      <c r="B92" s="184" t="s">
        <v>1366</v>
      </c>
      <c r="C92" s="185" t="s">
        <v>1245</v>
      </c>
      <c r="D92" s="186" t="s">
        <v>954</v>
      </c>
      <c r="E92" s="187">
        <v>10</v>
      </c>
      <c r="F92" s="188">
        <v>10</v>
      </c>
      <c r="G92" s="189">
        <v>10</v>
      </c>
      <c r="H92" s="188">
        <v>10</v>
      </c>
      <c r="I92" s="189">
        <v>10</v>
      </c>
      <c r="J92" s="188">
        <v>10</v>
      </c>
      <c r="K92" s="189">
        <v>10</v>
      </c>
      <c r="L92" s="188">
        <v>10</v>
      </c>
      <c r="M92" s="189">
        <v>10</v>
      </c>
      <c r="N92" s="188">
        <v>10</v>
      </c>
      <c r="O92" s="189">
        <v>10</v>
      </c>
      <c r="P92" s="188">
        <v>10</v>
      </c>
      <c r="Q92" s="189">
        <v>10</v>
      </c>
      <c r="R92" s="188">
        <v>10</v>
      </c>
      <c r="S92" s="189">
        <v>10</v>
      </c>
      <c r="T92" s="188">
        <v>10</v>
      </c>
      <c r="U92" s="189">
        <v>10</v>
      </c>
      <c r="V92" s="188">
        <v>10</v>
      </c>
      <c r="W92" s="189">
        <v>10</v>
      </c>
      <c r="X92" s="192">
        <v>10</v>
      </c>
      <c r="Y92" s="193" t="s">
        <v>1246</v>
      </c>
      <c r="Z92" s="193" t="s">
        <v>2850</v>
      </c>
      <c r="AA92" s="186" t="s">
        <v>8</v>
      </c>
      <c r="AB92" s="194">
        <v>4</v>
      </c>
      <c r="AC92" s="195"/>
      <c r="AD92" s="196">
        <v>10</v>
      </c>
      <c r="AE92" s="197"/>
      <c r="AF92" s="193" t="s">
        <v>13</v>
      </c>
      <c r="AG92" s="198" t="s">
        <v>475</v>
      </c>
      <c r="AH92" s="199"/>
      <c r="AI92" s="200">
        <v>2100</v>
      </c>
      <c r="AJ92" s="201"/>
      <c r="AK92" s="193" t="s">
        <v>286</v>
      </c>
      <c r="AL92" s="186" t="s">
        <v>8</v>
      </c>
      <c r="AM92" s="201">
        <v>1432</v>
      </c>
      <c r="AN92" s="202">
        <v>43641.094363425924</v>
      </c>
      <c r="AO92" s="203">
        <v>43593</v>
      </c>
      <c r="AP92" s="198">
        <v>50</v>
      </c>
      <c r="AQ92" s="204"/>
    </row>
    <row r="93" spans="1:43">
      <c r="A93" s="183" t="s">
        <v>63</v>
      </c>
      <c r="B93" s="184" t="s">
        <v>1366</v>
      </c>
      <c r="C93" s="185" t="s">
        <v>1247</v>
      </c>
      <c r="D93" s="186" t="s">
        <v>953</v>
      </c>
      <c r="E93" s="187">
        <v>165.5</v>
      </c>
      <c r="F93" s="188">
        <v>165.5</v>
      </c>
      <c r="G93" s="189">
        <v>165.5</v>
      </c>
      <c r="H93" s="188">
        <v>165.5</v>
      </c>
      <c r="I93" s="189">
        <v>165.5</v>
      </c>
      <c r="J93" s="188">
        <v>165.5</v>
      </c>
      <c r="K93" s="189">
        <v>165.5</v>
      </c>
      <c r="L93" s="188">
        <v>165.5</v>
      </c>
      <c r="M93" s="189">
        <v>165.5</v>
      </c>
      <c r="N93" s="188">
        <v>165.5</v>
      </c>
      <c r="O93" s="189">
        <v>165.5</v>
      </c>
      <c r="P93" s="188">
        <v>165.5</v>
      </c>
      <c r="Q93" s="189">
        <v>165.5</v>
      </c>
      <c r="R93" s="188">
        <v>165.5</v>
      </c>
      <c r="S93" s="189">
        <v>165.5</v>
      </c>
      <c r="T93" s="188">
        <v>165.5</v>
      </c>
      <c r="U93" s="189">
        <v>165.5</v>
      </c>
      <c r="V93" s="188">
        <v>165.5</v>
      </c>
      <c r="W93" s="189">
        <v>165.5</v>
      </c>
      <c r="X93" s="192">
        <v>165.5</v>
      </c>
      <c r="Y93" s="193" t="s">
        <v>1246</v>
      </c>
      <c r="Z93" s="193" t="s">
        <v>2844</v>
      </c>
      <c r="AA93" s="186" t="s">
        <v>9</v>
      </c>
      <c r="AB93" s="194">
        <v>73</v>
      </c>
      <c r="AC93" s="195"/>
      <c r="AD93" s="196">
        <v>165.5</v>
      </c>
      <c r="AE93" s="197"/>
      <c r="AF93" s="193" t="s">
        <v>13</v>
      </c>
      <c r="AG93" s="198" t="s">
        <v>475</v>
      </c>
      <c r="AH93" s="199"/>
      <c r="AI93" s="200">
        <v>2100</v>
      </c>
      <c r="AJ93" s="201"/>
      <c r="AK93" s="193" t="s">
        <v>286</v>
      </c>
      <c r="AL93" s="186" t="s">
        <v>9</v>
      </c>
      <c r="AM93" s="201">
        <v>1422</v>
      </c>
      <c r="AN93" s="202">
        <v>43641.095127314817</v>
      </c>
      <c r="AO93" s="203">
        <v>43593</v>
      </c>
      <c r="AP93" s="198">
        <v>50</v>
      </c>
      <c r="AQ93" s="204"/>
    </row>
    <row r="94" spans="1:43">
      <c r="A94" s="183" t="s">
        <v>63</v>
      </c>
      <c r="B94" s="184" t="s">
        <v>1366</v>
      </c>
      <c r="C94" s="185" t="s">
        <v>116</v>
      </c>
      <c r="D94" s="186" t="s">
        <v>2621</v>
      </c>
      <c r="E94" s="187">
        <v>46.5</v>
      </c>
      <c r="F94" s="188">
        <v>46.5</v>
      </c>
      <c r="G94" s="189">
        <v>46.5</v>
      </c>
      <c r="H94" s="188">
        <v>46.5</v>
      </c>
      <c r="I94" s="189">
        <v>46.5</v>
      </c>
      <c r="J94" s="188">
        <v>46.5</v>
      </c>
      <c r="K94" s="189">
        <v>46.5</v>
      </c>
      <c r="L94" s="188">
        <v>46.5</v>
      </c>
      <c r="M94" s="189">
        <v>46.5</v>
      </c>
      <c r="N94" s="188">
        <v>46.5</v>
      </c>
      <c r="O94" s="189">
        <v>46.5</v>
      </c>
      <c r="P94" s="188">
        <v>46.5</v>
      </c>
      <c r="Q94" s="189">
        <v>46.5</v>
      </c>
      <c r="R94" s="188">
        <v>46.5</v>
      </c>
      <c r="S94" s="189">
        <v>46.5</v>
      </c>
      <c r="T94" s="188">
        <v>46.5</v>
      </c>
      <c r="U94" s="189">
        <v>46.5</v>
      </c>
      <c r="V94" s="188">
        <v>46.5</v>
      </c>
      <c r="W94" s="189">
        <v>46.5</v>
      </c>
      <c r="X94" s="192">
        <v>46.5</v>
      </c>
      <c r="Y94" s="193" t="s">
        <v>117</v>
      </c>
      <c r="Z94" s="193" t="s">
        <v>2844</v>
      </c>
      <c r="AA94" s="186" t="s">
        <v>9</v>
      </c>
      <c r="AB94" s="194">
        <v>31</v>
      </c>
      <c r="AC94" s="195"/>
      <c r="AD94" s="196">
        <v>46.5</v>
      </c>
      <c r="AE94" s="197"/>
      <c r="AF94" s="193" t="s">
        <v>13</v>
      </c>
      <c r="AG94" s="198" t="s">
        <v>475</v>
      </c>
      <c r="AH94" s="199"/>
      <c r="AI94" s="200">
        <v>2036</v>
      </c>
      <c r="AJ94" s="201"/>
      <c r="AK94" s="193" t="s">
        <v>286</v>
      </c>
      <c r="AL94" s="186" t="s">
        <v>9</v>
      </c>
      <c r="AM94" s="201">
        <v>1082</v>
      </c>
      <c r="AN94" s="202">
        <v>43602.480636574073</v>
      </c>
      <c r="AO94" s="203">
        <v>43150</v>
      </c>
      <c r="AP94" s="198">
        <v>50</v>
      </c>
      <c r="AQ94" s="204"/>
    </row>
    <row r="95" spans="1:43">
      <c r="A95" s="183" t="s">
        <v>63</v>
      </c>
      <c r="B95" s="184" t="s">
        <v>1366</v>
      </c>
      <c r="C95" s="185" t="s">
        <v>118</v>
      </c>
      <c r="D95" s="186" t="s">
        <v>2622</v>
      </c>
      <c r="E95" s="187">
        <v>68</v>
      </c>
      <c r="F95" s="188">
        <v>68</v>
      </c>
      <c r="G95" s="189">
        <v>68</v>
      </c>
      <c r="H95" s="188">
        <v>68</v>
      </c>
      <c r="I95" s="189">
        <v>68</v>
      </c>
      <c r="J95" s="188">
        <v>68</v>
      </c>
      <c r="K95" s="189">
        <v>68</v>
      </c>
      <c r="L95" s="188">
        <v>68</v>
      </c>
      <c r="M95" s="189">
        <v>68</v>
      </c>
      <c r="N95" s="188">
        <v>68</v>
      </c>
      <c r="O95" s="189">
        <v>68</v>
      </c>
      <c r="P95" s="188">
        <v>68</v>
      </c>
      <c r="Q95" s="189">
        <v>68</v>
      </c>
      <c r="R95" s="188">
        <v>68</v>
      </c>
      <c r="S95" s="189">
        <v>68</v>
      </c>
      <c r="T95" s="188">
        <v>68</v>
      </c>
      <c r="U95" s="189">
        <v>68</v>
      </c>
      <c r="V95" s="188">
        <v>68</v>
      </c>
      <c r="W95" s="189">
        <v>68</v>
      </c>
      <c r="X95" s="192">
        <v>68</v>
      </c>
      <c r="Y95" s="193" t="s">
        <v>11</v>
      </c>
      <c r="Z95" s="193" t="s">
        <v>2848</v>
      </c>
      <c r="AA95" s="186" t="s">
        <v>7</v>
      </c>
      <c r="AB95" s="194">
        <v>2</v>
      </c>
      <c r="AC95" s="195"/>
      <c r="AD95" s="196">
        <v>60</v>
      </c>
      <c r="AE95" s="197"/>
      <c r="AF95" s="193" t="s">
        <v>13</v>
      </c>
      <c r="AG95" s="198" t="s">
        <v>478</v>
      </c>
      <c r="AH95" s="199"/>
      <c r="AI95" s="200">
        <v>2070</v>
      </c>
      <c r="AJ95" s="201"/>
      <c r="AK95" s="193" t="s">
        <v>286</v>
      </c>
      <c r="AL95" s="186" t="s">
        <v>7</v>
      </c>
      <c r="AM95" s="201">
        <v>1083</v>
      </c>
      <c r="AN95" s="202">
        <v>43594.558877314812</v>
      </c>
      <c r="AO95" s="203">
        <v>43586</v>
      </c>
      <c r="AP95" s="198">
        <v>50</v>
      </c>
      <c r="AQ95" s="204"/>
    </row>
    <row r="96" spans="1:43">
      <c r="A96" s="183" t="s">
        <v>14</v>
      </c>
      <c r="B96" s="184" t="s">
        <v>1366</v>
      </c>
      <c r="C96" s="185" t="s">
        <v>23</v>
      </c>
      <c r="D96" s="186" t="s">
        <v>2623</v>
      </c>
      <c r="E96" s="187">
        <v>131.98500000000001</v>
      </c>
      <c r="F96" s="188">
        <v>131.98500000000001</v>
      </c>
      <c r="G96" s="189">
        <v>131.98500000000001</v>
      </c>
      <c r="H96" s="188">
        <v>131.98500000000001</v>
      </c>
      <c r="I96" s="189">
        <v>131.98500000000001</v>
      </c>
      <c r="J96" s="188">
        <v>131.98500000000001</v>
      </c>
      <c r="K96" s="189">
        <v>131.98500000000001</v>
      </c>
      <c r="L96" s="188">
        <v>131.98500000000001</v>
      </c>
      <c r="M96" s="189">
        <v>131.98500000000001</v>
      </c>
      <c r="N96" s="188">
        <v>131.98500000000001</v>
      </c>
      <c r="O96" s="189">
        <v>131.98500000000001</v>
      </c>
      <c r="P96" s="188">
        <v>131.98500000000001</v>
      </c>
      <c r="Q96" s="189">
        <v>131.98500000000001</v>
      </c>
      <c r="R96" s="188">
        <v>131.98500000000001</v>
      </c>
      <c r="S96" s="189">
        <v>131.98500000000001</v>
      </c>
      <c r="T96" s="188">
        <v>131.98500000000001</v>
      </c>
      <c r="U96" s="189">
        <v>131.98500000000001</v>
      </c>
      <c r="V96" s="188">
        <v>131.98500000000001</v>
      </c>
      <c r="W96" s="189">
        <v>131.98500000000001</v>
      </c>
      <c r="X96" s="192">
        <v>131.98500000000001</v>
      </c>
      <c r="Y96" s="193" t="s">
        <v>24</v>
      </c>
      <c r="Z96" s="193" t="s">
        <v>2844</v>
      </c>
      <c r="AA96" s="186" t="s">
        <v>9</v>
      </c>
      <c r="AB96" s="194">
        <v>63</v>
      </c>
      <c r="AC96" s="195"/>
      <c r="AD96" s="196">
        <v>132.30000000000001</v>
      </c>
      <c r="AE96" s="197"/>
      <c r="AF96" s="193" t="s">
        <v>13</v>
      </c>
      <c r="AG96" s="198" t="s">
        <v>475</v>
      </c>
      <c r="AH96" s="199"/>
      <c r="AI96" s="200">
        <v>2036</v>
      </c>
      <c r="AJ96" s="201"/>
      <c r="AK96" s="193" t="s">
        <v>286</v>
      </c>
      <c r="AL96" s="186" t="s">
        <v>9</v>
      </c>
      <c r="AM96" s="201">
        <v>1311</v>
      </c>
      <c r="AN96" s="202">
        <v>43623.715844907405</v>
      </c>
      <c r="AO96" s="203">
        <v>43191</v>
      </c>
      <c r="AP96" s="198">
        <v>50</v>
      </c>
      <c r="AQ96" s="204"/>
    </row>
    <row r="97" spans="1:43">
      <c r="A97" s="183" t="s">
        <v>14</v>
      </c>
      <c r="B97" s="184" t="s">
        <v>1366</v>
      </c>
      <c r="C97" s="185" t="s">
        <v>25</v>
      </c>
      <c r="D97" s="186" t="s">
        <v>2624</v>
      </c>
      <c r="E97" s="187">
        <v>53</v>
      </c>
      <c r="F97" s="188">
        <v>53</v>
      </c>
      <c r="G97" s="189">
        <v>53</v>
      </c>
      <c r="H97" s="188">
        <v>53</v>
      </c>
      <c r="I97" s="189">
        <v>53</v>
      </c>
      <c r="J97" s="188">
        <v>53</v>
      </c>
      <c r="K97" s="189">
        <v>53</v>
      </c>
      <c r="L97" s="188">
        <v>53</v>
      </c>
      <c r="M97" s="189">
        <v>53</v>
      </c>
      <c r="N97" s="188">
        <v>53</v>
      </c>
      <c r="O97" s="189">
        <v>53</v>
      </c>
      <c r="P97" s="188">
        <v>53</v>
      </c>
      <c r="Q97" s="189">
        <v>53</v>
      </c>
      <c r="R97" s="188">
        <v>53</v>
      </c>
      <c r="S97" s="189">
        <v>53</v>
      </c>
      <c r="T97" s="188">
        <v>53</v>
      </c>
      <c r="U97" s="189">
        <v>53</v>
      </c>
      <c r="V97" s="188">
        <v>53</v>
      </c>
      <c r="W97" s="189">
        <v>53</v>
      </c>
      <c r="X97" s="192">
        <v>53</v>
      </c>
      <c r="Y97" s="193" t="s">
        <v>26</v>
      </c>
      <c r="Z97" s="193" t="s">
        <v>2844</v>
      </c>
      <c r="AA97" s="186" t="s">
        <v>9</v>
      </c>
      <c r="AB97" s="194">
        <v>25</v>
      </c>
      <c r="AC97" s="195"/>
      <c r="AD97" s="196">
        <v>52.5</v>
      </c>
      <c r="AE97" s="197"/>
      <c r="AF97" s="193" t="s">
        <v>13</v>
      </c>
      <c r="AG97" s="198" t="s">
        <v>475</v>
      </c>
      <c r="AH97" s="199"/>
      <c r="AI97" s="200">
        <v>2036</v>
      </c>
      <c r="AJ97" s="201"/>
      <c r="AK97" s="193" t="s">
        <v>286</v>
      </c>
      <c r="AL97" s="186" t="s">
        <v>9</v>
      </c>
      <c r="AM97" s="201">
        <v>1085</v>
      </c>
      <c r="AN97" s="202">
        <v>43622.664120370369</v>
      </c>
      <c r="AO97" s="203">
        <v>43150</v>
      </c>
      <c r="AP97" s="198">
        <v>50</v>
      </c>
      <c r="AQ97" s="204"/>
    </row>
    <row r="98" spans="1:43">
      <c r="A98" s="183" t="s">
        <v>14</v>
      </c>
      <c r="B98" s="184" t="s">
        <v>1366</v>
      </c>
      <c r="C98" s="185" t="s">
        <v>27</v>
      </c>
      <c r="D98" s="186" t="s">
        <v>2625</v>
      </c>
      <c r="E98" s="187">
        <v>216</v>
      </c>
      <c r="F98" s="188">
        <v>193</v>
      </c>
      <c r="G98" s="189">
        <v>216</v>
      </c>
      <c r="H98" s="188">
        <v>193</v>
      </c>
      <c r="I98" s="189">
        <v>216</v>
      </c>
      <c r="J98" s="188">
        <v>193</v>
      </c>
      <c r="K98" s="189">
        <v>216</v>
      </c>
      <c r="L98" s="188">
        <v>193</v>
      </c>
      <c r="M98" s="189">
        <v>216</v>
      </c>
      <c r="N98" s="188">
        <v>193</v>
      </c>
      <c r="O98" s="189">
        <v>216</v>
      </c>
      <c r="P98" s="188">
        <v>193</v>
      </c>
      <c r="Q98" s="189">
        <v>216</v>
      </c>
      <c r="R98" s="188">
        <v>193</v>
      </c>
      <c r="S98" s="189">
        <v>216</v>
      </c>
      <c r="T98" s="188">
        <v>193</v>
      </c>
      <c r="U98" s="189">
        <v>216</v>
      </c>
      <c r="V98" s="188">
        <v>193</v>
      </c>
      <c r="W98" s="189">
        <v>216</v>
      </c>
      <c r="X98" s="192">
        <v>193</v>
      </c>
      <c r="Y98" s="193" t="s">
        <v>291</v>
      </c>
      <c r="Z98" s="193" t="s">
        <v>2846</v>
      </c>
      <c r="AA98" s="186" t="s">
        <v>15</v>
      </c>
      <c r="AB98" s="194">
        <v>12</v>
      </c>
      <c r="AC98" s="195"/>
      <c r="AD98" s="196">
        <v>234.33999999999997</v>
      </c>
      <c r="AE98" s="197"/>
      <c r="AF98" s="193" t="s">
        <v>13</v>
      </c>
      <c r="AG98" s="198" t="s">
        <v>478</v>
      </c>
      <c r="AH98" s="199"/>
      <c r="AI98" s="200">
        <v>2032</v>
      </c>
      <c r="AJ98" s="201"/>
      <c r="AK98" s="193" t="s">
        <v>286</v>
      </c>
      <c r="AL98" s="186" t="s">
        <v>278</v>
      </c>
      <c r="AM98" s="201">
        <v>1086</v>
      </c>
      <c r="AN98" s="202">
        <v>43642.436400462961</v>
      </c>
      <c r="AO98" s="203">
        <v>43150</v>
      </c>
      <c r="AP98" s="198">
        <v>50</v>
      </c>
      <c r="AQ98" s="204"/>
    </row>
    <row r="99" spans="1:43">
      <c r="A99" s="183" t="s">
        <v>14</v>
      </c>
      <c r="B99" s="184" t="s">
        <v>1366</v>
      </c>
      <c r="C99" s="185" t="s">
        <v>761</v>
      </c>
      <c r="D99" s="186" t="s">
        <v>2626</v>
      </c>
      <c r="E99" s="187">
        <v>94.5</v>
      </c>
      <c r="F99" s="188">
        <v>94.5</v>
      </c>
      <c r="G99" s="189">
        <v>94.5</v>
      </c>
      <c r="H99" s="188">
        <v>94.5</v>
      </c>
      <c r="I99" s="189">
        <v>94.5</v>
      </c>
      <c r="J99" s="188">
        <v>94.5</v>
      </c>
      <c r="K99" s="189">
        <v>94.5</v>
      </c>
      <c r="L99" s="188">
        <v>94.5</v>
      </c>
      <c r="M99" s="189">
        <v>94.5</v>
      </c>
      <c r="N99" s="188">
        <v>94.5</v>
      </c>
      <c r="O99" s="189">
        <v>94.5</v>
      </c>
      <c r="P99" s="188">
        <v>94.5</v>
      </c>
      <c r="Q99" s="189">
        <v>94.5</v>
      </c>
      <c r="R99" s="188">
        <v>94.5</v>
      </c>
      <c r="S99" s="189">
        <v>94.5</v>
      </c>
      <c r="T99" s="188">
        <v>94.5</v>
      </c>
      <c r="U99" s="189">
        <v>94.5</v>
      </c>
      <c r="V99" s="188">
        <v>94.5</v>
      </c>
      <c r="W99" s="189">
        <v>94.5</v>
      </c>
      <c r="X99" s="192">
        <v>94.5</v>
      </c>
      <c r="Y99" s="193" t="s">
        <v>762</v>
      </c>
      <c r="Z99" s="193" t="s">
        <v>2844</v>
      </c>
      <c r="AA99" s="186" t="s">
        <v>9</v>
      </c>
      <c r="AB99" s="194">
        <v>45</v>
      </c>
      <c r="AC99" s="195"/>
      <c r="AD99" s="196">
        <v>94.5</v>
      </c>
      <c r="AE99" s="197"/>
      <c r="AF99" s="193" t="s">
        <v>13</v>
      </c>
      <c r="AG99" s="198" t="s">
        <v>475</v>
      </c>
      <c r="AH99" s="199"/>
      <c r="AI99" s="200">
        <v>2033</v>
      </c>
      <c r="AJ99" s="201"/>
      <c r="AK99" s="193" t="s">
        <v>286</v>
      </c>
      <c r="AL99" s="186" t="s">
        <v>9</v>
      </c>
      <c r="AM99" s="201">
        <v>1087</v>
      </c>
      <c r="AN99" s="202">
        <v>43636.442407407405</v>
      </c>
      <c r="AO99" s="203">
        <v>43150</v>
      </c>
      <c r="AP99" s="198">
        <v>50</v>
      </c>
      <c r="AQ99" s="204"/>
    </row>
    <row r="100" spans="1:43">
      <c r="A100" s="183" t="s">
        <v>14</v>
      </c>
      <c r="B100" s="184" t="s">
        <v>1366</v>
      </c>
      <c r="C100" s="185" t="s">
        <v>29</v>
      </c>
      <c r="D100" s="186" t="s">
        <v>2627</v>
      </c>
      <c r="E100" s="187">
        <v>71.739999999999995</v>
      </c>
      <c r="F100" s="188">
        <v>71.739999999999995</v>
      </c>
      <c r="G100" s="189">
        <v>71.739999999999995</v>
      </c>
      <c r="H100" s="188">
        <v>71.739999999999995</v>
      </c>
      <c r="I100" s="189">
        <v>71.739999999999995</v>
      </c>
      <c r="J100" s="188">
        <v>71.739999999999995</v>
      </c>
      <c r="K100" s="189">
        <v>71.739999999999995</v>
      </c>
      <c r="L100" s="188">
        <v>71.739999999999995</v>
      </c>
      <c r="M100" s="189">
        <v>71.739999999999995</v>
      </c>
      <c r="N100" s="188">
        <v>71.739999999999995</v>
      </c>
      <c r="O100" s="189">
        <v>71.739999999999995</v>
      </c>
      <c r="P100" s="188">
        <v>71.739999999999995</v>
      </c>
      <c r="Q100" s="189">
        <v>71.739999999999995</v>
      </c>
      <c r="R100" s="188">
        <v>71.739999999999995</v>
      </c>
      <c r="S100" s="189">
        <v>71.739999999999995</v>
      </c>
      <c r="T100" s="188">
        <v>71.739999999999995</v>
      </c>
      <c r="U100" s="189">
        <v>71.739999999999995</v>
      </c>
      <c r="V100" s="188">
        <v>71.739999999999995</v>
      </c>
      <c r="W100" s="189">
        <v>71.739999999999995</v>
      </c>
      <c r="X100" s="192">
        <v>71.739999999999995</v>
      </c>
      <c r="Y100" s="193" t="s">
        <v>30</v>
      </c>
      <c r="Z100" s="193" t="s">
        <v>2844</v>
      </c>
      <c r="AA100" s="186" t="s">
        <v>9</v>
      </c>
      <c r="AB100" s="194">
        <v>34</v>
      </c>
      <c r="AC100" s="195"/>
      <c r="AD100" s="196">
        <v>71.400000000000006</v>
      </c>
      <c r="AE100" s="197"/>
      <c r="AF100" s="193" t="s">
        <v>13</v>
      </c>
      <c r="AG100" s="198" t="s">
        <v>475</v>
      </c>
      <c r="AH100" s="199"/>
      <c r="AI100" s="200">
        <v>2035</v>
      </c>
      <c r="AJ100" s="201"/>
      <c r="AK100" s="193" t="s">
        <v>286</v>
      </c>
      <c r="AL100" s="186" t="s">
        <v>9</v>
      </c>
      <c r="AM100" s="201">
        <v>1088</v>
      </c>
      <c r="AN100" s="202">
        <v>43636.440324074072</v>
      </c>
      <c r="AO100" s="203">
        <v>43191</v>
      </c>
      <c r="AP100" s="198">
        <v>50</v>
      </c>
      <c r="AQ100" s="204"/>
    </row>
    <row r="101" spans="1:43">
      <c r="A101" s="183" t="s">
        <v>73</v>
      </c>
      <c r="B101" s="184" t="s">
        <v>1366</v>
      </c>
      <c r="C101" s="185" t="s">
        <v>119</v>
      </c>
      <c r="D101" s="186" t="s">
        <v>2628</v>
      </c>
      <c r="E101" s="187">
        <v>56.005000000000003</v>
      </c>
      <c r="F101" s="188">
        <v>56.005000000000003</v>
      </c>
      <c r="G101" s="189">
        <v>56.005000000000003</v>
      </c>
      <c r="H101" s="188">
        <v>56.005000000000003</v>
      </c>
      <c r="I101" s="189">
        <v>56.005000000000003</v>
      </c>
      <c r="J101" s="188">
        <v>56.005000000000003</v>
      </c>
      <c r="K101" s="189">
        <v>56.005000000000003</v>
      </c>
      <c r="L101" s="188">
        <v>56.005000000000003</v>
      </c>
      <c r="M101" s="189">
        <v>56.005000000000003</v>
      </c>
      <c r="N101" s="188">
        <v>56.005000000000003</v>
      </c>
      <c r="O101" s="189">
        <v>56.005000000000003</v>
      </c>
      <c r="P101" s="188">
        <v>56.005000000000003</v>
      </c>
      <c r="Q101" s="189">
        <v>56.005000000000003</v>
      </c>
      <c r="R101" s="188">
        <v>56.005000000000003</v>
      </c>
      <c r="S101" s="189">
        <v>56.005000000000003</v>
      </c>
      <c r="T101" s="188">
        <v>56.005000000000003</v>
      </c>
      <c r="U101" s="189">
        <v>56.005000000000003</v>
      </c>
      <c r="V101" s="188">
        <v>56.005000000000003</v>
      </c>
      <c r="W101" s="189">
        <v>56.005000000000003</v>
      </c>
      <c r="X101" s="192">
        <v>56.005000000000003</v>
      </c>
      <c r="Y101" s="193" t="s">
        <v>120</v>
      </c>
      <c r="Z101" s="193" t="s">
        <v>2845</v>
      </c>
      <c r="AA101" s="186" t="s">
        <v>8</v>
      </c>
      <c r="AB101" s="194">
        <v>23</v>
      </c>
      <c r="AC101" s="195"/>
      <c r="AD101" s="196">
        <v>57.5</v>
      </c>
      <c r="AE101" s="197"/>
      <c r="AF101" s="193" t="s">
        <v>1537</v>
      </c>
      <c r="AG101" s="198" t="s">
        <v>475</v>
      </c>
      <c r="AH101" s="199"/>
      <c r="AI101" s="200">
        <v>2048</v>
      </c>
      <c r="AJ101" s="201"/>
      <c r="AK101" s="193" t="s">
        <v>286</v>
      </c>
      <c r="AL101" s="186" t="s">
        <v>8</v>
      </c>
      <c r="AM101" s="201">
        <v>1408</v>
      </c>
      <c r="AN101" s="202">
        <v>43599.626875000002</v>
      </c>
      <c r="AO101" s="203">
        <v>43220</v>
      </c>
      <c r="AP101" s="198">
        <v>50</v>
      </c>
      <c r="AQ101" s="204"/>
    </row>
    <row r="102" spans="1:43">
      <c r="A102" s="183" t="s">
        <v>73</v>
      </c>
      <c r="B102" s="184" t="s">
        <v>207</v>
      </c>
      <c r="C102" s="185" t="s">
        <v>611</v>
      </c>
      <c r="D102" s="186" t="s">
        <v>2883</v>
      </c>
      <c r="E102" s="187">
        <v>100.035</v>
      </c>
      <c r="F102" s="188">
        <v>100.035</v>
      </c>
      <c r="G102" s="189">
        <v>100.035</v>
      </c>
      <c r="H102" s="188">
        <v>100.035</v>
      </c>
      <c r="I102" s="189">
        <v>100.035</v>
      </c>
      <c r="J102" s="188">
        <v>100.035</v>
      </c>
      <c r="K102" s="189">
        <v>100.035</v>
      </c>
      <c r="L102" s="188">
        <v>100.035</v>
      </c>
      <c r="M102" s="189">
        <v>100.035</v>
      </c>
      <c r="N102" s="188">
        <v>100.035</v>
      </c>
      <c r="O102" s="189">
        <v>100.035</v>
      </c>
      <c r="P102" s="188">
        <v>100.035</v>
      </c>
      <c r="Q102" s="189">
        <v>100.035</v>
      </c>
      <c r="R102" s="188">
        <v>100.035</v>
      </c>
      <c r="S102" s="189">
        <v>100.035</v>
      </c>
      <c r="T102" s="188">
        <v>100.035</v>
      </c>
      <c r="U102" s="189">
        <v>100.035</v>
      </c>
      <c r="V102" s="188">
        <v>100.035</v>
      </c>
      <c r="W102" s="189">
        <v>100.035</v>
      </c>
      <c r="X102" s="192">
        <v>100.035</v>
      </c>
      <c r="Y102" s="193" t="s">
        <v>1305</v>
      </c>
      <c r="Z102" s="193" t="s">
        <v>2845</v>
      </c>
      <c r="AA102" s="186" t="s">
        <v>8</v>
      </c>
      <c r="AB102" s="194">
        <v>81</v>
      </c>
      <c r="AC102" s="195">
        <v>100.035</v>
      </c>
      <c r="AD102" s="196">
        <v>132.59700000000001</v>
      </c>
      <c r="AE102" s="197"/>
      <c r="AF102" s="193" t="s">
        <v>212</v>
      </c>
      <c r="AG102" s="198" t="s">
        <v>475</v>
      </c>
      <c r="AH102" s="199" t="s">
        <v>613</v>
      </c>
      <c r="AI102" s="200"/>
      <c r="AJ102" s="201"/>
      <c r="AK102" s="193" t="s">
        <v>212</v>
      </c>
      <c r="AL102" s="186" t="s">
        <v>8</v>
      </c>
      <c r="AM102" s="201">
        <v>1564</v>
      </c>
      <c r="AN102" s="202">
        <v>43630.230555555558</v>
      </c>
      <c r="AO102" s="203">
        <v>43622</v>
      </c>
      <c r="AP102" s="198">
        <v>50</v>
      </c>
      <c r="AQ102" s="204"/>
    </row>
    <row r="103" spans="1:43">
      <c r="A103" s="183" t="s">
        <v>73</v>
      </c>
      <c r="B103" s="184" t="s">
        <v>1366</v>
      </c>
      <c r="C103" s="185" t="s">
        <v>220</v>
      </c>
      <c r="D103" s="186" t="s">
        <v>963</v>
      </c>
      <c r="E103" s="187">
        <v>49.98</v>
      </c>
      <c r="F103" s="188">
        <v>49.98</v>
      </c>
      <c r="G103" s="189">
        <v>49.98</v>
      </c>
      <c r="H103" s="188">
        <v>49.98</v>
      </c>
      <c r="I103" s="189">
        <v>49.98</v>
      </c>
      <c r="J103" s="188">
        <v>49.98</v>
      </c>
      <c r="K103" s="189">
        <v>49.98</v>
      </c>
      <c r="L103" s="188">
        <v>49.98</v>
      </c>
      <c r="M103" s="189">
        <v>49.98</v>
      </c>
      <c r="N103" s="188">
        <v>49.98</v>
      </c>
      <c r="O103" s="189">
        <v>49.98</v>
      </c>
      <c r="P103" s="188">
        <v>49.98</v>
      </c>
      <c r="Q103" s="189">
        <v>49.98</v>
      </c>
      <c r="R103" s="188">
        <v>49.98</v>
      </c>
      <c r="S103" s="189">
        <v>49.98</v>
      </c>
      <c r="T103" s="188">
        <v>49.98</v>
      </c>
      <c r="U103" s="189">
        <v>49.98</v>
      </c>
      <c r="V103" s="188">
        <v>49.98</v>
      </c>
      <c r="W103" s="189">
        <v>49.98</v>
      </c>
      <c r="X103" s="192">
        <v>49.98</v>
      </c>
      <c r="Y103" s="193" t="s">
        <v>239</v>
      </c>
      <c r="Z103" s="193" t="s">
        <v>2845</v>
      </c>
      <c r="AA103" s="186" t="s">
        <v>8</v>
      </c>
      <c r="AB103" s="194">
        <v>21</v>
      </c>
      <c r="AC103" s="195"/>
      <c r="AD103" s="196">
        <v>57.75</v>
      </c>
      <c r="AE103" s="197"/>
      <c r="AF103" s="193" t="s">
        <v>13</v>
      </c>
      <c r="AG103" s="198" t="s">
        <v>475</v>
      </c>
      <c r="AH103" s="199"/>
      <c r="AI103" s="200">
        <v>2048</v>
      </c>
      <c r="AJ103" s="201"/>
      <c r="AK103" s="193" t="s">
        <v>286</v>
      </c>
      <c r="AL103" s="186" t="s">
        <v>8</v>
      </c>
      <c r="AM103" s="201">
        <v>1517</v>
      </c>
      <c r="AN103" s="202">
        <v>43599.627939814818</v>
      </c>
      <c r="AO103" s="203">
        <v>43585</v>
      </c>
      <c r="AP103" s="198">
        <v>50</v>
      </c>
      <c r="AQ103" s="204"/>
    </row>
    <row r="104" spans="1:43">
      <c r="A104" s="183" t="s">
        <v>14</v>
      </c>
      <c r="B104" s="184" t="s">
        <v>1366</v>
      </c>
      <c r="C104" s="185" t="s">
        <v>31</v>
      </c>
      <c r="D104" s="186" t="s">
        <v>2629</v>
      </c>
      <c r="E104" s="187">
        <v>100</v>
      </c>
      <c r="F104" s="188">
        <v>100</v>
      </c>
      <c r="G104" s="189">
        <v>100</v>
      </c>
      <c r="H104" s="188">
        <v>100</v>
      </c>
      <c r="I104" s="189">
        <v>100</v>
      </c>
      <c r="J104" s="188">
        <v>100</v>
      </c>
      <c r="K104" s="189">
        <v>100</v>
      </c>
      <c r="L104" s="188">
        <v>100</v>
      </c>
      <c r="M104" s="189">
        <v>100</v>
      </c>
      <c r="N104" s="188">
        <v>100</v>
      </c>
      <c r="O104" s="189">
        <v>100</v>
      </c>
      <c r="P104" s="188">
        <v>100</v>
      </c>
      <c r="Q104" s="189">
        <v>100</v>
      </c>
      <c r="R104" s="188">
        <v>100</v>
      </c>
      <c r="S104" s="189">
        <v>100</v>
      </c>
      <c r="T104" s="188">
        <v>100</v>
      </c>
      <c r="U104" s="189">
        <v>100</v>
      </c>
      <c r="V104" s="188">
        <v>100</v>
      </c>
      <c r="W104" s="189">
        <v>100</v>
      </c>
      <c r="X104" s="192">
        <v>100</v>
      </c>
      <c r="Y104" s="193" t="s">
        <v>32</v>
      </c>
      <c r="Z104" s="193" t="s">
        <v>2847</v>
      </c>
      <c r="AA104" s="186" t="s">
        <v>153</v>
      </c>
      <c r="AB104" s="194">
        <v>1</v>
      </c>
      <c r="AC104" s="195"/>
      <c r="AD104" s="196">
        <v>100</v>
      </c>
      <c r="AE104" s="197">
        <v>122</v>
      </c>
      <c r="AF104" s="193" t="s">
        <v>13</v>
      </c>
      <c r="AG104" s="198" t="s">
        <v>478</v>
      </c>
      <c r="AH104" s="199"/>
      <c r="AI104" s="200">
        <v>2057</v>
      </c>
      <c r="AJ104" s="201"/>
      <c r="AK104" s="193" t="s">
        <v>286</v>
      </c>
      <c r="AL104" s="186" t="s">
        <v>282</v>
      </c>
      <c r="AM104" s="201">
        <v>1610</v>
      </c>
      <c r="AN104" s="202">
        <v>43602.547766203701</v>
      </c>
      <c r="AO104" s="203">
        <v>43602</v>
      </c>
      <c r="AP104" s="198">
        <v>50</v>
      </c>
      <c r="AQ104" s="204"/>
    </row>
    <row r="105" spans="1:43">
      <c r="A105" s="183" t="s">
        <v>14</v>
      </c>
      <c r="B105" s="184" t="s">
        <v>1366</v>
      </c>
      <c r="C105" s="185" t="s">
        <v>33</v>
      </c>
      <c r="D105" s="186" t="s">
        <v>2630</v>
      </c>
      <c r="E105" s="187">
        <v>100</v>
      </c>
      <c r="F105" s="188">
        <v>100</v>
      </c>
      <c r="G105" s="189">
        <v>100</v>
      </c>
      <c r="H105" s="188">
        <v>100</v>
      </c>
      <c r="I105" s="189">
        <v>100</v>
      </c>
      <c r="J105" s="188">
        <v>100</v>
      </c>
      <c r="K105" s="189">
        <v>100</v>
      </c>
      <c r="L105" s="188">
        <v>100</v>
      </c>
      <c r="M105" s="189">
        <v>100</v>
      </c>
      <c r="N105" s="188">
        <v>100</v>
      </c>
      <c r="O105" s="189">
        <v>100</v>
      </c>
      <c r="P105" s="188">
        <v>100</v>
      </c>
      <c r="Q105" s="189">
        <v>100</v>
      </c>
      <c r="R105" s="188">
        <v>100</v>
      </c>
      <c r="S105" s="189">
        <v>100</v>
      </c>
      <c r="T105" s="188">
        <v>100</v>
      </c>
      <c r="U105" s="189">
        <v>100</v>
      </c>
      <c r="V105" s="188">
        <v>100</v>
      </c>
      <c r="W105" s="189">
        <v>100</v>
      </c>
      <c r="X105" s="192">
        <v>100</v>
      </c>
      <c r="Y105" s="193" t="s">
        <v>34</v>
      </c>
      <c r="Z105" s="193" t="s">
        <v>2844</v>
      </c>
      <c r="AA105" s="186" t="s">
        <v>9</v>
      </c>
      <c r="AB105" s="194">
        <v>32</v>
      </c>
      <c r="AC105" s="195"/>
      <c r="AD105" s="196">
        <v>102.4</v>
      </c>
      <c r="AE105" s="197"/>
      <c r="AF105" s="193" t="s">
        <v>13</v>
      </c>
      <c r="AG105" s="198" t="s">
        <v>475</v>
      </c>
      <c r="AH105" s="199"/>
      <c r="AI105" s="200">
        <v>2056</v>
      </c>
      <c r="AJ105" s="201"/>
      <c r="AK105" s="193" t="s">
        <v>286</v>
      </c>
      <c r="AL105" s="186" t="s">
        <v>9</v>
      </c>
      <c r="AM105" s="201">
        <v>1300</v>
      </c>
      <c r="AN105" s="202">
        <v>43650.560555555552</v>
      </c>
      <c r="AO105" s="203">
        <v>43602</v>
      </c>
      <c r="AP105" s="198">
        <v>50</v>
      </c>
      <c r="AQ105" s="204"/>
    </row>
    <row r="106" spans="1:43">
      <c r="A106" s="183" t="s">
        <v>14</v>
      </c>
      <c r="B106" s="184" t="s">
        <v>1366</v>
      </c>
      <c r="C106" s="185" t="s">
        <v>35</v>
      </c>
      <c r="D106" s="186" t="s">
        <v>2631</v>
      </c>
      <c r="E106" s="187">
        <v>100</v>
      </c>
      <c r="F106" s="188">
        <v>100</v>
      </c>
      <c r="G106" s="189">
        <v>100</v>
      </c>
      <c r="H106" s="188">
        <v>100</v>
      </c>
      <c r="I106" s="189">
        <v>100</v>
      </c>
      <c r="J106" s="188">
        <v>100</v>
      </c>
      <c r="K106" s="189">
        <v>100</v>
      </c>
      <c r="L106" s="188">
        <v>100</v>
      </c>
      <c r="M106" s="189">
        <v>100</v>
      </c>
      <c r="N106" s="188">
        <v>100</v>
      </c>
      <c r="O106" s="189">
        <v>100</v>
      </c>
      <c r="P106" s="188">
        <v>100</v>
      </c>
      <c r="Q106" s="189">
        <v>100</v>
      </c>
      <c r="R106" s="188">
        <v>100</v>
      </c>
      <c r="S106" s="189">
        <v>100</v>
      </c>
      <c r="T106" s="188">
        <v>100</v>
      </c>
      <c r="U106" s="189">
        <v>100</v>
      </c>
      <c r="V106" s="188">
        <v>100</v>
      </c>
      <c r="W106" s="189">
        <v>100</v>
      </c>
      <c r="X106" s="192">
        <v>100</v>
      </c>
      <c r="Y106" s="193" t="s">
        <v>36</v>
      </c>
      <c r="Z106" s="193" t="s">
        <v>2844</v>
      </c>
      <c r="AA106" s="186" t="s">
        <v>9</v>
      </c>
      <c r="AB106" s="194">
        <v>32</v>
      </c>
      <c r="AC106" s="195"/>
      <c r="AD106" s="196">
        <v>102.4</v>
      </c>
      <c r="AE106" s="197"/>
      <c r="AF106" s="193" t="s">
        <v>13</v>
      </c>
      <c r="AG106" s="198" t="s">
        <v>475</v>
      </c>
      <c r="AH106" s="199"/>
      <c r="AI106" s="200">
        <v>2057</v>
      </c>
      <c r="AJ106" s="201"/>
      <c r="AK106" s="193" t="s">
        <v>286</v>
      </c>
      <c r="AL106" s="186" t="s">
        <v>9</v>
      </c>
      <c r="AM106" s="201">
        <v>1376</v>
      </c>
      <c r="AN106" s="202">
        <v>43605.628807870373</v>
      </c>
      <c r="AO106" s="203">
        <v>43602</v>
      </c>
      <c r="AP106" s="198">
        <v>50</v>
      </c>
      <c r="AQ106" s="204"/>
    </row>
    <row r="107" spans="1:43">
      <c r="A107" s="183" t="s">
        <v>14</v>
      </c>
      <c r="B107" s="184" t="s">
        <v>1366</v>
      </c>
      <c r="C107" s="185" t="s">
        <v>37</v>
      </c>
      <c r="D107" s="186" t="s">
        <v>2632</v>
      </c>
      <c r="E107" s="187">
        <v>108.99</v>
      </c>
      <c r="F107" s="188">
        <v>108.99</v>
      </c>
      <c r="G107" s="189">
        <v>108.99</v>
      </c>
      <c r="H107" s="188">
        <v>108.99</v>
      </c>
      <c r="I107" s="189">
        <v>108.99</v>
      </c>
      <c r="J107" s="188">
        <v>108.99</v>
      </c>
      <c r="K107" s="189">
        <v>108.99</v>
      </c>
      <c r="L107" s="188">
        <v>108.99</v>
      </c>
      <c r="M107" s="189">
        <v>108.99</v>
      </c>
      <c r="N107" s="188">
        <v>108.99</v>
      </c>
      <c r="O107" s="189">
        <v>108.99</v>
      </c>
      <c r="P107" s="188">
        <v>108.99</v>
      </c>
      <c r="Q107" s="189">
        <v>108.99</v>
      </c>
      <c r="R107" s="188">
        <v>108.99</v>
      </c>
      <c r="S107" s="189">
        <v>108.99</v>
      </c>
      <c r="T107" s="188">
        <v>108.99</v>
      </c>
      <c r="U107" s="189">
        <v>108.99</v>
      </c>
      <c r="V107" s="188">
        <v>108.99</v>
      </c>
      <c r="W107" s="189">
        <v>108.99</v>
      </c>
      <c r="X107" s="192">
        <v>108.99</v>
      </c>
      <c r="Y107" s="193" t="s">
        <v>38</v>
      </c>
      <c r="Z107" s="193" t="s">
        <v>2844</v>
      </c>
      <c r="AA107" s="186" t="s">
        <v>9</v>
      </c>
      <c r="AB107" s="194">
        <v>35</v>
      </c>
      <c r="AC107" s="195"/>
      <c r="AD107" s="196">
        <v>112</v>
      </c>
      <c r="AE107" s="197"/>
      <c r="AF107" s="193" t="s">
        <v>13</v>
      </c>
      <c r="AG107" s="198" t="s">
        <v>475</v>
      </c>
      <c r="AH107" s="199"/>
      <c r="AI107" s="200">
        <v>2057</v>
      </c>
      <c r="AJ107" s="201"/>
      <c r="AK107" s="193" t="s">
        <v>286</v>
      </c>
      <c r="AL107" s="186" t="s">
        <v>9</v>
      </c>
      <c r="AM107" s="201">
        <v>1381</v>
      </c>
      <c r="AN107" s="202">
        <v>43602.476076388892</v>
      </c>
      <c r="AO107" s="203">
        <v>43602</v>
      </c>
      <c r="AP107" s="198">
        <v>50</v>
      </c>
      <c r="AQ107" s="204"/>
    </row>
    <row r="108" spans="1:43">
      <c r="A108" s="183" t="s">
        <v>63</v>
      </c>
      <c r="B108" s="184" t="s">
        <v>1366</v>
      </c>
      <c r="C108" s="185" t="s">
        <v>263</v>
      </c>
      <c r="D108" s="186" t="s">
        <v>2633</v>
      </c>
      <c r="E108" s="187">
        <v>0</v>
      </c>
      <c r="F108" s="188">
        <v>29</v>
      </c>
      <c r="G108" s="189">
        <v>0</v>
      </c>
      <c r="H108" s="188">
        <v>29</v>
      </c>
      <c r="I108" s="189">
        <v>0</v>
      </c>
      <c r="J108" s="188">
        <v>29</v>
      </c>
      <c r="K108" s="189">
        <v>0</v>
      </c>
      <c r="L108" s="188">
        <v>29</v>
      </c>
      <c r="M108" s="189">
        <v>0</v>
      </c>
      <c r="N108" s="188">
        <v>29</v>
      </c>
      <c r="O108" s="189">
        <v>0</v>
      </c>
      <c r="P108" s="188">
        <v>29</v>
      </c>
      <c r="Q108" s="189">
        <v>0</v>
      </c>
      <c r="R108" s="188">
        <v>29</v>
      </c>
      <c r="S108" s="189">
        <v>0</v>
      </c>
      <c r="T108" s="188">
        <v>29</v>
      </c>
      <c r="U108" s="189">
        <v>0</v>
      </c>
      <c r="V108" s="188">
        <v>29</v>
      </c>
      <c r="W108" s="189">
        <v>0</v>
      </c>
      <c r="X108" s="192">
        <v>29</v>
      </c>
      <c r="Y108" s="193" t="s">
        <v>264</v>
      </c>
      <c r="Z108" s="193" t="s">
        <v>2848</v>
      </c>
      <c r="AA108" s="186" t="s">
        <v>7</v>
      </c>
      <c r="AB108" s="194">
        <v>1</v>
      </c>
      <c r="AC108" s="195"/>
      <c r="AD108" s="196">
        <v>29</v>
      </c>
      <c r="AE108" s="197"/>
      <c r="AF108" s="193" t="s">
        <v>13</v>
      </c>
      <c r="AG108" s="198" t="s">
        <v>478</v>
      </c>
      <c r="AH108" s="199"/>
      <c r="AI108" s="200">
        <v>2057</v>
      </c>
      <c r="AJ108" s="201"/>
      <c r="AK108" s="193" t="s">
        <v>286</v>
      </c>
      <c r="AL108" s="186" t="s">
        <v>7</v>
      </c>
      <c r="AM108" s="201">
        <v>1732</v>
      </c>
      <c r="AN108" s="202">
        <v>43605.588923611111</v>
      </c>
      <c r="AO108" s="203">
        <v>43585</v>
      </c>
      <c r="AP108" s="198">
        <v>50</v>
      </c>
      <c r="AQ108" s="204"/>
    </row>
    <row r="109" spans="1:43">
      <c r="A109" s="183" t="s">
        <v>66</v>
      </c>
      <c r="B109" s="184" t="s">
        <v>1366</v>
      </c>
      <c r="C109" s="185" t="s">
        <v>265</v>
      </c>
      <c r="D109" s="186" t="s">
        <v>2634</v>
      </c>
      <c r="E109" s="187">
        <v>0</v>
      </c>
      <c r="F109" s="188">
        <v>29</v>
      </c>
      <c r="G109" s="189">
        <v>0</v>
      </c>
      <c r="H109" s="188">
        <v>29</v>
      </c>
      <c r="I109" s="189">
        <v>0</v>
      </c>
      <c r="J109" s="188">
        <v>29</v>
      </c>
      <c r="K109" s="189">
        <v>0</v>
      </c>
      <c r="L109" s="188">
        <v>29</v>
      </c>
      <c r="M109" s="189">
        <v>0</v>
      </c>
      <c r="N109" s="188">
        <v>29</v>
      </c>
      <c r="O109" s="189">
        <v>0</v>
      </c>
      <c r="P109" s="188">
        <v>29</v>
      </c>
      <c r="Q109" s="189">
        <v>0</v>
      </c>
      <c r="R109" s="188">
        <v>29</v>
      </c>
      <c r="S109" s="189">
        <v>0</v>
      </c>
      <c r="T109" s="188">
        <v>29</v>
      </c>
      <c r="U109" s="189">
        <v>0</v>
      </c>
      <c r="V109" s="188">
        <v>29</v>
      </c>
      <c r="W109" s="189">
        <v>0</v>
      </c>
      <c r="X109" s="192">
        <v>29</v>
      </c>
      <c r="Y109" s="193" t="s">
        <v>121</v>
      </c>
      <c r="Z109" s="193" t="s">
        <v>2848</v>
      </c>
      <c r="AA109" s="186" t="s">
        <v>7</v>
      </c>
      <c r="AB109" s="194">
        <v>1</v>
      </c>
      <c r="AC109" s="195"/>
      <c r="AD109" s="196">
        <v>29</v>
      </c>
      <c r="AE109" s="197"/>
      <c r="AF109" s="193" t="s">
        <v>13</v>
      </c>
      <c r="AG109" s="198" t="s">
        <v>478</v>
      </c>
      <c r="AH109" s="199"/>
      <c r="AI109" s="200">
        <v>2057</v>
      </c>
      <c r="AJ109" s="201"/>
      <c r="AK109" s="193" t="s">
        <v>286</v>
      </c>
      <c r="AL109" s="186" t="s">
        <v>7</v>
      </c>
      <c r="AM109" s="201">
        <v>1736</v>
      </c>
      <c r="AN109" s="202">
        <v>43605.589062500003</v>
      </c>
      <c r="AO109" s="203">
        <v>43592</v>
      </c>
      <c r="AP109" s="198">
        <v>50</v>
      </c>
      <c r="AQ109" s="204"/>
    </row>
    <row r="110" spans="1:43">
      <c r="A110" s="183" t="s">
        <v>63</v>
      </c>
      <c r="B110" s="184" t="s">
        <v>1366</v>
      </c>
      <c r="C110" s="185" t="s">
        <v>122</v>
      </c>
      <c r="D110" s="186" t="s">
        <v>959</v>
      </c>
      <c r="E110" s="187">
        <v>40</v>
      </c>
      <c r="F110" s="188">
        <v>30</v>
      </c>
      <c r="G110" s="189">
        <v>40</v>
      </c>
      <c r="H110" s="188">
        <v>30</v>
      </c>
      <c r="I110" s="189">
        <v>40</v>
      </c>
      <c r="J110" s="188">
        <v>30</v>
      </c>
      <c r="K110" s="189">
        <v>40</v>
      </c>
      <c r="L110" s="188">
        <v>30</v>
      </c>
      <c r="M110" s="189">
        <v>40</v>
      </c>
      <c r="N110" s="188">
        <v>30</v>
      </c>
      <c r="O110" s="189">
        <v>40</v>
      </c>
      <c r="P110" s="188">
        <v>30</v>
      </c>
      <c r="Q110" s="189">
        <v>40</v>
      </c>
      <c r="R110" s="188">
        <v>30</v>
      </c>
      <c r="S110" s="189">
        <v>40</v>
      </c>
      <c r="T110" s="188">
        <v>30</v>
      </c>
      <c r="U110" s="189">
        <v>40</v>
      </c>
      <c r="V110" s="188">
        <v>30</v>
      </c>
      <c r="W110" s="189">
        <v>40</v>
      </c>
      <c r="X110" s="192">
        <v>30</v>
      </c>
      <c r="Y110" s="193" t="s">
        <v>123</v>
      </c>
      <c r="Z110" s="193" t="s">
        <v>2846</v>
      </c>
      <c r="AA110" s="186" t="s">
        <v>12</v>
      </c>
      <c r="AB110" s="194">
        <v>2</v>
      </c>
      <c r="AC110" s="195"/>
      <c r="AD110" s="196">
        <v>50</v>
      </c>
      <c r="AE110" s="197"/>
      <c r="AF110" s="193" t="s">
        <v>13</v>
      </c>
      <c r="AG110" s="198" t="s">
        <v>478</v>
      </c>
      <c r="AH110" s="199"/>
      <c r="AI110" s="200">
        <v>2035</v>
      </c>
      <c r="AJ110" s="201"/>
      <c r="AK110" s="193" t="s">
        <v>286</v>
      </c>
      <c r="AL110" s="186" t="s">
        <v>278</v>
      </c>
      <c r="AM110" s="201">
        <v>1093</v>
      </c>
      <c r="AN110" s="202">
        <v>43555.378750000003</v>
      </c>
      <c r="AO110" s="203">
        <v>43556</v>
      </c>
      <c r="AP110" s="198">
        <v>50</v>
      </c>
      <c r="AQ110" s="204"/>
    </row>
    <row r="111" spans="1:43">
      <c r="A111" s="183" t="s">
        <v>66</v>
      </c>
      <c r="B111" s="184" t="s">
        <v>1366</v>
      </c>
      <c r="C111" s="185" t="s">
        <v>124</v>
      </c>
      <c r="D111" s="186" t="s">
        <v>2635</v>
      </c>
      <c r="E111" s="187">
        <v>59.8</v>
      </c>
      <c r="F111" s="188">
        <v>49.7</v>
      </c>
      <c r="G111" s="189">
        <v>59.8</v>
      </c>
      <c r="H111" s="188">
        <v>49.7</v>
      </c>
      <c r="I111" s="189">
        <v>59.8</v>
      </c>
      <c r="J111" s="188">
        <v>49.7</v>
      </c>
      <c r="K111" s="189">
        <v>59.8</v>
      </c>
      <c r="L111" s="188">
        <v>49.7</v>
      </c>
      <c r="M111" s="189">
        <v>59.8</v>
      </c>
      <c r="N111" s="188">
        <v>49.7</v>
      </c>
      <c r="O111" s="189">
        <v>59.8</v>
      </c>
      <c r="P111" s="188">
        <v>49.7</v>
      </c>
      <c r="Q111" s="189">
        <v>59.8</v>
      </c>
      <c r="R111" s="188">
        <v>49.7</v>
      </c>
      <c r="S111" s="189">
        <v>59.8</v>
      </c>
      <c r="T111" s="188">
        <v>49.7</v>
      </c>
      <c r="U111" s="189">
        <v>59.8</v>
      </c>
      <c r="V111" s="188">
        <v>49.7</v>
      </c>
      <c r="W111" s="189">
        <v>59.8</v>
      </c>
      <c r="X111" s="192">
        <v>49.7</v>
      </c>
      <c r="Y111" s="193" t="s">
        <v>233</v>
      </c>
      <c r="Z111" s="193" t="s">
        <v>2846</v>
      </c>
      <c r="AA111" s="186" t="s">
        <v>15</v>
      </c>
      <c r="AB111" s="194">
        <v>1</v>
      </c>
      <c r="AC111" s="195"/>
      <c r="AD111" s="196">
        <v>53</v>
      </c>
      <c r="AE111" s="197"/>
      <c r="AF111" s="193" t="s">
        <v>13</v>
      </c>
      <c r="AG111" s="198" t="s">
        <v>478</v>
      </c>
      <c r="AH111" s="199"/>
      <c r="AI111" s="200">
        <v>2039</v>
      </c>
      <c r="AJ111" s="201"/>
      <c r="AK111" s="193" t="s">
        <v>286</v>
      </c>
      <c r="AL111" s="186" t="s">
        <v>278</v>
      </c>
      <c r="AM111" s="201">
        <v>1373</v>
      </c>
      <c r="AN111" s="202">
        <v>43602.605937499997</v>
      </c>
      <c r="AO111" s="203">
        <v>43198</v>
      </c>
      <c r="AP111" s="198">
        <v>50</v>
      </c>
      <c r="AQ111" s="204"/>
    </row>
    <row r="112" spans="1:43">
      <c r="A112" s="183" t="s">
        <v>66</v>
      </c>
      <c r="B112" s="184" t="s">
        <v>1366</v>
      </c>
      <c r="C112" s="185" t="s">
        <v>124</v>
      </c>
      <c r="D112" s="186" t="s">
        <v>2636</v>
      </c>
      <c r="E112" s="187">
        <v>59.8</v>
      </c>
      <c r="F112" s="188">
        <v>49.7</v>
      </c>
      <c r="G112" s="189">
        <v>59.8</v>
      </c>
      <c r="H112" s="188">
        <v>49.7</v>
      </c>
      <c r="I112" s="189">
        <v>59.8</v>
      </c>
      <c r="J112" s="188">
        <v>49.7</v>
      </c>
      <c r="K112" s="189">
        <v>59.8</v>
      </c>
      <c r="L112" s="188">
        <v>49.7</v>
      </c>
      <c r="M112" s="189">
        <v>59.8</v>
      </c>
      <c r="N112" s="188">
        <v>49.7</v>
      </c>
      <c r="O112" s="189">
        <v>59.8</v>
      </c>
      <c r="P112" s="188">
        <v>49.7</v>
      </c>
      <c r="Q112" s="189">
        <v>59.8</v>
      </c>
      <c r="R112" s="188">
        <v>49.7</v>
      </c>
      <c r="S112" s="189">
        <v>59.8</v>
      </c>
      <c r="T112" s="188">
        <v>49.7</v>
      </c>
      <c r="U112" s="189">
        <v>59.8</v>
      </c>
      <c r="V112" s="188">
        <v>49.7</v>
      </c>
      <c r="W112" s="189">
        <v>59.8</v>
      </c>
      <c r="X112" s="192">
        <v>49.7</v>
      </c>
      <c r="Y112" s="193" t="s">
        <v>233</v>
      </c>
      <c r="Z112" s="193" t="s">
        <v>2846</v>
      </c>
      <c r="AA112" s="186" t="s">
        <v>15</v>
      </c>
      <c r="AB112" s="194">
        <v>1</v>
      </c>
      <c r="AC112" s="195"/>
      <c r="AD112" s="196">
        <v>53</v>
      </c>
      <c r="AE112" s="197"/>
      <c r="AF112" s="193" t="s">
        <v>13</v>
      </c>
      <c r="AG112" s="198" t="s">
        <v>478</v>
      </c>
      <c r="AH112" s="199"/>
      <c r="AI112" s="200">
        <v>2039</v>
      </c>
      <c r="AJ112" s="201"/>
      <c r="AK112" s="193" t="s">
        <v>286</v>
      </c>
      <c r="AL112" s="186" t="s">
        <v>278</v>
      </c>
      <c r="AM112" s="201">
        <v>1373</v>
      </c>
      <c r="AN112" s="202">
        <v>43602.605937499997</v>
      </c>
      <c r="AO112" s="203">
        <v>43198</v>
      </c>
      <c r="AP112" s="198">
        <v>50</v>
      </c>
      <c r="AQ112" s="204"/>
    </row>
    <row r="113" spans="1:43">
      <c r="A113" s="183" t="s">
        <v>66</v>
      </c>
      <c r="B113" s="184" t="s">
        <v>1366</v>
      </c>
      <c r="C113" s="185" t="s">
        <v>124</v>
      </c>
      <c r="D113" s="186" t="s">
        <v>2637</v>
      </c>
      <c r="E113" s="187">
        <v>59.8</v>
      </c>
      <c r="F113" s="188">
        <v>49.7</v>
      </c>
      <c r="G113" s="189">
        <v>59.8</v>
      </c>
      <c r="H113" s="188">
        <v>49.7</v>
      </c>
      <c r="I113" s="189">
        <v>59.8</v>
      </c>
      <c r="J113" s="188">
        <v>49.7</v>
      </c>
      <c r="K113" s="189">
        <v>59.8</v>
      </c>
      <c r="L113" s="188">
        <v>49.7</v>
      </c>
      <c r="M113" s="189">
        <v>59.8</v>
      </c>
      <c r="N113" s="188">
        <v>49.7</v>
      </c>
      <c r="O113" s="189">
        <v>59.8</v>
      </c>
      <c r="P113" s="188">
        <v>49.7</v>
      </c>
      <c r="Q113" s="189">
        <v>59.8</v>
      </c>
      <c r="R113" s="188">
        <v>49.7</v>
      </c>
      <c r="S113" s="189">
        <v>59.8</v>
      </c>
      <c r="T113" s="188">
        <v>49.7</v>
      </c>
      <c r="U113" s="189">
        <v>59.8</v>
      </c>
      <c r="V113" s="188">
        <v>49.7</v>
      </c>
      <c r="W113" s="189">
        <v>59.8</v>
      </c>
      <c r="X113" s="192">
        <v>49.7</v>
      </c>
      <c r="Y113" s="193" t="s">
        <v>233</v>
      </c>
      <c r="Z113" s="193" t="s">
        <v>2846</v>
      </c>
      <c r="AA113" s="186" t="s">
        <v>15</v>
      </c>
      <c r="AB113" s="194">
        <v>1</v>
      </c>
      <c r="AC113" s="195"/>
      <c r="AD113" s="196">
        <v>53</v>
      </c>
      <c r="AE113" s="197"/>
      <c r="AF113" s="193" t="s">
        <v>13</v>
      </c>
      <c r="AG113" s="198" t="s">
        <v>478</v>
      </c>
      <c r="AH113" s="199"/>
      <c r="AI113" s="200">
        <v>2039</v>
      </c>
      <c r="AJ113" s="201"/>
      <c r="AK113" s="193" t="s">
        <v>286</v>
      </c>
      <c r="AL113" s="186" t="s">
        <v>278</v>
      </c>
      <c r="AM113" s="201">
        <v>1373</v>
      </c>
      <c r="AN113" s="202">
        <v>43602.605937499997</v>
      </c>
      <c r="AO113" s="203">
        <v>43198</v>
      </c>
      <c r="AP113" s="198">
        <v>50</v>
      </c>
      <c r="AQ113" s="204"/>
    </row>
    <row r="114" spans="1:43">
      <c r="A114" s="183" t="s">
        <v>66</v>
      </c>
      <c r="B114" s="184" t="s">
        <v>1366</v>
      </c>
      <c r="C114" s="185" t="s">
        <v>124</v>
      </c>
      <c r="D114" s="186" t="s">
        <v>2638</v>
      </c>
      <c r="E114" s="187">
        <v>59.8</v>
      </c>
      <c r="F114" s="188">
        <v>49.7</v>
      </c>
      <c r="G114" s="189">
        <v>59.8</v>
      </c>
      <c r="H114" s="188">
        <v>49.7</v>
      </c>
      <c r="I114" s="189">
        <v>59.8</v>
      </c>
      <c r="J114" s="188">
        <v>49.7</v>
      </c>
      <c r="K114" s="189">
        <v>59.8</v>
      </c>
      <c r="L114" s="188">
        <v>49.7</v>
      </c>
      <c r="M114" s="189">
        <v>59.8</v>
      </c>
      <c r="N114" s="188">
        <v>49.7</v>
      </c>
      <c r="O114" s="189">
        <v>59.8</v>
      </c>
      <c r="P114" s="188">
        <v>49.7</v>
      </c>
      <c r="Q114" s="189">
        <v>59.8</v>
      </c>
      <c r="R114" s="188">
        <v>49.7</v>
      </c>
      <c r="S114" s="189">
        <v>59.8</v>
      </c>
      <c r="T114" s="188">
        <v>49.7</v>
      </c>
      <c r="U114" s="189">
        <v>59.8</v>
      </c>
      <c r="V114" s="188">
        <v>49.7</v>
      </c>
      <c r="W114" s="189">
        <v>59.8</v>
      </c>
      <c r="X114" s="192">
        <v>49.7</v>
      </c>
      <c r="Y114" s="193" t="s">
        <v>233</v>
      </c>
      <c r="Z114" s="193" t="s">
        <v>2846</v>
      </c>
      <c r="AA114" s="186" t="s">
        <v>15</v>
      </c>
      <c r="AB114" s="194">
        <v>1</v>
      </c>
      <c r="AC114" s="195"/>
      <c r="AD114" s="196">
        <v>53</v>
      </c>
      <c r="AE114" s="197"/>
      <c r="AF114" s="193" t="s">
        <v>13</v>
      </c>
      <c r="AG114" s="198" t="s">
        <v>478</v>
      </c>
      <c r="AH114" s="199"/>
      <c r="AI114" s="200">
        <v>2039</v>
      </c>
      <c r="AJ114" s="201"/>
      <c r="AK114" s="193" t="s">
        <v>286</v>
      </c>
      <c r="AL114" s="186" t="s">
        <v>278</v>
      </c>
      <c r="AM114" s="201">
        <v>1373</v>
      </c>
      <c r="AN114" s="202">
        <v>43602.605937499997</v>
      </c>
      <c r="AO114" s="203">
        <v>43198</v>
      </c>
      <c r="AP114" s="198">
        <v>50</v>
      </c>
      <c r="AQ114" s="204"/>
    </row>
    <row r="115" spans="1:43">
      <c r="A115" s="183" t="s">
        <v>66</v>
      </c>
      <c r="B115" s="184" t="s">
        <v>1366</v>
      </c>
      <c r="C115" s="185" t="s">
        <v>125</v>
      </c>
      <c r="D115" s="186" t="s">
        <v>2639</v>
      </c>
      <c r="E115" s="187">
        <v>87</v>
      </c>
      <c r="F115" s="188">
        <v>72</v>
      </c>
      <c r="G115" s="189">
        <v>87</v>
      </c>
      <c r="H115" s="188">
        <v>72</v>
      </c>
      <c r="I115" s="189">
        <v>87</v>
      </c>
      <c r="J115" s="188">
        <v>72</v>
      </c>
      <c r="K115" s="189">
        <v>87</v>
      </c>
      <c r="L115" s="188">
        <v>72</v>
      </c>
      <c r="M115" s="189">
        <v>87</v>
      </c>
      <c r="N115" s="188">
        <v>72</v>
      </c>
      <c r="O115" s="189">
        <v>87</v>
      </c>
      <c r="P115" s="188">
        <v>72</v>
      </c>
      <c r="Q115" s="189">
        <v>87</v>
      </c>
      <c r="R115" s="188">
        <v>72</v>
      </c>
      <c r="S115" s="189">
        <v>87</v>
      </c>
      <c r="T115" s="188">
        <v>72</v>
      </c>
      <c r="U115" s="189">
        <v>87</v>
      </c>
      <c r="V115" s="188">
        <v>72</v>
      </c>
      <c r="W115" s="189">
        <v>87</v>
      </c>
      <c r="X115" s="192">
        <v>72</v>
      </c>
      <c r="Y115" s="193" t="s">
        <v>234</v>
      </c>
      <c r="Z115" s="193" t="s">
        <v>2846</v>
      </c>
      <c r="AA115" s="186" t="s">
        <v>15</v>
      </c>
      <c r="AB115" s="194">
        <v>1</v>
      </c>
      <c r="AC115" s="195"/>
      <c r="AD115" s="196">
        <v>76</v>
      </c>
      <c r="AE115" s="197"/>
      <c r="AF115" s="193" t="s">
        <v>13</v>
      </c>
      <c r="AG115" s="198" t="s">
        <v>478</v>
      </c>
      <c r="AH115" s="199"/>
      <c r="AI115" s="200">
        <v>2039</v>
      </c>
      <c r="AJ115" s="201"/>
      <c r="AK115" s="193" t="s">
        <v>286</v>
      </c>
      <c r="AL115" s="186" t="s">
        <v>278</v>
      </c>
      <c r="AM115" s="201">
        <v>1374</v>
      </c>
      <c r="AN115" s="202">
        <v>43602.608368055553</v>
      </c>
      <c r="AO115" s="203">
        <v>43201</v>
      </c>
      <c r="AP115" s="198">
        <v>50</v>
      </c>
      <c r="AQ115" s="204"/>
    </row>
    <row r="116" spans="1:43">
      <c r="A116" s="183" t="s">
        <v>66</v>
      </c>
      <c r="B116" s="184" t="s">
        <v>1366</v>
      </c>
      <c r="C116" s="185" t="s">
        <v>125</v>
      </c>
      <c r="D116" s="186" t="s">
        <v>2640</v>
      </c>
      <c r="E116" s="187">
        <v>87</v>
      </c>
      <c r="F116" s="188">
        <v>72</v>
      </c>
      <c r="G116" s="189">
        <v>87</v>
      </c>
      <c r="H116" s="188">
        <v>72</v>
      </c>
      <c r="I116" s="189">
        <v>87</v>
      </c>
      <c r="J116" s="188">
        <v>72</v>
      </c>
      <c r="K116" s="189">
        <v>87</v>
      </c>
      <c r="L116" s="188">
        <v>72</v>
      </c>
      <c r="M116" s="189">
        <v>87</v>
      </c>
      <c r="N116" s="188">
        <v>72</v>
      </c>
      <c r="O116" s="189">
        <v>87</v>
      </c>
      <c r="P116" s="188">
        <v>72</v>
      </c>
      <c r="Q116" s="189">
        <v>87</v>
      </c>
      <c r="R116" s="188">
        <v>72</v>
      </c>
      <c r="S116" s="189">
        <v>87</v>
      </c>
      <c r="T116" s="188">
        <v>72</v>
      </c>
      <c r="U116" s="189">
        <v>87</v>
      </c>
      <c r="V116" s="188">
        <v>72</v>
      </c>
      <c r="W116" s="189">
        <v>87</v>
      </c>
      <c r="X116" s="192">
        <v>72</v>
      </c>
      <c r="Y116" s="193" t="s">
        <v>234</v>
      </c>
      <c r="Z116" s="193" t="s">
        <v>2846</v>
      </c>
      <c r="AA116" s="186" t="s">
        <v>15</v>
      </c>
      <c r="AB116" s="194">
        <v>1</v>
      </c>
      <c r="AC116" s="195"/>
      <c r="AD116" s="196">
        <v>76</v>
      </c>
      <c r="AE116" s="197"/>
      <c r="AF116" s="193" t="s">
        <v>13</v>
      </c>
      <c r="AG116" s="198" t="s">
        <v>478</v>
      </c>
      <c r="AH116" s="199"/>
      <c r="AI116" s="200">
        <v>2039</v>
      </c>
      <c r="AJ116" s="201"/>
      <c r="AK116" s="193" t="s">
        <v>286</v>
      </c>
      <c r="AL116" s="186" t="s">
        <v>278</v>
      </c>
      <c r="AM116" s="201">
        <v>1374</v>
      </c>
      <c r="AN116" s="202">
        <v>43602.608368055553</v>
      </c>
      <c r="AO116" s="203">
        <v>43201</v>
      </c>
      <c r="AP116" s="198">
        <v>50</v>
      </c>
      <c r="AQ116" s="204"/>
    </row>
    <row r="117" spans="1:43">
      <c r="A117" s="183" t="s">
        <v>66</v>
      </c>
      <c r="B117" s="184" t="s">
        <v>1366</v>
      </c>
      <c r="C117" s="185" t="s">
        <v>125</v>
      </c>
      <c r="D117" s="186" t="s">
        <v>2641</v>
      </c>
      <c r="E117" s="187">
        <v>87</v>
      </c>
      <c r="F117" s="188">
        <v>72</v>
      </c>
      <c r="G117" s="189">
        <v>87</v>
      </c>
      <c r="H117" s="188">
        <v>72</v>
      </c>
      <c r="I117" s="189">
        <v>87</v>
      </c>
      <c r="J117" s="188">
        <v>72</v>
      </c>
      <c r="K117" s="189">
        <v>87</v>
      </c>
      <c r="L117" s="188">
        <v>72</v>
      </c>
      <c r="M117" s="189">
        <v>87</v>
      </c>
      <c r="N117" s="188">
        <v>72</v>
      </c>
      <c r="O117" s="189">
        <v>87</v>
      </c>
      <c r="P117" s="188">
        <v>72</v>
      </c>
      <c r="Q117" s="189">
        <v>87</v>
      </c>
      <c r="R117" s="188">
        <v>72</v>
      </c>
      <c r="S117" s="189">
        <v>87</v>
      </c>
      <c r="T117" s="188">
        <v>72</v>
      </c>
      <c r="U117" s="189">
        <v>87</v>
      </c>
      <c r="V117" s="188">
        <v>72</v>
      </c>
      <c r="W117" s="189">
        <v>87</v>
      </c>
      <c r="X117" s="192">
        <v>72</v>
      </c>
      <c r="Y117" s="193" t="s">
        <v>234</v>
      </c>
      <c r="Z117" s="193" t="s">
        <v>2846</v>
      </c>
      <c r="AA117" s="186" t="s">
        <v>15</v>
      </c>
      <c r="AB117" s="194">
        <v>1</v>
      </c>
      <c r="AC117" s="195"/>
      <c r="AD117" s="196">
        <v>76</v>
      </c>
      <c r="AE117" s="197"/>
      <c r="AF117" s="193" t="s">
        <v>13</v>
      </c>
      <c r="AG117" s="198" t="s">
        <v>478</v>
      </c>
      <c r="AH117" s="199"/>
      <c r="AI117" s="200">
        <v>2039</v>
      </c>
      <c r="AJ117" s="201"/>
      <c r="AK117" s="193" t="s">
        <v>286</v>
      </c>
      <c r="AL117" s="186" t="s">
        <v>278</v>
      </c>
      <c r="AM117" s="201">
        <v>1374</v>
      </c>
      <c r="AN117" s="202">
        <v>43602.608368055553</v>
      </c>
      <c r="AO117" s="203">
        <v>43201</v>
      </c>
      <c r="AP117" s="198">
        <v>50</v>
      </c>
      <c r="AQ117" s="204"/>
    </row>
    <row r="118" spans="1:43">
      <c r="A118" s="183" t="s">
        <v>77</v>
      </c>
      <c r="B118" s="184" t="s">
        <v>1366</v>
      </c>
      <c r="C118" s="185" t="s">
        <v>126</v>
      </c>
      <c r="D118" s="186" t="s">
        <v>2643</v>
      </c>
      <c r="E118" s="187">
        <v>140</v>
      </c>
      <c r="F118" s="188">
        <v>140</v>
      </c>
      <c r="G118" s="189">
        <v>140</v>
      </c>
      <c r="H118" s="188">
        <v>140</v>
      </c>
      <c r="I118" s="189">
        <v>140</v>
      </c>
      <c r="J118" s="188">
        <v>140</v>
      </c>
      <c r="K118" s="189">
        <v>140</v>
      </c>
      <c r="L118" s="188">
        <v>140</v>
      </c>
      <c r="M118" s="189">
        <v>140</v>
      </c>
      <c r="N118" s="188">
        <v>140</v>
      </c>
      <c r="O118" s="189">
        <v>0</v>
      </c>
      <c r="P118" s="188">
        <v>0</v>
      </c>
      <c r="Q118" s="189">
        <v>150</v>
      </c>
      <c r="R118" s="188">
        <v>150</v>
      </c>
      <c r="S118" s="189">
        <v>150</v>
      </c>
      <c r="T118" s="188">
        <v>150</v>
      </c>
      <c r="U118" s="189">
        <v>150</v>
      </c>
      <c r="V118" s="188">
        <v>150</v>
      </c>
      <c r="W118" s="189">
        <v>150</v>
      </c>
      <c r="X118" s="192">
        <v>150</v>
      </c>
      <c r="Y118" s="193" t="s">
        <v>76</v>
      </c>
      <c r="Z118" s="193" t="s">
        <v>2848</v>
      </c>
      <c r="AA118" s="186" t="s">
        <v>7</v>
      </c>
      <c r="AB118" s="194">
        <v>1</v>
      </c>
      <c r="AC118" s="195"/>
      <c r="AD118" s="196">
        <v>144</v>
      </c>
      <c r="AE118" s="197"/>
      <c r="AF118" s="193" t="s">
        <v>13</v>
      </c>
      <c r="AG118" s="198" t="s">
        <v>478</v>
      </c>
      <c r="AH118" s="199"/>
      <c r="AI118" s="200">
        <v>2100</v>
      </c>
      <c r="AJ118" s="201"/>
      <c r="AK118" s="193" t="s">
        <v>286</v>
      </c>
      <c r="AL118" s="186" t="s">
        <v>7</v>
      </c>
      <c r="AM118" s="201">
        <v>1097</v>
      </c>
      <c r="AN118" s="202">
        <v>43611.736354166664</v>
      </c>
      <c r="AO118" s="203">
        <v>43609</v>
      </c>
      <c r="AP118" s="198">
        <v>50</v>
      </c>
      <c r="AQ118" s="204"/>
    </row>
    <row r="119" spans="1:43">
      <c r="A119" s="183" t="s">
        <v>66</v>
      </c>
      <c r="B119" s="184" t="s">
        <v>1366</v>
      </c>
      <c r="C119" s="185" t="s">
        <v>221</v>
      </c>
      <c r="D119" s="186" t="s">
        <v>2645</v>
      </c>
      <c r="E119" s="187">
        <v>89.983999999999995</v>
      </c>
      <c r="F119" s="188">
        <v>89.983999999999995</v>
      </c>
      <c r="G119" s="189">
        <v>89.983999999999995</v>
      </c>
      <c r="H119" s="188">
        <v>89.983999999999995</v>
      </c>
      <c r="I119" s="189">
        <v>89.983999999999995</v>
      </c>
      <c r="J119" s="188">
        <v>89.983999999999995</v>
      </c>
      <c r="K119" s="189">
        <v>89.983999999999995</v>
      </c>
      <c r="L119" s="188">
        <v>89.983999999999995</v>
      </c>
      <c r="M119" s="189">
        <v>89.983999999999995</v>
      </c>
      <c r="N119" s="188">
        <v>89.983999999999995</v>
      </c>
      <c r="O119" s="189">
        <v>89.983999999999995</v>
      </c>
      <c r="P119" s="188">
        <v>89.983999999999995</v>
      </c>
      <c r="Q119" s="189">
        <v>89.983999999999995</v>
      </c>
      <c r="R119" s="188">
        <v>89.983999999999995</v>
      </c>
      <c r="S119" s="189">
        <v>89.983999999999995</v>
      </c>
      <c r="T119" s="188">
        <v>89.983999999999995</v>
      </c>
      <c r="U119" s="189">
        <v>89.983999999999995</v>
      </c>
      <c r="V119" s="188">
        <v>89.983999999999995</v>
      </c>
      <c r="W119" s="189">
        <v>89.983999999999995</v>
      </c>
      <c r="X119" s="192">
        <v>89.983999999999995</v>
      </c>
      <c r="Y119" s="193" t="s">
        <v>290</v>
      </c>
      <c r="Z119" s="193" t="s">
        <v>2845</v>
      </c>
      <c r="AA119" s="186" t="s">
        <v>8</v>
      </c>
      <c r="AB119" s="194">
        <v>38</v>
      </c>
      <c r="AC119" s="195"/>
      <c r="AD119" s="196">
        <v>89.983999999999995</v>
      </c>
      <c r="AE119" s="197"/>
      <c r="AF119" s="193" t="s">
        <v>13</v>
      </c>
      <c r="AG119" s="198" t="s">
        <v>475</v>
      </c>
      <c r="AH119" s="199"/>
      <c r="AI119" s="200">
        <v>2048</v>
      </c>
      <c r="AJ119" s="201"/>
      <c r="AK119" s="193" t="s">
        <v>286</v>
      </c>
      <c r="AL119" s="186" t="s">
        <v>8</v>
      </c>
      <c r="AM119" s="201">
        <v>1424</v>
      </c>
      <c r="AN119" s="202">
        <v>43635.289282407408</v>
      </c>
      <c r="AO119" s="203">
        <v>43593</v>
      </c>
      <c r="AP119" s="198">
        <v>50</v>
      </c>
      <c r="AQ119" s="204"/>
    </row>
    <row r="120" spans="1:43">
      <c r="A120" s="183" t="s">
        <v>73</v>
      </c>
      <c r="B120" s="184" t="s">
        <v>1366</v>
      </c>
      <c r="C120" s="185" t="s">
        <v>1101</v>
      </c>
      <c r="D120" s="186" t="s">
        <v>2646</v>
      </c>
      <c r="E120" s="187">
        <v>21.6</v>
      </c>
      <c r="F120" s="188">
        <v>21.6</v>
      </c>
      <c r="G120" s="189">
        <v>21.6</v>
      </c>
      <c r="H120" s="188">
        <v>21.6</v>
      </c>
      <c r="I120" s="189">
        <v>21.6</v>
      </c>
      <c r="J120" s="188">
        <v>21.6</v>
      </c>
      <c r="K120" s="189">
        <v>21.6</v>
      </c>
      <c r="L120" s="188">
        <v>21.6</v>
      </c>
      <c r="M120" s="189">
        <v>21.6</v>
      </c>
      <c r="N120" s="188">
        <v>21.6</v>
      </c>
      <c r="O120" s="189">
        <v>21.6</v>
      </c>
      <c r="P120" s="188">
        <v>21.6</v>
      </c>
      <c r="Q120" s="189">
        <v>21.6</v>
      </c>
      <c r="R120" s="188">
        <v>21.6</v>
      </c>
      <c r="S120" s="189">
        <v>21.6</v>
      </c>
      <c r="T120" s="188">
        <v>21.6</v>
      </c>
      <c r="U120" s="189">
        <v>21.6</v>
      </c>
      <c r="V120" s="188">
        <v>21.6</v>
      </c>
      <c r="W120" s="189">
        <v>21.6</v>
      </c>
      <c r="X120" s="192">
        <v>21.6</v>
      </c>
      <c r="Y120" s="193" t="s">
        <v>74</v>
      </c>
      <c r="Z120" s="193" t="s">
        <v>2866</v>
      </c>
      <c r="AA120" s="186" t="s">
        <v>7</v>
      </c>
      <c r="AB120" s="194">
        <v>1</v>
      </c>
      <c r="AC120" s="195"/>
      <c r="AD120" s="196">
        <v>21.6</v>
      </c>
      <c r="AE120" s="197"/>
      <c r="AF120" s="193" t="s">
        <v>13</v>
      </c>
      <c r="AG120" s="198" t="s">
        <v>478</v>
      </c>
      <c r="AH120" s="199"/>
      <c r="AI120" s="200">
        <v>2037</v>
      </c>
      <c r="AJ120" s="201"/>
      <c r="AK120" s="193" t="s">
        <v>286</v>
      </c>
      <c r="AL120" s="186" t="s">
        <v>7</v>
      </c>
      <c r="AM120" s="201">
        <v>1100</v>
      </c>
      <c r="AN120" s="202">
        <v>43629.058425925927</v>
      </c>
      <c r="AO120" s="203">
        <v>43150.157465277778</v>
      </c>
      <c r="AP120" s="198">
        <v>50</v>
      </c>
      <c r="AQ120" s="204"/>
    </row>
    <row r="121" spans="1:43">
      <c r="A121" s="183" t="s">
        <v>73</v>
      </c>
      <c r="B121" s="184" t="s">
        <v>1366</v>
      </c>
      <c r="C121" s="185" t="s">
        <v>1101</v>
      </c>
      <c r="D121" s="186" t="s">
        <v>2647</v>
      </c>
      <c r="E121" s="187">
        <v>21.6</v>
      </c>
      <c r="F121" s="188">
        <v>21.6</v>
      </c>
      <c r="G121" s="189">
        <v>21.6</v>
      </c>
      <c r="H121" s="188">
        <v>21.6</v>
      </c>
      <c r="I121" s="189">
        <v>21.6</v>
      </c>
      <c r="J121" s="188">
        <v>21.6</v>
      </c>
      <c r="K121" s="189">
        <v>21.6</v>
      </c>
      <c r="L121" s="188">
        <v>21.6</v>
      </c>
      <c r="M121" s="189">
        <v>21.6</v>
      </c>
      <c r="N121" s="188">
        <v>21.6</v>
      </c>
      <c r="O121" s="189">
        <v>21.6</v>
      </c>
      <c r="P121" s="188">
        <v>21.6</v>
      </c>
      <c r="Q121" s="189">
        <v>21.6</v>
      </c>
      <c r="R121" s="188">
        <v>21.6</v>
      </c>
      <c r="S121" s="189">
        <v>21.6</v>
      </c>
      <c r="T121" s="188">
        <v>21.6</v>
      </c>
      <c r="U121" s="189">
        <v>21.6</v>
      </c>
      <c r="V121" s="188">
        <v>21.6</v>
      </c>
      <c r="W121" s="189">
        <v>21.6</v>
      </c>
      <c r="X121" s="192">
        <v>21.6</v>
      </c>
      <c r="Y121" s="193" t="s">
        <v>74</v>
      </c>
      <c r="Z121" s="193" t="s">
        <v>2866</v>
      </c>
      <c r="AA121" s="186" t="s">
        <v>7</v>
      </c>
      <c r="AB121" s="194">
        <v>1</v>
      </c>
      <c r="AC121" s="195"/>
      <c r="AD121" s="196">
        <v>21.6</v>
      </c>
      <c r="AE121" s="197"/>
      <c r="AF121" s="193" t="s">
        <v>13</v>
      </c>
      <c r="AG121" s="198" t="s">
        <v>478</v>
      </c>
      <c r="AH121" s="199"/>
      <c r="AI121" s="200">
        <v>2037</v>
      </c>
      <c r="AJ121" s="201"/>
      <c r="AK121" s="193" t="s">
        <v>286</v>
      </c>
      <c r="AL121" s="186" t="s">
        <v>7</v>
      </c>
      <c r="AM121" s="201">
        <v>1100</v>
      </c>
      <c r="AN121" s="202">
        <v>43629.058425925927</v>
      </c>
      <c r="AO121" s="203">
        <v>43150.157465277778</v>
      </c>
      <c r="AP121" s="198">
        <v>50</v>
      </c>
      <c r="AQ121" s="204"/>
    </row>
    <row r="122" spans="1:43">
      <c r="A122" s="183" t="s">
        <v>73</v>
      </c>
      <c r="B122" s="184" t="s">
        <v>1366</v>
      </c>
      <c r="C122" s="185" t="s">
        <v>1101</v>
      </c>
      <c r="D122" s="186" t="s">
        <v>2648</v>
      </c>
      <c r="E122" s="187">
        <v>21.6</v>
      </c>
      <c r="F122" s="188">
        <v>21.6</v>
      </c>
      <c r="G122" s="189">
        <v>21.6</v>
      </c>
      <c r="H122" s="188">
        <v>21.6</v>
      </c>
      <c r="I122" s="189">
        <v>21.6</v>
      </c>
      <c r="J122" s="188">
        <v>21.6</v>
      </c>
      <c r="K122" s="189">
        <v>21.6</v>
      </c>
      <c r="L122" s="188">
        <v>21.6</v>
      </c>
      <c r="M122" s="189">
        <v>21.6</v>
      </c>
      <c r="N122" s="188">
        <v>21.6</v>
      </c>
      <c r="O122" s="189">
        <v>21.6</v>
      </c>
      <c r="P122" s="188">
        <v>21.6</v>
      </c>
      <c r="Q122" s="189">
        <v>21.6</v>
      </c>
      <c r="R122" s="188">
        <v>21.6</v>
      </c>
      <c r="S122" s="189">
        <v>21.6</v>
      </c>
      <c r="T122" s="188">
        <v>21.6</v>
      </c>
      <c r="U122" s="189">
        <v>21.6</v>
      </c>
      <c r="V122" s="188">
        <v>21.6</v>
      </c>
      <c r="W122" s="189">
        <v>21.6</v>
      </c>
      <c r="X122" s="192">
        <v>21.6</v>
      </c>
      <c r="Y122" s="193" t="s">
        <v>74</v>
      </c>
      <c r="Z122" s="193" t="s">
        <v>2866</v>
      </c>
      <c r="AA122" s="186" t="s">
        <v>7</v>
      </c>
      <c r="AB122" s="194">
        <v>1</v>
      </c>
      <c r="AC122" s="195"/>
      <c r="AD122" s="196">
        <v>21.6</v>
      </c>
      <c r="AE122" s="197"/>
      <c r="AF122" s="193" t="s">
        <v>13</v>
      </c>
      <c r="AG122" s="198" t="s">
        <v>478</v>
      </c>
      <c r="AH122" s="199"/>
      <c r="AI122" s="200">
        <v>2037</v>
      </c>
      <c r="AJ122" s="201"/>
      <c r="AK122" s="193" t="s">
        <v>286</v>
      </c>
      <c r="AL122" s="186" t="s">
        <v>7</v>
      </c>
      <c r="AM122" s="201">
        <v>1100</v>
      </c>
      <c r="AN122" s="202">
        <v>43629.058425925927</v>
      </c>
      <c r="AO122" s="203">
        <v>43150.157465277778</v>
      </c>
      <c r="AP122" s="198">
        <v>50</v>
      </c>
      <c r="AQ122" s="204"/>
    </row>
    <row r="123" spans="1:43">
      <c r="A123" s="183" t="s">
        <v>73</v>
      </c>
      <c r="B123" s="184" t="s">
        <v>1366</v>
      </c>
      <c r="C123" s="185" t="s">
        <v>1101</v>
      </c>
      <c r="D123" s="186" t="s">
        <v>2649</v>
      </c>
      <c r="E123" s="187">
        <v>21.6</v>
      </c>
      <c r="F123" s="188">
        <v>21.6</v>
      </c>
      <c r="G123" s="189">
        <v>21.6</v>
      </c>
      <c r="H123" s="188">
        <v>21.6</v>
      </c>
      <c r="I123" s="189">
        <v>21.6</v>
      </c>
      <c r="J123" s="188">
        <v>21.6</v>
      </c>
      <c r="K123" s="189">
        <v>21.6</v>
      </c>
      <c r="L123" s="188">
        <v>21.6</v>
      </c>
      <c r="M123" s="189">
        <v>21.6</v>
      </c>
      <c r="N123" s="188">
        <v>21.6</v>
      </c>
      <c r="O123" s="189">
        <v>21.6</v>
      </c>
      <c r="P123" s="188">
        <v>21.6</v>
      </c>
      <c r="Q123" s="189">
        <v>21.6</v>
      </c>
      <c r="R123" s="188">
        <v>21.6</v>
      </c>
      <c r="S123" s="189">
        <v>21.6</v>
      </c>
      <c r="T123" s="188">
        <v>21.6</v>
      </c>
      <c r="U123" s="189">
        <v>21.6</v>
      </c>
      <c r="V123" s="188">
        <v>21.6</v>
      </c>
      <c r="W123" s="189">
        <v>21.6</v>
      </c>
      <c r="X123" s="192">
        <v>21.6</v>
      </c>
      <c r="Y123" s="193" t="s">
        <v>74</v>
      </c>
      <c r="Z123" s="193" t="s">
        <v>2866</v>
      </c>
      <c r="AA123" s="186" t="s">
        <v>7</v>
      </c>
      <c r="AB123" s="194">
        <v>1</v>
      </c>
      <c r="AC123" s="195"/>
      <c r="AD123" s="196">
        <v>21.6</v>
      </c>
      <c r="AE123" s="197"/>
      <c r="AF123" s="193" t="s">
        <v>13</v>
      </c>
      <c r="AG123" s="198" t="s">
        <v>478</v>
      </c>
      <c r="AH123" s="199"/>
      <c r="AI123" s="200">
        <v>2037</v>
      </c>
      <c r="AJ123" s="201"/>
      <c r="AK123" s="193" t="s">
        <v>286</v>
      </c>
      <c r="AL123" s="186" t="s">
        <v>7</v>
      </c>
      <c r="AM123" s="201">
        <v>1100</v>
      </c>
      <c r="AN123" s="202">
        <v>43629.058425925927</v>
      </c>
      <c r="AO123" s="203">
        <v>43150.157465277778</v>
      </c>
      <c r="AP123" s="198">
        <v>50</v>
      </c>
      <c r="AQ123" s="204"/>
    </row>
    <row r="124" spans="1:43">
      <c r="A124" s="183" t="s">
        <v>73</v>
      </c>
      <c r="B124" s="184" t="s">
        <v>207</v>
      </c>
      <c r="C124" s="185" t="s">
        <v>618</v>
      </c>
      <c r="D124" s="186" t="s">
        <v>476</v>
      </c>
      <c r="E124" s="187">
        <v>15</v>
      </c>
      <c r="F124" s="188">
        <v>15</v>
      </c>
      <c r="G124" s="189">
        <v>15</v>
      </c>
      <c r="H124" s="188">
        <v>15</v>
      </c>
      <c r="I124" s="189">
        <v>15</v>
      </c>
      <c r="J124" s="188">
        <v>15</v>
      </c>
      <c r="K124" s="189">
        <v>15</v>
      </c>
      <c r="L124" s="188">
        <v>15</v>
      </c>
      <c r="M124" s="189">
        <v>15</v>
      </c>
      <c r="N124" s="188">
        <v>15</v>
      </c>
      <c r="O124" s="189">
        <v>15</v>
      </c>
      <c r="P124" s="188">
        <v>15</v>
      </c>
      <c r="Q124" s="189">
        <v>15</v>
      </c>
      <c r="R124" s="188">
        <v>15</v>
      </c>
      <c r="S124" s="189">
        <v>15</v>
      </c>
      <c r="T124" s="188">
        <v>15</v>
      </c>
      <c r="U124" s="189">
        <v>15</v>
      </c>
      <c r="V124" s="188">
        <v>15</v>
      </c>
      <c r="W124" s="189">
        <v>15</v>
      </c>
      <c r="X124" s="192">
        <v>15</v>
      </c>
      <c r="Y124" s="193" t="s">
        <v>619</v>
      </c>
      <c r="Z124" s="193" t="s">
        <v>2845</v>
      </c>
      <c r="AA124" s="186" t="s">
        <v>8</v>
      </c>
      <c r="AB124" s="194">
        <v>6</v>
      </c>
      <c r="AC124" s="195"/>
      <c r="AD124" s="196">
        <v>15</v>
      </c>
      <c r="AE124" s="197"/>
      <c r="AF124" s="193" t="s">
        <v>600</v>
      </c>
      <c r="AG124" s="198" t="s">
        <v>475</v>
      </c>
      <c r="AH124" s="199" t="s">
        <v>527</v>
      </c>
      <c r="AI124" s="200"/>
      <c r="AJ124" s="201"/>
      <c r="AK124" s="193" t="s">
        <v>212</v>
      </c>
      <c r="AL124" s="186" t="s">
        <v>8</v>
      </c>
      <c r="AM124" s="201">
        <v>1465</v>
      </c>
      <c r="AN124" s="202">
        <v>43641.23746527778</v>
      </c>
      <c r="AO124" s="203">
        <v>43209.356122685182</v>
      </c>
      <c r="AP124" s="198">
        <v>50</v>
      </c>
      <c r="AQ124" s="204"/>
    </row>
    <row r="125" spans="1:43">
      <c r="A125" s="183" t="s">
        <v>73</v>
      </c>
      <c r="B125" s="184" t="s">
        <v>207</v>
      </c>
      <c r="C125" s="185" t="s">
        <v>622</v>
      </c>
      <c r="D125" s="186" t="s">
        <v>476</v>
      </c>
      <c r="E125" s="187">
        <v>43.2</v>
      </c>
      <c r="F125" s="188">
        <v>43.2</v>
      </c>
      <c r="G125" s="189">
        <v>43.2</v>
      </c>
      <c r="H125" s="188">
        <v>43.2</v>
      </c>
      <c r="I125" s="189">
        <v>43.2</v>
      </c>
      <c r="J125" s="188">
        <v>43.2</v>
      </c>
      <c r="K125" s="189">
        <v>43.2</v>
      </c>
      <c r="L125" s="188">
        <v>43.2</v>
      </c>
      <c r="M125" s="189">
        <v>43.2</v>
      </c>
      <c r="N125" s="188">
        <v>43.2</v>
      </c>
      <c r="O125" s="189">
        <v>43.2</v>
      </c>
      <c r="P125" s="188">
        <v>43.2</v>
      </c>
      <c r="Q125" s="189">
        <v>43.2</v>
      </c>
      <c r="R125" s="188">
        <v>43.2</v>
      </c>
      <c r="S125" s="189">
        <v>43.2</v>
      </c>
      <c r="T125" s="188">
        <v>43.2</v>
      </c>
      <c r="U125" s="189">
        <v>43.2</v>
      </c>
      <c r="V125" s="188">
        <v>43.2</v>
      </c>
      <c r="W125" s="189">
        <v>43.2</v>
      </c>
      <c r="X125" s="192">
        <v>43.2</v>
      </c>
      <c r="Y125" s="193" t="s">
        <v>619</v>
      </c>
      <c r="Z125" s="193" t="s">
        <v>2844</v>
      </c>
      <c r="AA125" s="186" t="s">
        <v>9</v>
      </c>
      <c r="AB125" s="194">
        <v>12</v>
      </c>
      <c r="AC125" s="195"/>
      <c r="AD125" s="196">
        <v>43.2</v>
      </c>
      <c r="AE125" s="197"/>
      <c r="AF125" s="193" t="s">
        <v>600</v>
      </c>
      <c r="AG125" s="198" t="s">
        <v>475</v>
      </c>
      <c r="AH125" s="199" t="s">
        <v>527</v>
      </c>
      <c r="AI125" s="200"/>
      <c r="AJ125" s="201"/>
      <c r="AK125" s="193" t="s">
        <v>212</v>
      </c>
      <c r="AL125" s="186" t="s">
        <v>9</v>
      </c>
      <c r="AM125" s="201">
        <v>1464</v>
      </c>
      <c r="AN125" s="202">
        <v>43629.079328703701</v>
      </c>
      <c r="AO125" s="203">
        <v>43616</v>
      </c>
      <c r="AP125" s="198">
        <v>50</v>
      </c>
      <c r="AQ125" s="204"/>
    </row>
    <row r="126" spans="1:43">
      <c r="A126" s="183" t="s">
        <v>66</v>
      </c>
      <c r="B126" s="184" t="s">
        <v>207</v>
      </c>
      <c r="C126" s="185" t="s">
        <v>1252</v>
      </c>
      <c r="D126" s="186" t="s">
        <v>476</v>
      </c>
      <c r="E126" s="187">
        <v>0</v>
      </c>
      <c r="F126" s="188">
        <v>100.05</v>
      </c>
      <c r="G126" s="189">
        <v>199.95</v>
      </c>
      <c r="H126" s="188">
        <v>199.95</v>
      </c>
      <c r="I126" s="189">
        <v>199.95</v>
      </c>
      <c r="J126" s="188">
        <v>199.95</v>
      </c>
      <c r="K126" s="189">
        <v>199.95</v>
      </c>
      <c r="L126" s="188">
        <v>199.95</v>
      </c>
      <c r="M126" s="189">
        <v>199.95</v>
      </c>
      <c r="N126" s="188">
        <v>199.95</v>
      </c>
      <c r="O126" s="189">
        <v>199.95</v>
      </c>
      <c r="P126" s="188">
        <v>199.95</v>
      </c>
      <c r="Q126" s="189">
        <v>199.95</v>
      </c>
      <c r="R126" s="188">
        <v>199.95</v>
      </c>
      <c r="S126" s="189">
        <v>199.95</v>
      </c>
      <c r="T126" s="188">
        <v>199.95</v>
      </c>
      <c r="U126" s="189">
        <v>199.95</v>
      </c>
      <c r="V126" s="188">
        <v>199.95</v>
      </c>
      <c r="W126" s="189">
        <v>199.95</v>
      </c>
      <c r="X126" s="192">
        <v>199.95</v>
      </c>
      <c r="Y126" s="193" t="s">
        <v>726</v>
      </c>
      <c r="Z126" s="193" t="s">
        <v>2845</v>
      </c>
      <c r="AA126" s="186" t="s">
        <v>8</v>
      </c>
      <c r="AB126" s="194">
        <v>150</v>
      </c>
      <c r="AC126" s="195"/>
      <c r="AD126" s="196">
        <v>199.95</v>
      </c>
      <c r="AE126" s="197"/>
      <c r="AF126" s="193" t="s">
        <v>600</v>
      </c>
      <c r="AG126" s="198" t="s">
        <v>475</v>
      </c>
      <c r="AH126" s="199" t="s">
        <v>561</v>
      </c>
      <c r="AI126" s="200">
        <v>2049</v>
      </c>
      <c r="AJ126" s="201"/>
      <c r="AK126" s="193" t="s">
        <v>212</v>
      </c>
      <c r="AL126" s="186" t="s">
        <v>8</v>
      </c>
      <c r="AM126" s="201">
        <v>1602</v>
      </c>
      <c r="AN126" s="202">
        <v>43635.225787037038</v>
      </c>
      <c r="AO126" s="203">
        <v>43612</v>
      </c>
      <c r="AP126" s="198">
        <v>50</v>
      </c>
      <c r="AQ126" s="204"/>
    </row>
    <row r="127" spans="1:43">
      <c r="A127" s="183" t="s">
        <v>66</v>
      </c>
      <c r="B127" s="184" t="s">
        <v>1366</v>
      </c>
      <c r="C127" s="185" t="s">
        <v>127</v>
      </c>
      <c r="D127" s="186" t="s">
        <v>2652</v>
      </c>
      <c r="E127" s="187">
        <v>31.05</v>
      </c>
      <c r="F127" s="188">
        <v>31.05</v>
      </c>
      <c r="G127" s="189">
        <v>31.05</v>
      </c>
      <c r="H127" s="188">
        <v>31.05</v>
      </c>
      <c r="I127" s="189">
        <v>31.05</v>
      </c>
      <c r="J127" s="188">
        <v>31.05</v>
      </c>
      <c r="K127" s="189">
        <v>31.05</v>
      </c>
      <c r="L127" s="188">
        <v>31.05</v>
      </c>
      <c r="M127" s="189">
        <v>31.05</v>
      </c>
      <c r="N127" s="188">
        <v>31.05</v>
      </c>
      <c r="O127" s="189">
        <v>31.05</v>
      </c>
      <c r="P127" s="188">
        <v>31.05</v>
      </c>
      <c r="Q127" s="189">
        <v>31.05</v>
      </c>
      <c r="R127" s="188">
        <v>31.05</v>
      </c>
      <c r="S127" s="189">
        <v>31.05</v>
      </c>
      <c r="T127" s="188">
        <v>31.05</v>
      </c>
      <c r="U127" s="189">
        <v>31.05</v>
      </c>
      <c r="V127" s="188">
        <v>31.05</v>
      </c>
      <c r="W127" s="189">
        <v>31.05</v>
      </c>
      <c r="X127" s="192">
        <v>31.05</v>
      </c>
      <c r="Y127" s="193" t="s">
        <v>128</v>
      </c>
      <c r="Z127" s="193" t="s">
        <v>2844</v>
      </c>
      <c r="AA127" s="186" t="s">
        <v>9</v>
      </c>
      <c r="AB127" s="194">
        <v>9</v>
      </c>
      <c r="AC127" s="195"/>
      <c r="AD127" s="196">
        <v>31.05</v>
      </c>
      <c r="AE127" s="197"/>
      <c r="AF127" s="193" t="s">
        <v>13</v>
      </c>
      <c r="AG127" s="198" t="s">
        <v>475</v>
      </c>
      <c r="AH127" s="199"/>
      <c r="AI127" s="200">
        <v>2042</v>
      </c>
      <c r="AJ127" s="201"/>
      <c r="AK127" s="193" t="s">
        <v>286</v>
      </c>
      <c r="AL127" s="186" t="s">
        <v>9</v>
      </c>
      <c r="AM127" s="201">
        <v>1382</v>
      </c>
      <c r="AN127" s="202">
        <v>43627.380358796298</v>
      </c>
      <c r="AO127" s="203">
        <v>43247</v>
      </c>
      <c r="AP127" s="198">
        <v>50</v>
      </c>
      <c r="AQ127" s="204"/>
    </row>
    <row r="128" spans="1:43">
      <c r="A128" s="183" t="s">
        <v>73</v>
      </c>
      <c r="B128" s="184" t="s">
        <v>1366</v>
      </c>
      <c r="C128" s="185" t="s">
        <v>129</v>
      </c>
      <c r="D128" s="186" t="s">
        <v>2653</v>
      </c>
      <c r="E128" s="187">
        <v>48.5</v>
      </c>
      <c r="F128" s="188">
        <v>48.5</v>
      </c>
      <c r="G128" s="189">
        <v>48.5</v>
      </c>
      <c r="H128" s="188">
        <v>48.5</v>
      </c>
      <c r="I128" s="189">
        <v>48.5</v>
      </c>
      <c r="J128" s="188">
        <v>48.5</v>
      </c>
      <c r="K128" s="189">
        <v>48.5</v>
      </c>
      <c r="L128" s="188">
        <v>48.5</v>
      </c>
      <c r="M128" s="189">
        <v>48.5</v>
      </c>
      <c r="N128" s="188">
        <v>48.5</v>
      </c>
      <c r="O128" s="189">
        <v>48.5</v>
      </c>
      <c r="P128" s="188">
        <v>48.5</v>
      </c>
      <c r="Q128" s="189">
        <v>48.5</v>
      </c>
      <c r="R128" s="188">
        <v>48.5</v>
      </c>
      <c r="S128" s="189">
        <v>48.5</v>
      </c>
      <c r="T128" s="188">
        <v>48.5</v>
      </c>
      <c r="U128" s="189">
        <v>48.5</v>
      </c>
      <c r="V128" s="188">
        <v>48.5</v>
      </c>
      <c r="W128" s="189">
        <v>48.5</v>
      </c>
      <c r="X128" s="192">
        <v>48.5</v>
      </c>
      <c r="Y128" s="193" t="s">
        <v>130</v>
      </c>
      <c r="Z128" s="193" t="s">
        <v>2850</v>
      </c>
      <c r="AA128" s="186" t="s">
        <v>8</v>
      </c>
      <c r="AB128" s="194">
        <v>20</v>
      </c>
      <c r="AC128" s="195"/>
      <c r="AD128" s="196">
        <v>50</v>
      </c>
      <c r="AE128" s="197"/>
      <c r="AF128" s="193" t="s">
        <v>13</v>
      </c>
      <c r="AG128" s="198" t="s">
        <v>475</v>
      </c>
      <c r="AH128" s="199"/>
      <c r="AI128" s="200">
        <v>2037</v>
      </c>
      <c r="AJ128" s="201"/>
      <c r="AK128" s="193" t="s">
        <v>286</v>
      </c>
      <c r="AL128" s="186" t="s">
        <v>8</v>
      </c>
      <c r="AM128" s="201">
        <v>1378</v>
      </c>
      <c r="AN128" s="202">
        <v>43629.058449074073</v>
      </c>
      <c r="AO128" s="203">
        <v>43204.319363425922</v>
      </c>
      <c r="AP128" s="198">
        <v>50</v>
      </c>
      <c r="AQ128" s="204"/>
    </row>
    <row r="129" spans="1:43">
      <c r="A129" s="183" t="s">
        <v>73</v>
      </c>
      <c r="B129" s="184" t="s">
        <v>1366</v>
      </c>
      <c r="C129" s="185" t="s">
        <v>131</v>
      </c>
      <c r="D129" s="186" t="s">
        <v>2654</v>
      </c>
      <c r="E129" s="187">
        <v>750</v>
      </c>
      <c r="F129" s="188">
        <v>713</v>
      </c>
      <c r="G129" s="189">
        <v>750</v>
      </c>
      <c r="H129" s="188">
        <v>713</v>
      </c>
      <c r="I129" s="189">
        <v>750</v>
      </c>
      <c r="J129" s="188">
        <v>713</v>
      </c>
      <c r="K129" s="189">
        <v>750</v>
      </c>
      <c r="L129" s="188">
        <v>713</v>
      </c>
      <c r="M129" s="189">
        <v>750</v>
      </c>
      <c r="N129" s="188">
        <v>713</v>
      </c>
      <c r="O129" s="189">
        <v>750</v>
      </c>
      <c r="P129" s="188">
        <v>713</v>
      </c>
      <c r="Q129" s="189">
        <v>750</v>
      </c>
      <c r="R129" s="188">
        <v>713</v>
      </c>
      <c r="S129" s="189">
        <v>750</v>
      </c>
      <c r="T129" s="188">
        <v>713</v>
      </c>
      <c r="U129" s="189">
        <v>750</v>
      </c>
      <c r="V129" s="188">
        <v>713</v>
      </c>
      <c r="W129" s="189">
        <v>750</v>
      </c>
      <c r="X129" s="192">
        <v>713</v>
      </c>
      <c r="Y129" s="193" t="s">
        <v>94</v>
      </c>
      <c r="Z129" s="193" t="s">
        <v>2851</v>
      </c>
      <c r="AA129" s="186" t="s">
        <v>80</v>
      </c>
      <c r="AB129" s="194">
        <v>1</v>
      </c>
      <c r="AC129" s="195"/>
      <c r="AD129" s="196">
        <v>744</v>
      </c>
      <c r="AE129" s="197"/>
      <c r="AF129" s="193" t="s">
        <v>13</v>
      </c>
      <c r="AG129" s="198" t="s">
        <v>478</v>
      </c>
      <c r="AH129" s="199"/>
      <c r="AI129" s="200"/>
      <c r="AJ129" s="201"/>
      <c r="AK129" s="193" t="s">
        <v>286</v>
      </c>
      <c r="AL129" s="186" t="s">
        <v>276</v>
      </c>
      <c r="AM129" s="201">
        <v>1104</v>
      </c>
      <c r="AN129" s="202">
        <v>43620.394768518519</v>
      </c>
      <c r="AO129" s="203">
        <v>43606</v>
      </c>
      <c r="AP129" s="198">
        <v>50</v>
      </c>
      <c r="AQ129" s="204"/>
    </row>
    <row r="130" spans="1:43">
      <c r="A130" s="183" t="s">
        <v>14</v>
      </c>
      <c r="B130" s="184" t="s">
        <v>1366</v>
      </c>
      <c r="C130" s="185" t="s">
        <v>39</v>
      </c>
      <c r="D130" s="186" t="s">
        <v>2655</v>
      </c>
      <c r="E130" s="187">
        <v>42</v>
      </c>
      <c r="F130" s="188">
        <v>35</v>
      </c>
      <c r="G130" s="189">
        <v>42</v>
      </c>
      <c r="H130" s="188">
        <v>35</v>
      </c>
      <c r="I130" s="189">
        <v>42</v>
      </c>
      <c r="J130" s="188">
        <v>35</v>
      </c>
      <c r="K130" s="189">
        <v>42</v>
      </c>
      <c r="L130" s="188">
        <v>35</v>
      </c>
      <c r="M130" s="189">
        <v>42</v>
      </c>
      <c r="N130" s="188">
        <v>35</v>
      </c>
      <c r="O130" s="189">
        <v>42</v>
      </c>
      <c r="P130" s="188">
        <v>35</v>
      </c>
      <c r="Q130" s="189">
        <v>42</v>
      </c>
      <c r="R130" s="188">
        <v>35</v>
      </c>
      <c r="S130" s="189">
        <v>42</v>
      </c>
      <c r="T130" s="188">
        <v>35</v>
      </c>
      <c r="U130" s="189">
        <v>42</v>
      </c>
      <c r="V130" s="188">
        <v>35</v>
      </c>
      <c r="W130" s="189">
        <v>42</v>
      </c>
      <c r="X130" s="192">
        <v>35</v>
      </c>
      <c r="Y130" s="193" t="s">
        <v>19</v>
      </c>
      <c r="Z130" s="193" t="s">
        <v>2846</v>
      </c>
      <c r="AA130" s="186" t="s">
        <v>15</v>
      </c>
      <c r="AB130" s="194">
        <v>1</v>
      </c>
      <c r="AC130" s="195"/>
      <c r="AD130" s="196">
        <v>40</v>
      </c>
      <c r="AE130" s="197"/>
      <c r="AF130" s="193" t="s">
        <v>13</v>
      </c>
      <c r="AG130" s="198" t="s">
        <v>478</v>
      </c>
      <c r="AH130" s="199"/>
      <c r="AI130" s="200">
        <v>2034</v>
      </c>
      <c r="AJ130" s="201"/>
      <c r="AK130" s="193" t="s">
        <v>286</v>
      </c>
      <c r="AL130" s="186" t="s">
        <v>278</v>
      </c>
      <c r="AM130" s="201">
        <v>1107</v>
      </c>
      <c r="AN130" s="202">
        <v>43602.618761574071</v>
      </c>
      <c r="AO130" s="203">
        <v>43150</v>
      </c>
      <c r="AP130" s="198">
        <v>50</v>
      </c>
      <c r="AQ130" s="204"/>
    </row>
    <row r="131" spans="1:43">
      <c r="A131" s="183" t="s">
        <v>14</v>
      </c>
      <c r="B131" s="184" t="s">
        <v>1366</v>
      </c>
      <c r="C131" s="185" t="s">
        <v>39</v>
      </c>
      <c r="D131" s="186" t="s">
        <v>2656</v>
      </c>
      <c r="E131" s="187">
        <v>42</v>
      </c>
      <c r="F131" s="188">
        <v>35</v>
      </c>
      <c r="G131" s="189">
        <v>42</v>
      </c>
      <c r="H131" s="188">
        <v>35</v>
      </c>
      <c r="I131" s="189">
        <v>42</v>
      </c>
      <c r="J131" s="188">
        <v>35</v>
      </c>
      <c r="K131" s="189">
        <v>42</v>
      </c>
      <c r="L131" s="188">
        <v>35</v>
      </c>
      <c r="M131" s="189">
        <v>42</v>
      </c>
      <c r="N131" s="188">
        <v>35</v>
      </c>
      <c r="O131" s="189">
        <v>42</v>
      </c>
      <c r="P131" s="188">
        <v>35</v>
      </c>
      <c r="Q131" s="189">
        <v>42</v>
      </c>
      <c r="R131" s="188">
        <v>35</v>
      </c>
      <c r="S131" s="189">
        <v>42</v>
      </c>
      <c r="T131" s="188">
        <v>35</v>
      </c>
      <c r="U131" s="189">
        <v>42</v>
      </c>
      <c r="V131" s="188">
        <v>35</v>
      </c>
      <c r="W131" s="189">
        <v>42</v>
      </c>
      <c r="X131" s="192">
        <v>35</v>
      </c>
      <c r="Y131" s="193" t="s">
        <v>19</v>
      </c>
      <c r="Z131" s="193" t="s">
        <v>2846</v>
      </c>
      <c r="AA131" s="186" t="s">
        <v>15</v>
      </c>
      <c r="AB131" s="194">
        <v>1</v>
      </c>
      <c r="AC131" s="195"/>
      <c r="AD131" s="196">
        <v>40</v>
      </c>
      <c r="AE131" s="197"/>
      <c r="AF131" s="193" t="s">
        <v>13</v>
      </c>
      <c r="AG131" s="198" t="s">
        <v>478</v>
      </c>
      <c r="AH131" s="199"/>
      <c r="AI131" s="200">
        <v>2034</v>
      </c>
      <c r="AJ131" s="201"/>
      <c r="AK131" s="193" t="s">
        <v>286</v>
      </c>
      <c r="AL131" s="186" t="s">
        <v>278</v>
      </c>
      <c r="AM131" s="201">
        <v>1107</v>
      </c>
      <c r="AN131" s="202">
        <v>43602.618761574071</v>
      </c>
      <c r="AO131" s="203">
        <v>43150</v>
      </c>
      <c r="AP131" s="198">
        <v>50</v>
      </c>
      <c r="AQ131" s="204"/>
    </row>
    <row r="132" spans="1:43">
      <c r="A132" s="183" t="s">
        <v>14</v>
      </c>
      <c r="B132" s="184" t="s">
        <v>1366</v>
      </c>
      <c r="C132" s="185" t="s">
        <v>40</v>
      </c>
      <c r="D132" s="186" t="s">
        <v>2658</v>
      </c>
      <c r="E132" s="187">
        <v>159</v>
      </c>
      <c r="F132" s="188">
        <v>159</v>
      </c>
      <c r="G132" s="189">
        <v>159</v>
      </c>
      <c r="H132" s="188">
        <v>159</v>
      </c>
      <c r="I132" s="189">
        <v>159</v>
      </c>
      <c r="J132" s="188">
        <v>159</v>
      </c>
      <c r="K132" s="189">
        <v>159</v>
      </c>
      <c r="L132" s="188">
        <v>159</v>
      </c>
      <c r="M132" s="189">
        <v>159</v>
      </c>
      <c r="N132" s="188">
        <v>159</v>
      </c>
      <c r="O132" s="189">
        <v>159</v>
      </c>
      <c r="P132" s="188">
        <v>159</v>
      </c>
      <c r="Q132" s="189">
        <v>159</v>
      </c>
      <c r="R132" s="188">
        <v>159</v>
      </c>
      <c r="S132" s="189">
        <v>159</v>
      </c>
      <c r="T132" s="188">
        <v>159</v>
      </c>
      <c r="U132" s="189">
        <v>159</v>
      </c>
      <c r="V132" s="188">
        <v>159</v>
      </c>
      <c r="W132" s="189">
        <v>159</v>
      </c>
      <c r="X132" s="192">
        <v>159</v>
      </c>
      <c r="Y132" s="193" t="s">
        <v>41</v>
      </c>
      <c r="Z132" s="193" t="s">
        <v>2844</v>
      </c>
      <c r="AA132" s="186" t="s">
        <v>9</v>
      </c>
      <c r="AB132" s="194">
        <v>53</v>
      </c>
      <c r="AC132" s="195"/>
      <c r="AD132" s="196">
        <v>159</v>
      </c>
      <c r="AE132" s="197"/>
      <c r="AF132" s="193" t="s">
        <v>13</v>
      </c>
      <c r="AG132" s="198" t="s">
        <v>475</v>
      </c>
      <c r="AH132" s="199"/>
      <c r="AI132" s="200">
        <v>2038</v>
      </c>
      <c r="AJ132" s="201"/>
      <c r="AK132" s="193" t="s">
        <v>286</v>
      </c>
      <c r="AL132" s="186" t="s">
        <v>9</v>
      </c>
      <c r="AM132" s="201">
        <v>1109</v>
      </c>
      <c r="AN132" s="202">
        <v>43607.75986111111</v>
      </c>
      <c r="AO132" s="203">
        <v>43602</v>
      </c>
      <c r="AP132" s="198">
        <v>50</v>
      </c>
      <c r="AQ132" s="204"/>
    </row>
    <row r="133" spans="1:43">
      <c r="A133" s="183" t="s">
        <v>14</v>
      </c>
      <c r="B133" s="184" t="s">
        <v>1366</v>
      </c>
      <c r="C133" s="185" t="s">
        <v>42</v>
      </c>
      <c r="D133" s="186" t="s">
        <v>2659</v>
      </c>
      <c r="E133" s="187">
        <v>39</v>
      </c>
      <c r="F133" s="188">
        <v>39</v>
      </c>
      <c r="G133" s="189">
        <v>39</v>
      </c>
      <c r="H133" s="188">
        <v>39</v>
      </c>
      <c r="I133" s="189">
        <v>39</v>
      </c>
      <c r="J133" s="188">
        <v>39</v>
      </c>
      <c r="K133" s="189">
        <v>39</v>
      </c>
      <c r="L133" s="188">
        <v>39</v>
      </c>
      <c r="M133" s="189">
        <v>39</v>
      </c>
      <c r="N133" s="188">
        <v>39</v>
      </c>
      <c r="O133" s="189">
        <v>39</v>
      </c>
      <c r="P133" s="188">
        <v>39</v>
      </c>
      <c r="Q133" s="189">
        <v>39</v>
      </c>
      <c r="R133" s="188">
        <v>39</v>
      </c>
      <c r="S133" s="189">
        <v>39</v>
      </c>
      <c r="T133" s="188">
        <v>39</v>
      </c>
      <c r="U133" s="189">
        <v>39</v>
      </c>
      <c r="V133" s="188">
        <v>39</v>
      </c>
      <c r="W133" s="189">
        <v>39</v>
      </c>
      <c r="X133" s="192">
        <v>39</v>
      </c>
      <c r="Y133" s="193" t="s">
        <v>41</v>
      </c>
      <c r="Z133" s="193" t="s">
        <v>2844</v>
      </c>
      <c r="AA133" s="186" t="s">
        <v>9</v>
      </c>
      <c r="AB133" s="194">
        <v>13</v>
      </c>
      <c r="AC133" s="195"/>
      <c r="AD133" s="196">
        <v>39</v>
      </c>
      <c r="AE133" s="197"/>
      <c r="AF133" s="193" t="s">
        <v>13</v>
      </c>
      <c r="AG133" s="198" t="s">
        <v>475</v>
      </c>
      <c r="AH133" s="199"/>
      <c r="AI133" s="200">
        <v>2040</v>
      </c>
      <c r="AJ133" s="201"/>
      <c r="AK133" s="193" t="s">
        <v>286</v>
      </c>
      <c r="AL133" s="186" t="s">
        <v>9</v>
      </c>
      <c r="AM133" s="201">
        <v>1110</v>
      </c>
      <c r="AN133" s="202">
        <v>43607.759942129633</v>
      </c>
      <c r="AO133" s="203">
        <v>43602</v>
      </c>
      <c r="AP133" s="198">
        <v>50</v>
      </c>
      <c r="AQ133" s="204"/>
    </row>
    <row r="134" spans="1:43">
      <c r="A134" s="183" t="s">
        <v>77</v>
      </c>
      <c r="B134" s="184" t="s">
        <v>1366</v>
      </c>
      <c r="C134" s="185" t="s">
        <v>132</v>
      </c>
      <c r="D134" s="186" t="s">
        <v>2660</v>
      </c>
      <c r="E134" s="187">
        <v>0</v>
      </c>
      <c r="F134" s="188">
        <v>30</v>
      </c>
      <c r="G134" s="189">
        <v>32</v>
      </c>
      <c r="H134" s="188">
        <v>0</v>
      </c>
      <c r="I134" s="189">
        <v>32</v>
      </c>
      <c r="J134" s="188">
        <v>32</v>
      </c>
      <c r="K134" s="189">
        <v>32</v>
      </c>
      <c r="L134" s="188">
        <v>32</v>
      </c>
      <c r="M134" s="189">
        <v>0</v>
      </c>
      <c r="N134" s="188">
        <v>32</v>
      </c>
      <c r="O134" s="189">
        <v>32</v>
      </c>
      <c r="P134" s="188">
        <v>32</v>
      </c>
      <c r="Q134" s="189">
        <v>32</v>
      </c>
      <c r="R134" s="188">
        <v>32</v>
      </c>
      <c r="S134" s="189">
        <v>32</v>
      </c>
      <c r="T134" s="188">
        <v>32</v>
      </c>
      <c r="U134" s="189">
        <v>32</v>
      </c>
      <c r="V134" s="188">
        <v>32</v>
      </c>
      <c r="W134" s="189">
        <v>32</v>
      </c>
      <c r="X134" s="192">
        <v>32</v>
      </c>
      <c r="Y134" s="193" t="s">
        <v>76</v>
      </c>
      <c r="Z134" s="193" t="s">
        <v>2848</v>
      </c>
      <c r="AA134" s="186" t="s">
        <v>7</v>
      </c>
      <c r="AB134" s="194">
        <v>1</v>
      </c>
      <c r="AC134" s="195"/>
      <c r="AD134" s="196">
        <v>32.4</v>
      </c>
      <c r="AE134" s="197"/>
      <c r="AF134" s="193" t="s">
        <v>13</v>
      </c>
      <c r="AG134" s="198" t="s">
        <v>478</v>
      </c>
      <c r="AH134" s="199"/>
      <c r="AI134" s="200">
        <v>2100</v>
      </c>
      <c r="AJ134" s="201"/>
      <c r="AK134" s="193" t="s">
        <v>286</v>
      </c>
      <c r="AL134" s="186" t="s">
        <v>7</v>
      </c>
      <c r="AM134" s="201">
        <v>1111</v>
      </c>
      <c r="AN134" s="202">
        <v>43609.950428240743</v>
      </c>
      <c r="AO134" s="203">
        <v>43609</v>
      </c>
      <c r="AP134" s="198">
        <v>50</v>
      </c>
      <c r="AQ134" s="204"/>
    </row>
    <row r="135" spans="1:43">
      <c r="A135" s="183" t="s">
        <v>66</v>
      </c>
      <c r="B135" s="184" t="s">
        <v>207</v>
      </c>
      <c r="C135" s="185" t="s">
        <v>1626</v>
      </c>
      <c r="D135" s="186" t="s">
        <v>476</v>
      </c>
      <c r="E135" s="187">
        <v>83.6</v>
      </c>
      <c r="F135" s="188">
        <v>83.6</v>
      </c>
      <c r="G135" s="189">
        <v>83.6</v>
      </c>
      <c r="H135" s="188">
        <v>83.6</v>
      </c>
      <c r="I135" s="189">
        <v>83.6</v>
      </c>
      <c r="J135" s="188">
        <v>83.6</v>
      </c>
      <c r="K135" s="189">
        <v>83.6</v>
      </c>
      <c r="L135" s="188">
        <v>83.6</v>
      </c>
      <c r="M135" s="189">
        <v>83.6</v>
      </c>
      <c r="N135" s="188">
        <v>83.6</v>
      </c>
      <c r="O135" s="189">
        <v>83.6</v>
      </c>
      <c r="P135" s="188">
        <v>83.6</v>
      </c>
      <c r="Q135" s="189">
        <v>83.6</v>
      </c>
      <c r="R135" s="188">
        <v>83.6</v>
      </c>
      <c r="S135" s="189">
        <v>83.6</v>
      </c>
      <c r="T135" s="188">
        <v>83.6</v>
      </c>
      <c r="U135" s="189">
        <v>83.6</v>
      </c>
      <c r="V135" s="188">
        <v>83.6</v>
      </c>
      <c r="W135" s="189">
        <v>83.6</v>
      </c>
      <c r="X135" s="192">
        <v>83.6</v>
      </c>
      <c r="Y135" s="193" t="s">
        <v>1315</v>
      </c>
      <c r="Z135" s="193" t="s">
        <v>2844</v>
      </c>
      <c r="AA135" s="186" t="s">
        <v>9</v>
      </c>
      <c r="AB135" s="194">
        <v>22</v>
      </c>
      <c r="AC135" s="195"/>
      <c r="AD135" s="196">
        <v>83.6</v>
      </c>
      <c r="AE135" s="197"/>
      <c r="AF135" s="193" t="s">
        <v>212</v>
      </c>
      <c r="AG135" s="198" t="s">
        <v>475</v>
      </c>
      <c r="AH135" s="199" t="s">
        <v>542</v>
      </c>
      <c r="AI135" s="200">
        <v>2049</v>
      </c>
      <c r="AJ135" s="201"/>
      <c r="AK135" s="193" t="s">
        <v>212</v>
      </c>
      <c r="AL135" s="186" t="s">
        <v>9</v>
      </c>
      <c r="AM135" s="201">
        <v>1113</v>
      </c>
      <c r="AN135" s="202">
        <v>43635.326979166668</v>
      </c>
      <c r="AO135" s="203">
        <v>43150.158993055556</v>
      </c>
      <c r="AP135" s="198">
        <v>50</v>
      </c>
      <c r="AQ135" s="204"/>
    </row>
    <row r="136" spans="1:43">
      <c r="A136" s="183" t="s">
        <v>66</v>
      </c>
      <c r="B136" s="184" t="s">
        <v>207</v>
      </c>
      <c r="C136" s="185" t="s">
        <v>943</v>
      </c>
      <c r="D136" s="186" t="s">
        <v>2042</v>
      </c>
      <c r="E136" s="187">
        <v>143.982</v>
      </c>
      <c r="F136" s="188">
        <v>143.982</v>
      </c>
      <c r="G136" s="189">
        <v>143.982</v>
      </c>
      <c r="H136" s="188">
        <v>143.982</v>
      </c>
      <c r="I136" s="189">
        <v>143.982</v>
      </c>
      <c r="J136" s="188">
        <v>143.982</v>
      </c>
      <c r="K136" s="189">
        <v>143.982</v>
      </c>
      <c r="L136" s="188">
        <v>143.982</v>
      </c>
      <c r="M136" s="189">
        <v>143.982</v>
      </c>
      <c r="N136" s="188">
        <v>143.982</v>
      </c>
      <c r="O136" s="189">
        <v>143.982</v>
      </c>
      <c r="P136" s="188">
        <v>143.982</v>
      </c>
      <c r="Q136" s="189">
        <v>143.982</v>
      </c>
      <c r="R136" s="188">
        <v>143.982</v>
      </c>
      <c r="S136" s="189">
        <v>143.982</v>
      </c>
      <c r="T136" s="188">
        <v>143.982</v>
      </c>
      <c r="U136" s="189">
        <v>143.982</v>
      </c>
      <c r="V136" s="188">
        <v>143.982</v>
      </c>
      <c r="W136" s="189">
        <v>143.982</v>
      </c>
      <c r="X136" s="192">
        <v>143.982</v>
      </c>
      <c r="Y136" s="193" t="s">
        <v>1315</v>
      </c>
      <c r="Z136" s="193" t="s">
        <v>2844</v>
      </c>
      <c r="AA136" s="186" t="s">
        <v>9</v>
      </c>
      <c r="AB136" s="194">
        <v>38</v>
      </c>
      <c r="AC136" s="195"/>
      <c r="AD136" s="196">
        <v>144.4</v>
      </c>
      <c r="AE136" s="197"/>
      <c r="AF136" s="193" t="s">
        <v>212</v>
      </c>
      <c r="AG136" s="198" t="s">
        <v>475</v>
      </c>
      <c r="AH136" s="199" t="s">
        <v>542</v>
      </c>
      <c r="AI136" s="200"/>
      <c r="AJ136" s="201"/>
      <c r="AK136" s="193" t="s">
        <v>212</v>
      </c>
      <c r="AL136" s="186" t="s">
        <v>9</v>
      </c>
      <c r="AM136" s="201">
        <v>1114</v>
      </c>
      <c r="AN136" s="202">
        <v>43635.329918981479</v>
      </c>
      <c r="AO136" s="203">
        <v>43150.159108796295</v>
      </c>
      <c r="AP136" s="198">
        <v>50</v>
      </c>
      <c r="AQ136" s="204"/>
    </row>
    <row r="137" spans="1:43">
      <c r="A137" s="183" t="s">
        <v>66</v>
      </c>
      <c r="B137" s="184" t="s">
        <v>1366</v>
      </c>
      <c r="C137" s="185" t="s">
        <v>133</v>
      </c>
      <c r="D137" s="186" t="s">
        <v>2661</v>
      </c>
      <c r="E137" s="187">
        <v>170</v>
      </c>
      <c r="F137" s="188">
        <v>150</v>
      </c>
      <c r="G137" s="189">
        <v>170</v>
      </c>
      <c r="H137" s="188">
        <v>150</v>
      </c>
      <c r="I137" s="189">
        <v>170</v>
      </c>
      <c r="J137" s="188">
        <v>150</v>
      </c>
      <c r="K137" s="189">
        <v>170</v>
      </c>
      <c r="L137" s="188">
        <v>150</v>
      </c>
      <c r="M137" s="189">
        <v>170</v>
      </c>
      <c r="N137" s="188">
        <v>150</v>
      </c>
      <c r="O137" s="189">
        <v>170</v>
      </c>
      <c r="P137" s="188">
        <v>150</v>
      </c>
      <c r="Q137" s="189">
        <v>170</v>
      </c>
      <c r="R137" s="188">
        <v>150</v>
      </c>
      <c r="S137" s="189">
        <v>170</v>
      </c>
      <c r="T137" s="188">
        <v>150</v>
      </c>
      <c r="U137" s="189">
        <v>170</v>
      </c>
      <c r="V137" s="188">
        <v>150</v>
      </c>
      <c r="W137" s="189">
        <v>170</v>
      </c>
      <c r="X137" s="192">
        <v>150</v>
      </c>
      <c r="Y137" s="193" t="s">
        <v>11</v>
      </c>
      <c r="Z137" s="193" t="s">
        <v>2846</v>
      </c>
      <c r="AA137" s="186" t="s">
        <v>15</v>
      </c>
      <c r="AB137" s="194">
        <v>1</v>
      </c>
      <c r="AC137" s="195"/>
      <c r="AD137" s="196">
        <v>156</v>
      </c>
      <c r="AE137" s="197"/>
      <c r="AF137" s="193" t="s">
        <v>13</v>
      </c>
      <c r="AG137" s="198" t="s">
        <v>478</v>
      </c>
      <c r="AH137" s="199"/>
      <c r="AI137" s="200">
        <v>2070</v>
      </c>
      <c r="AJ137" s="201"/>
      <c r="AK137" s="193" t="s">
        <v>286</v>
      </c>
      <c r="AL137" s="186" t="s">
        <v>278</v>
      </c>
      <c r="AM137" s="201">
        <v>1115</v>
      </c>
      <c r="AN137" s="202">
        <v>43600.555104166669</v>
      </c>
      <c r="AO137" s="203">
        <v>43150</v>
      </c>
      <c r="AP137" s="198">
        <v>50</v>
      </c>
      <c r="AQ137" s="204"/>
    </row>
    <row r="138" spans="1:43">
      <c r="A138" s="183" t="s">
        <v>66</v>
      </c>
      <c r="B138" s="184" t="s">
        <v>1366</v>
      </c>
      <c r="C138" s="185" t="s">
        <v>133</v>
      </c>
      <c r="D138" s="186" t="s">
        <v>2662</v>
      </c>
      <c r="E138" s="187">
        <v>170</v>
      </c>
      <c r="F138" s="188">
        <v>150</v>
      </c>
      <c r="G138" s="189">
        <v>170</v>
      </c>
      <c r="H138" s="188">
        <v>150</v>
      </c>
      <c r="I138" s="189">
        <v>170</v>
      </c>
      <c r="J138" s="188">
        <v>150</v>
      </c>
      <c r="K138" s="189">
        <v>170</v>
      </c>
      <c r="L138" s="188">
        <v>150</v>
      </c>
      <c r="M138" s="189">
        <v>170</v>
      </c>
      <c r="N138" s="188">
        <v>150</v>
      </c>
      <c r="O138" s="189">
        <v>170</v>
      </c>
      <c r="P138" s="188">
        <v>150</v>
      </c>
      <c r="Q138" s="189">
        <v>170</v>
      </c>
      <c r="R138" s="188">
        <v>150</v>
      </c>
      <c r="S138" s="189">
        <v>170</v>
      </c>
      <c r="T138" s="188">
        <v>150</v>
      </c>
      <c r="U138" s="189">
        <v>170</v>
      </c>
      <c r="V138" s="188">
        <v>150</v>
      </c>
      <c r="W138" s="189">
        <v>170</v>
      </c>
      <c r="X138" s="192">
        <v>150</v>
      </c>
      <c r="Y138" s="193" t="s">
        <v>11</v>
      </c>
      <c r="Z138" s="193" t="s">
        <v>2846</v>
      </c>
      <c r="AA138" s="186" t="s">
        <v>15</v>
      </c>
      <c r="AB138" s="194">
        <v>1</v>
      </c>
      <c r="AC138" s="195"/>
      <c r="AD138" s="196">
        <v>156</v>
      </c>
      <c r="AE138" s="197"/>
      <c r="AF138" s="193" t="s">
        <v>13</v>
      </c>
      <c r="AG138" s="198" t="s">
        <v>478</v>
      </c>
      <c r="AH138" s="199"/>
      <c r="AI138" s="200">
        <v>2070</v>
      </c>
      <c r="AJ138" s="201"/>
      <c r="AK138" s="193" t="s">
        <v>286</v>
      </c>
      <c r="AL138" s="186" t="s">
        <v>278</v>
      </c>
      <c r="AM138" s="201">
        <v>1115</v>
      </c>
      <c r="AN138" s="202">
        <v>43600.555104166669</v>
      </c>
      <c r="AO138" s="203">
        <v>43150</v>
      </c>
      <c r="AP138" s="198">
        <v>50</v>
      </c>
      <c r="AQ138" s="204"/>
    </row>
    <row r="139" spans="1:43">
      <c r="A139" s="183" t="s">
        <v>77</v>
      </c>
      <c r="B139" s="184" t="s">
        <v>1366</v>
      </c>
      <c r="C139" s="185" t="s">
        <v>134</v>
      </c>
      <c r="D139" s="186" t="s">
        <v>2663</v>
      </c>
      <c r="E139" s="187">
        <v>54</v>
      </c>
      <c r="F139" s="188">
        <v>54</v>
      </c>
      <c r="G139" s="189">
        <v>86</v>
      </c>
      <c r="H139" s="188">
        <v>86</v>
      </c>
      <c r="I139" s="189">
        <v>32</v>
      </c>
      <c r="J139" s="188">
        <v>32</v>
      </c>
      <c r="K139" s="189">
        <v>87</v>
      </c>
      <c r="L139" s="188">
        <v>87</v>
      </c>
      <c r="M139" s="189">
        <v>87</v>
      </c>
      <c r="N139" s="188">
        <v>87</v>
      </c>
      <c r="O139" s="189">
        <v>87</v>
      </c>
      <c r="P139" s="188">
        <v>87</v>
      </c>
      <c r="Q139" s="189">
        <v>87</v>
      </c>
      <c r="R139" s="188">
        <v>87</v>
      </c>
      <c r="S139" s="189">
        <v>87</v>
      </c>
      <c r="T139" s="188">
        <v>87</v>
      </c>
      <c r="U139" s="189">
        <v>87</v>
      </c>
      <c r="V139" s="188">
        <v>87</v>
      </c>
      <c r="W139" s="189">
        <v>87</v>
      </c>
      <c r="X139" s="192">
        <v>87</v>
      </c>
      <c r="Y139" s="193" t="s">
        <v>76</v>
      </c>
      <c r="Z139" s="193" t="s">
        <v>2848</v>
      </c>
      <c r="AA139" s="186" t="s">
        <v>7</v>
      </c>
      <c r="AB139" s="194">
        <v>2</v>
      </c>
      <c r="AC139" s="195"/>
      <c r="AD139" s="196">
        <v>81.599999999999994</v>
      </c>
      <c r="AE139" s="197"/>
      <c r="AF139" s="193" t="s">
        <v>13</v>
      </c>
      <c r="AG139" s="198" t="s">
        <v>478</v>
      </c>
      <c r="AH139" s="199"/>
      <c r="AI139" s="200">
        <v>2100</v>
      </c>
      <c r="AJ139" s="201"/>
      <c r="AK139" s="193" t="s">
        <v>286</v>
      </c>
      <c r="AL139" s="186" t="s">
        <v>7</v>
      </c>
      <c r="AM139" s="201">
        <v>1116</v>
      </c>
      <c r="AN139" s="202">
        <v>43609.656574074077</v>
      </c>
      <c r="AO139" s="203">
        <v>43609</v>
      </c>
      <c r="AP139" s="198">
        <v>50</v>
      </c>
      <c r="AQ139" s="204"/>
    </row>
    <row r="140" spans="1:43">
      <c r="A140" s="183" t="s">
        <v>63</v>
      </c>
      <c r="B140" s="184" t="s">
        <v>1366</v>
      </c>
      <c r="C140" s="185" t="s">
        <v>135</v>
      </c>
      <c r="D140" s="186" t="s">
        <v>2664</v>
      </c>
      <c r="E140" s="187">
        <v>450</v>
      </c>
      <c r="F140" s="188">
        <v>450</v>
      </c>
      <c r="G140" s="189">
        <v>450</v>
      </c>
      <c r="H140" s="188">
        <v>450</v>
      </c>
      <c r="I140" s="189">
        <v>450</v>
      </c>
      <c r="J140" s="188">
        <v>450</v>
      </c>
      <c r="K140" s="189">
        <v>450</v>
      </c>
      <c r="L140" s="188">
        <v>450</v>
      </c>
      <c r="M140" s="189">
        <v>0</v>
      </c>
      <c r="N140" s="188">
        <v>0</v>
      </c>
      <c r="O140" s="189">
        <v>0</v>
      </c>
      <c r="P140" s="188">
        <v>0</v>
      </c>
      <c r="Q140" s="189">
        <v>0</v>
      </c>
      <c r="R140" s="188">
        <v>0</v>
      </c>
      <c r="S140" s="189">
        <v>0</v>
      </c>
      <c r="T140" s="188">
        <v>0</v>
      </c>
      <c r="U140" s="189">
        <v>0</v>
      </c>
      <c r="V140" s="188">
        <v>0</v>
      </c>
      <c r="W140" s="189">
        <v>0</v>
      </c>
      <c r="X140" s="192">
        <v>0</v>
      </c>
      <c r="Y140" s="193" t="s">
        <v>79</v>
      </c>
      <c r="Z140" s="193" t="s">
        <v>2849</v>
      </c>
      <c r="AA140" s="186" t="s">
        <v>80</v>
      </c>
      <c r="AB140" s="194">
        <v>1</v>
      </c>
      <c r="AC140" s="195"/>
      <c r="AD140" s="196">
        <v>500</v>
      </c>
      <c r="AE140" s="197"/>
      <c r="AF140" s="193" t="s">
        <v>43</v>
      </c>
      <c r="AG140" s="198" t="s">
        <v>478</v>
      </c>
      <c r="AH140" s="199"/>
      <c r="AI140" s="200">
        <v>2023</v>
      </c>
      <c r="AJ140" s="201"/>
      <c r="AK140" s="193" t="s">
        <v>285</v>
      </c>
      <c r="AL140" s="186" t="s">
        <v>276</v>
      </c>
      <c r="AM140" s="201">
        <v>1118</v>
      </c>
      <c r="AN140" s="202">
        <v>43679</v>
      </c>
      <c r="AO140" s="203">
        <v>43679</v>
      </c>
      <c r="AP140" s="198">
        <v>50</v>
      </c>
      <c r="AQ140" s="204"/>
    </row>
    <row r="141" spans="1:43">
      <c r="A141" s="183" t="s">
        <v>63</v>
      </c>
      <c r="B141" s="184" t="s">
        <v>1366</v>
      </c>
      <c r="C141" s="185" t="s">
        <v>135</v>
      </c>
      <c r="D141" s="186" t="s">
        <v>2665</v>
      </c>
      <c r="E141" s="187">
        <v>450</v>
      </c>
      <c r="F141" s="188">
        <v>450</v>
      </c>
      <c r="G141" s="189">
        <v>450</v>
      </c>
      <c r="H141" s="188">
        <v>450</v>
      </c>
      <c r="I141" s="189">
        <v>450</v>
      </c>
      <c r="J141" s="188">
        <v>450</v>
      </c>
      <c r="K141" s="189">
        <v>450</v>
      </c>
      <c r="L141" s="188">
        <v>450</v>
      </c>
      <c r="M141" s="189">
        <v>0</v>
      </c>
      <c r="N141" s="188">
        <v>0</v>
      </c>
      <c r="O141" s="189">
        <v>0</v>
      </c>
      <c r="P141" s="188">
        <v>0</v>
      </c>
      <c r="Q141" s="189">
        <v>0</v>
      </c>
      <c r="R141" s="188">
        <v>0</v>
      </c>
      <c r="S141" s="189">
        <v>0</v>
      </c>
      <c r="T141" s="188">
        <v>0</v>
      </c>
      <c r="U141" s="189">
        <v>0</v>
      </c>
      <c r="V141" s="188">
        <v>0</v>
      </c>
      <c r="W141" s="189">
        <v>0</v>
      </c>
      <c r="X141" s="192">
        <v>0</v>
      </c>
      <c r="Y141" s="193" t="s">
        <v>79</v>
      </c>
      <c r="Z141" s="193" t="s">
        <v>2849</v>
      </c>
      <c r="AA141" s="186" t="s">
        <v>80</v>
      </c>
      <c r="AB141" s="194">
        <v>1</v>
      </c>
      <c r="AC141" s="195"/>
      <c r="AD141" s="196">
        <v>500</v>
      </c>
      <c r="AE141" s="197"/>
      <c r="AF141" s="193" t="s">
        <v>43</v>
      </c>
      <c r="AG141" s="198" t="s">
        <v>478</v>
      </c>
      <c r="AH141" s="199"/>
      <c r="AI141" s="200">
        <v>2023</v>
      </c>
      <c r="AJ141" s="201"/>
      <c r="AK141" s="193" t="s">
        <v>285</v>
      </c>
      <c r="AL141" s="186" t="s">
        <v>276</v>
      </c>
      <c r="AM141" s="201">
        <v>1118</v>
      </c>
      <c r="AN141" s="202">
        <v>43679</v>
      </c>
      <c r="AO141" s="203">
        <v>43679</v>
      </c>
      <c r="AP141" s="198">
        <v>50</v>
      </c>
      <c r="AQ141" s="204"/>
    </row>
    <row r="142" spans="1:43">
      <c r="A142" s="183" t="s">
        <v>63</v>
      </c>
      <c r="B142" s="184" t="s">
        <v>1366</v>
      </c>
      <c r="C142" s="185" t="s">
        <v>135</v>
      </c>
      <c r="D142" s="186" t="s">
        <v>2666</v>
      </c>
      <c r="E142" s="187">
        <v>450</v>
      </c>
      <c r="F142" s="188">
        <v>450</v>
      </c>
      <c r="G142" s="189">
        <v>450</v>
      </c>
      <c r="H142" s="188">
        <v>450</v>
      </c>
      <c r="I142" s="189">
        <v>450</v>
      </c>
      <c r="J142" s="188">
        <v>450</v>
      </c>
      <c r="K142" s="189">
        <v>450</v>
      </c>
      <c r="L142" s="188">
        <v>450</v>
      </c>
      <c r="M142" s="189">
        <v>0</v>
      </c>
      <c r="N142" s="188">
        <v>0</v>
      </c>
      <c r="O142" s="189">
        <v>0</v>
      </c>
      <c r="P142" s="188">
        <v>0</v>
      </c>
      <c r="Q142" s="189">
        <v>0</v>
      </c>
      <c r="R142" s="188">
        <v>0</v>
      </c>
      <c r="S142" s="189">
        <v>0</v>
      </c>
      <c r="T142" s="188">
        <v>0</v>
      </c>
      <c r="U142" s="189">
        <v>0</v>
      </c>
      <c r="V142" s="188">
        <v>0</v>
      </c>
      <c r="W142" s="189">
        <v>0</v>
      </c>
      <c r="X142" s="192">
        <v>0</v>
      </c>
      <c r="Y142" s="193" t="s">
        <v>79</v>
      </c>
      <c r="Z142" s="193" t="s">
        <v>2849</v>
      </c>
      <c r="AA142" s="186" t="s">
        <v>80</v>
      </c>
      <c r="AB142" s="194">
        <v>1</v>
      </c>
      <c r="AC142" s="195"/>
      <c r="AD142" s="196">
        <v>500</v>
      </c>
      <c r="AE142" s="197"/>
      <c r="AF142" s="193" t="s">
        <v>43</v>
      </c>
      <c r="AG142" s="198" t="s">
        <v>478</v>
      </c>
      <c r="AH142" s="199"/>
      <c r="AI142" s="200">
        <v>2023</v>
      </c>
      <c r="AJ142" s="201"/>
      <c r="AK142" s="193" t="s">
        <v>285</v>
      </c>
      <c r="AL142" s="186" t="s">
        <v>276</v>
      </c>
      <c r="AM142" s="201">
        <v>1118</v>
      </c>
      <c r="AN142" s="202">
        <v>43679</v>
      </c>
      <c r="AO142" s="203">
        <v>43679</v>
      </c>
      <c r="AP142" s="198">
        <v>50</v>
      </c>
      <c r="AQ142" s="204"/>
    </row>
    <row r="143" spans="1:43">
      <c r="A143" s="183" t="s">
        <v>63</v>
      </c>
      <c r="B143" s="184" t="s">
        <v>1366</v>
      </c>
      <c r="C143" s="185" t="s">
        <v>135</v>
      </c>
      <c r="D143" s="186" t="s">
        <v>2667</v>
      </c>
      <c r="E143" s="187">
        <v>450</v>
      </c>
      <c r="F143" s="188">
        <v>450</v>
      </c>
      <c r="G143" s="189">
        <v>450</v>
      </c>
      <c r="H143" s="188">
        <v>450</v>
      </c>
      <c r="I143" s="189">
        <v>450</v>
      </c>
      <c r="J143" s="188">
        <v>450</v>
      </c>
      <c r="K143" s="189">
        <v>0</v>
      </c>
      <c r="L143" s="188">
        <v>0</v>
      </c>
      <c r="M143" s="189">
        <v>0</v>
      </c>
      <c r="N143" s="188">
        <v>0</v>
      </c>
      <c r="O143" s="189">
        <v>0</v>
      </c>
      <c r="P143" s="188">
        <v>0</v>
      </c>
      <c r="Q143" s="189">
        <v>0</v>
      </c>
      <c r="R143" s="188">
        <v>0</v>
      </c>
      <c r="S143" s="189">
        <v>0</v>
      </c>
      <c r="T143" s="188">
        <v>0</v>
      </c>
      <c r="U143" s="189">
        <v>0</v>
      </c>
      <c r="V143" s="188">
        <v>0</v>
      </c>
      <c r="W143" s="189">
        <v>0</v>
      </c>
      <c r="X143" s="192">
        <v>0</v>
      </c>
      <c r="Y143" s="193" t="s">
        <v>79</v>
      </c>
      <c r="Z143" s="193" t="s">
        <v>2849</v>
      </c>
      <c r="AA143" s="186" t="s">
        <v>80</v>
      </c>
      <c r="AB143" s="194">
        <v>1</v>
      </c>
      <c r="AC143" s="195"/>
      <c r="AD143" s="196">
        <v>500</v>
      </c>
      <c r="AE143" s="197"/>
      <c r="AF143" s="193" t="s">
        <v>43</v>
      </c>
      <c r="AG143" s="198" t="s">
        <v>478</v>
      </c>
      <c r="AH143" s="199"/>
      <c r="AI143" s="200">
        <v>2022</v>
      </c>
      <c r="AJ143" s="224">
        <v>44652</v>
      </c>
      <c r="AK143" s="193" t="s">
        <v>285</v>
      </c>
      <c r="AL143" s="186" t="s">
        <v>276</v>
      </c>
      <c r="AM143" s="201">
        <v>1118</v>
      </c>
      <c r="AN143" s="202">
        <v>43679</v>
      </c>
      <c r="AO143" s="203">
        <v>43679</v>
      </c>
      <c r="AP143" s="198">
        <v>50</v>
      </c>
      <c r="AQ143" s="204"/>
    </row>
    <row r="144" spans="1:43">
      <c r="A144" s="183" t="s">
        <v>73</v>
      </c>
      <c r="B144" s="184" t="s">
        <v>207</v>
      </c>
      <c r="C144" s="185" t="s">
        <v>797</v>
      </c>
      <c r="D144" s="186" t="s">
        <v>2018</v>
      </c>
      <c r="E144" s="187">
        <v>80.73</v>
      </c>
      <c r="F144" s="188">
        <v>100.05</v>
      </c>
      <c r="G144" s="189">
        <v>80.040000000000006</v>
      </c>
      <c r="H144" s="188">
        <v>99.36</v>
      </c>
      <c r="I144" s="189">
        <v>79.349999999999994</v>
      </c>
      <c r="J144" s="188">
        <v>98.67</v>
      </c>
      <c r="K144" s="189">
        <v>78.66</v>
      </c>
      <c r="L144" s="188">
        <v>97.98</v>
      </c>
      <c r="M144" s="189">
        <v>77.97</v>
      </c>
      <c r="N144" s="188">
        <v>97.29</v>
      </c>
      <c r="O144" s="189">
        <v>77.97</v>
      </c>
      <c r="P144" s="188">
        <v>96.6</v>
      </c>
      <c r="Q144" s="189">
        <v>77.28</v>
      </c>
      <c r="R144" s="188">
        <v>95.91</v>
      </c>
      <c r="S144" s="189">
        <v>76.59</v>
      </c>
      <c r="T144" s="188">
        <v>95.22</v>
      </c>
      <c r="U144" s="189">
        <v>75.900000000000006</v>
      </c>
      <c r="V144" s="188">
        <v>94.53</v>
      </c>
      <c r="W144" s="189">
        <v>75.209999999999994</v>
      </c>
      <c r="X144" s="192">
        <v>93.84</v>
      </c>
      <c r="Y144" s="193" t="s">
        <v>1353</v>
      </c>
      <c r="Z144" s="193" t="s">
        <v>2845</v>
      </c>
      <c r="AA144" s="186" t="s">
        <v>8</v>
      </c>
      <c r="AB144" s="194">
        <v>69</v>
      </c>
      <c r="AC144" s="195"/>
      <c r="AD144" s="196">
        <v>100.05</v>
      </c>
      <c r="AE144" s="197"/>
      <c r="AF144" s="193" t="s">
        <v>212</v>
      </c>
      <c r="AG144" s="198" t="s">
        <v>475</v>
      </c>
      <c r="AH144" s="199" t="s">
        <v>613</v>
      </c>
      <c r="AI144" s="200"/>
      <c r="AJ144" s="201"/>
      <c r="AK144" s="193" t="s">
        <v>212</v>
      </c>
      <c r="AL144" s="186" t="s">
        <v>8</v>
      </c>
      <c r="AM144" s="201">
        <v>1384</v>
      </c>
      <c r="AN144" s="202">
        <v>43635.153749999998</v>
      </c>
      <c r="AO144" s="203">
        <v>43204.321006944447</v>
      </c>
      <c r="AP144" s="198">
        <v>50</v>
      </c>
      <c r="AQ144" s="204"/>
    </row>
    <row r="145" spans="1:43">
      <c r="A145" s="183" t="s">
        <v>63</v>
      </c>
      <c r="B145" s="184" t="s">
        <v>207</v>
      </c>
      <c r="C145" s="185" t="s">
        <v>528</v>
      </c>
      <c r="D145" s="186" t="s">
        <v>476</v>
      </c>
      <c r="E145" s="187">
        <v>0</v>
      </c>
      <c r="F145" s="188">
        <v>0</v>
      </c>
      <c r="G145" s="189">
        <v>150</v>
      </c>
      <c r="H145" s="188">
        <v>220</v>
      </c>
      <c r="I145" s="189">
        <v>220</v>
      </c>
      <c r="J145" s="188">
        <v>220</v>
      </c>
      <c r="K145" s="189">
        <v>220</v>
      </c>
      <c r="L145" s="188">
        <v>220</v>
      </c>
      <c r="M145" s="189">
        <v>220</v>
      </c>
      <c r="N145" s="188">
        <v>220</v>
      </c>
      <c r="O145" s="189">
        <v>220</v>
      </c>
      <c r="P145" s="188">
        <v>220</v>
      </c>
      <c r="Q145" s="189">
        <v>220</v>
      </c>
      <c r="R145" s="188">
        <v>220</v>
      </c>
      <c r="S145" s="189">
        <v>220</v>
      </c>
      <c r="T145" s="188">
        <v>220</v>
      </c>
      <c r="U145" s="189">
        <v>220</v>
      </c>
      <c r="V145" s="188">
        <v>220</v>
      </c>
      <c r="W145" s="189">
        <v>220</v>
      </c>
      <c r="X145" s="192">
        <v>220</v>
      </c>
      <c r="Y145" s="193" t="s">
        <v>529</v>
      </c>
      <c r="Z145" s="193" t="s">
        <v>2845</v>
      </c>
      <c r="AA145" s="186" t="s">
        <v>8</v>
      </c>
      <c r="AB145" s="194">
        <v>100</v>
      </c>
      <c r="AC145" s="195"/>
      <c r="AD145" s="196">
        <v>220</v>
      </c>
      <c r="AE145" s="197"/>
      <c r="AF145" s="193" t="s">
        <v>212</v>
      </c>
      <c r="AG145" s="198" t="s">
        <v>475</v>
      </c>
      <c r="AH145" s="199" t="s">
        <v>595</v>
      </c>
      <c r="AI145" s="200">
        <v>2050</v>
      </c>
      <c r="AJ145" s="201"/>
      <c r="AK145" s="193" t="s">
        <v>212</v>
      </c>
      <c r="AL145" s="186" t="s">
        <v>8</v>
      </c>
      <c r="AM145" s="201">
        <v>1453</v>
      </c>
      <c r="AN145" s="202">
        <v>43639.418449074074</v>
      </c>
      <c r="AO145" s="203">
        <v>43616</v>
      </c>
      <c r="AP145" s="198">
        <v>50</v>
      </c>
      <c r="AQ145" s="204"/>
    </row>
    <row r="146" spans="1:43">
      <c r="A146" s="183" t="s">
        <v>63</v>
      </c>
      <c r="B146" s="184" t="s">
        <v>207</v>
      </c>
      <c r="C146" s="185" t="s">
        <v>531</v>
      </c>
      <c r="D146" s="186" t="s">
        <v>476</v>
      </c>
      <c r="E146" s="187">
        <v>0</v>
      </c>
      <c r="F146" s="188">
        <v>28.994</v>
      </c>
      <c r="G146" s="189">
        <v>28.994</v>
      </c>
      <c r="H146" s="188">
        <v>28.994</v>
      </c>
      <c r="I146" s="189">
        <v>28.994</v>
      </c>
      <c r="J146" s="188">
        <v>28.994</v>
      </c>
      <c r="K146" s="189">
        <v>28.994</v>
      </c>
      <c r="L146" s="188">
        <v>28.994</v>
      </c>
      <c r="M146" s="189">
        <v>28.994</v>
      </c>
      <c r="N146" s="188">
        <v>28.994</v>
      </c>
      <c r="O146" s="189">
        <v>28.994</v>
      </c>
      <c r="P146" s="188">
        <v>28.994</v>
      </c>
      <c r="Q146" s="189">
        <v>28.994</v>
      </c>
      <c r="R146" s="188">
        <v>28.994</v>
      </c>
      <c r="S146" s="189">
        <v>28.994</v>
      </c>
      <c r="T146" s="188">
        <v>28.994</v>
      </c>
      <c r="U146" s="189">
        <v>28.994</v>
      </c>
      <c r="V146" s="188">
        <v>28.994</v>
      </c>
      <c r="W146" s="189">
        <v>28.994</v>
      </c>
      <c r="X146" s="192">
        <v>28.994</v>
      </c>
      <c r="Y146" s="193" t="s">
        <v>529</v>
      </c>
      <c r="Z146" s="193" t="s">
        <v>2845</v>
      </c>
      <c r="AA146" s="186" t="s">
        <v>8</v>
      </c>
      <c r="AB146" s="194">
        <v>14</v>
      </c>
      <c r="AC146" s="195"/>
      <c r="AD146" s="196">
        <v>28.98</v>
      </c>
      <c r="AE146" s="197"/>
      <c r="AF146" s="193" t="s">
        <v>212</v>
      </c>
      <c r="AG146" s="198" t="s">
        <v>475</v>
      </c>
      <c r="AH146" s="199" t="s">
        <v>501</v>
      </c>
      <c r="AI146" s="200">
        <v>2050</v>
      </c>
      <c r="AJ146" s="201"/>
      <c r="AK146" s="193" t="s">
        <v>212</v>
      </c>
      <c r="AL146" s="186" t="s">
        <v>8</v>
      </c>
      <c r="AM146" s="201">
        <v>1675</v>
      </c>
      <c r="AN146" s="202">
        <v>43635.27039351852</v>
      </c>
      <c r="AO146" s="203">
        <v>43616</v>
      </c>
      <c r="AP146" s="198">
        <v>50</v>
      </c>
      <c r="AQ146" s="204"/>
    </row>
    <row r="147" spans="1:43">
      <c r="A147" s="183" t="s">
        <v>14</v>
      </c>
      <c r="B147" s="184" t="s">
        <v>207</v>
      </c>
      <c r="C147" s="185" t="s">
        <v>673</v>
      </c>
      <c r="D147" s="186" t="s">
        <v>952</v>
      </c>
      <c r="E147" s="187">
        <v>0</v>
      </c>
      <c r="F147" s="188">
        <v>10</v>
      </c>
      <c r="G147" s="189">
        <v>10</v>
      </c>
      <c r="H147" s="188">
        <v>10</v>
      </c>
      <c r="I147" s="189">
        <v>10</v>
      </c>
      <c r="J147" s="188">
        <v>10</v>
      </c>
      <c r="K147" s="189">
        <v>10</v>
      </c>
      <c r="L147" s="188">
        <v>10</v>
      </c>
      <c r="M147" s="189">
        <v>10</v>
      </c>
      <c r="N147" s="188">
        <v>10</v>
      </c>
      <c r="O147" s="189">
        <v>10</v>
      </c>
      <c r="P147" s="188">
        <v>10</v>
      </c>
      <c r="Q147" s="189">
        <v>10</v>
      </c>
      <c r="R147" s="188">
        <v>10</v>
      </c>
      <c r="S147" s="189">
        <v>10</v>
      </c>
      <c r="T147" s="188">
        <v>10</v>
      </c>
      <c r="U147" s="189">
        <v>10</v>
      </c>
      <c r="V147" s="188">
        <v>10</v>
      </c>
      <c r="W147" s="189">
        <v>10</v>
      </c>
      <c r="X147" s="192">
        <v>10</v>
      </c>
      <c r="Y147" s="193" t="s">
        <v>222</v>
      </c>
      <c r="Z147" s="193" t="s">
        <v>2847</v>
      </c>
      <c r="AA147" s="186" t="s">
        <v>153</v>
      </c>
      <c r="AB147" s="194">
        <v>1</v>
      </c>
      <c r="AC147" s="195"/>
      <c r="AD147" s="196">
        <v>10</v>
      </c>
      <c r="AE147" s="197">
        <v>10</v>
      </c>
      <c r="AF147" s="193" t="s">
        <v>212</v>
      </c>
      <c r="AG147" s="198" t="s">
        <v>478</v>
      </c>
      <c r="AH147" s="199"/>
      <c r="AI147" s="200">
        <v>2045</v>
      </c>
      <c r="AJ147" s="201"/>
      <c r="AK147" s="193" t="s">
        <v>212</v>
      </c>
      <c r="AL147" s="186" t="s">
        <v>282</v>
      </c>
      <c r="AM147" s="201">
        <v>1603</v>
      </c>
      <c r="AN147" s="202">
        <v>43629.100428240738</v>
      </c>
      <c r="AO147" s="203">
        <v>43585</v>
      </c>
      <c r="AP147" s="198">
        <v>50</v>
      </c>
      <c r="AQ147" s="204"/>
    </row>
    <row r="148" spans="1:43">
      <c r="A148" s="183" t="s">
        <v>14</v>
      </c>
      <c r="B148" s="184" t="s">
        <v>1366</v>
      </c>
      <c r="C148" s="185" t="s">
        <v>798</v>
      </c>
      <c r="D148" s="186" t="s">
        <v>952</v>
      </c>
      <c r="E148" s="187">
        <v>17.850000000000001</v>
      </c>
      <c r="F148" s="188">
        <v>126</v>
      </c>
      <c r="G148" s="189">
        <v>126</v>
      </c>
      <c r="H148" s="188">
        <v>126</v>
      </c>
      <c r="I148" s="189">
        <v>126</v>
      </c>
      <c r="J148" s="188">
        <v>126</v>
      </c>
      <c r="K148" s="189">
        <v>126</v>
      </c>
      <c r="L148" s="188">
        <v>126</v>
      </c>
      <c r="M148" s="189">
        <v>126</v>
      </c>
      <c r="N148" s="188">
        <v>126</v>
      </c>
      <c r="O148" s="189">
        <v>126</v>
      </c>
      <c r="P148" s="188">
        <v>126</v>
      </c>
      <c r="Q148" s="189">
        <v>126</v>
      </c>
      <c r="R148" s="188">
        <v>126</v>
      </c>
      <c r="S148" s="189">
        <v>126</v>
      </c>
      <c r="T148" s="188">
        <v>126</v>
      </c>
      <c r="U148" s="189">
        <v>126</v>
      </c>
      <c r="V148" s="188">
        <v>126</v>
      </c>
      <c r="W148" s="189">
        <v>126</v>
      </c>
      <c r="X148" s="192">
        <v>126</v>
      </c>
      <c r="Y148" s="193" t="s">
        <v>222</v>
      </c>
      <c r="Z148" s="193" t="s">
        <v>2844</v>
      </c>
      <c r="AA148" s="186" t="s">
        <v>9</v>
      </c>
      <c r="AB148" s="194">
        <v>35</v>
      </c>
      <c r="AC148" s="195"/>
      <c r="AD148" s="196">
        <v>126</v>
      </c>
      <c r="AE148" s="197"/>
      <c r="AF148" s="193" t="s">
        <v>1537</v>
      </c>
      <c r="AG148" s="198" t="s">
        <v>475</v>
      </c>
      <c r="AH148" s="199"/>
      <c r="AI148" s="200">
        <v>2045</v>
      </c>
      <c r="AJ148" s="201"/>
      <c r="AK148" s="193" t="s">
        <v>286</v>
      </c>
      <c r="AL148" s="186" t="s">
        <v>9</v>
      </c>
      <c r="AM148" s="201">
        <v>1119</v>
      </c>
      <c r="AN148" s="202">
        <v>43298.218564814815</v>
      </c>
      <c r="AO148" s="203">
        <v>43150.159699074073</v>
      </c>
      <c r="AP148" s="198">
        <v>50</v>
      </c>
      <c r="AQ148" s="204"/>
    </row>
    <row r="149" spans="1:43">
      <c r="A149" s="183" t="s">
        <v>14</v>
      </c>
      <c r="B149" s="184" t="s">
        <v>207</v>
      </c>
      <c r="C149" s="185" t="s">
        <v>763</v>
      </c>
      <c r="D149" s="186" t="s">
        <v>952</v>
      </c>
      <c r="E149" s="187">
        <v>0</v>
      </c>
      <c r="F149" s="188">
        <v>0</v>
      </c>
      <c r="G149" s="189">
        <v>0</v>
      </c>
      <c r="H149" s="188">
        <v>86.4</v>
      </c>
      <c r="I149" s="189">
        <v>86.4</v>
      </c>
      <c r="J149" s="188">
        <v>86.4</v>
      </c>
      <c r="K149" s="189">
        <v>86.4</v>
      </c>
      <c r="L149" s="188">
        <v>86.4</v>
      </c>
      <c r="M149" s="189">
        <v>86.4</v>
      </c>
      <c r="N149" s="188">
        <v>86.4</v>
      </c>
      <c r="O149" s="189">
        <v>86.4</v>
      </c>
      <c r="P149" s="188">
        <v>86.4</v>
      </c>
      <c r="Q149" s="189">
        <v>86.4</v>
      </c>
      <c r="R149" s="188">
        <v>86.4</v>
      </c>
      <c r="S149" s="189">
        <v>86.4</v>
      </c>
      <c r="T149" s="188">
        <v>86.4</v>
      </c>
      <c r="U149" s="189">
        <v>86.4</v>
      </c>
      <c r="V149" s="188">
        <v>86.4</v>
      </c>
      <c r="W149" s="189">
        <v>86.4</v>
      </c>
      <c r="X149" s="192">
        <v>86.4</v>
      </c>
      <c r="Y149" s="193" t="s">
        <v>222</v>
      </c>
      <c r="Z149" s="193" t="s">
        <v>2844</v>
      </c>
      <c r="AA149" s="186" t="s">
        <v>9</v>
      </c>
      <c r="AB149" s="194">
        <v>24</v>
      </c>
      <c r="AC149" s="195"/>
      <c r="AD149" s="196">
        <v>86.4</v>
      </c>
      <c r="AE149" s="197"/>
      <c r="AF149" s="193" t="s">
        <v>212</v>
      </c>
      <c r="AG149" s="198" t="s">
        <v>475</v>
      </c>
      <c r="AH149" s="199" t="s">
        <v>595</v>
      </c>
      <c r="AI149" s="200">
        <v>2045</v>
      </c>
      <c r="AJ149" s="201"/>
      <c r="AK149" s="193" t="s">
        <v>212</v>
      </c>
      <c r="AL149" s="186" t="s">
        <v>9</v>
      </c>
      <c r="AM149" s="201">
        <v>1574</v>
      </c>
      <c r="AN149" s="202">
        <v>43637.072488425925</v>
      </c>
      <c r="AO149" s="203">
        <v>43311.25167824074</v>
      </c>
      <c r="AP149" s="198">
        <v>50</v>
      </c>
      <c r="AQ149" s="204"/>
    </row>
    <row r="150" spans="1:43">
      <c r="A150" s="183" t="s">
        <v>14</v>
      </c>
      <c r="B150" s="184" t="s">
        <v>1366</v>
      </c>
      <c r="C150" s="185" t="s">
        <v>44</v>
      </c>
      <c r="D150" s="186" t="s">
        <v>2668</v>
      </c>
      <c r="E150" s="187">
        <v>20.7</v>
      </c>
      <c r="F150" s="188">
        <v>20.7</v>
      </c>
      <c r="G150" s="189">
        <v>20.7</v>
      </c>
      <c r="H150" s="188">
        <v>20.7</v>
      </c>
      <c r="I150" s="189">
        <v>20.7</v>
      </c>
      <c r="J150" s="188">
        <v>20.7</v>
      </c>
      <c r="K150" s="189">
        <v>20.7</v>
      </c>
      <c r="L150" s="188">
        <v>20.7</v>
      </c>
      <c r="M150" s="189">
        <v>20.7</v>
      </c>
      <c r="N150" s="188">
        <v>20.7</v>
      </c>
      <c r="O150" s="189">
        <v>20.7</v>
      </c>
      <c r="P150" s="188">
        <v>20.7</v>
      </c>
      <c r="Q150" s="189">
        <v>20.7</v>
      </c>
      <c r="R150" s="188">
        <v>20.7</v>
      </c>
      <c r="S150" s="189">
        <v>20.7</v>
      </c>
      <c r="T150" s="188">
        <v>20.7</v>
      </c>
      <c r="U150" s="189">
        <v>20.7</v>
      </c>
      <c r="V150" s="188">
        <v>20.7</v>
      </c>
      <c r="W150" s="189">
        <v>20.7</v>
      </c>
      <c r="X150" s="192">
        <v>20.7</v>
      </c>
      <c r="Y150" s="193" t="s">
        <v>45</v>
      </c>
      <c r="Z150" s="193" t="s">
        <v>2843</v>
      </c>
      <c r="AA150" s="186" t="s">
        <v>12</v>
      </c>
      <c r="AB150" s="194">
        <v>18</v>
      </c>
      <c r="AC150" s="195"/>
      <c r="AD150" s="196">
        <v>20.7</v>
      </c>
      <c r="AE150" s="197"/>
      <c r="AF150" s="193" t="s">
        <v>13</v>
      </c>
      <c r="AG150" s="198" t="s">
        <v>478</v>
      </c>
      <c r="AH150" s="199"/>
      <c r="AI150" s="200">
        <v>2070</v>
      </c>
      <c r="AJ150" s="201"/>
      <c r="AK150" s="193" t="s">
        <v>286</v>
      </c>
      <c r="AL150" s="186" t="s">
        <v>153</v>
      </c>
      <c r="AM150" s="201">
        <v>1122</v>
      </c>
      <c r="AN150" s="202">
        <v>43624.600868055553</v>
      </c>
      <c r="AO150" s="203">
        <v>43150</v>
      </c>
      <c r="AP150" s="198">
        <v>50</v>
      </c>
      <c r="AQ150" s="204"/>
    </row>
    <row r="151" spans="1:43">
      <c r="A151" s="183" t="s">
        <v>66</v>
      </c>
      <c r="B151" s="184" t="s">
        <v>1366</v>
      </c>
      <c r="C151" s="185" t="s">
        <v>1441</v>
      </c>
      <c r="D151" s="186" t="s">
        <v>2669</v>
      </c>
      <c r="E151" s="187">
        <v>560</v>
      </c>
      <c r="F151" s="188">
        <v>525</v>
      </c>
      <c r="G151" s="189">
        <v>560</v>
      </c>
      <c r="H151" s="188">
        <v>525</v>
      </c>
      <c r="I151" s="189">
        <v>560</v>
      </c>
      <c r="J151" s="188">
        <v>525</v>
      </c>
      <c r="K151" s="189">
        <v>560</v>
      </c>
      <c r="L151" s="188">
        <v>525</v>
      </c>
      <c r="M151" s="189">
        <v>560</v>
      </c>
      <c r="N151" s="188">
        <v>525</v>
      </c>
      <c r="O151" s="189">
        <v>560</v>
      </c>
      <c r="P151" s="188">
        <v>525</v>
      </c>
      <c r="Q151" s="189">
        <v>560</v>
      </c>
      <c r="R151" s="188">
        <v>525</v>
      </c>
      <c r="S151" s="189">
        <v>560</v>
      </c>
      <c r="T151" s="188">
        <v>525</v>
      </c>
      <c r="U151" s="189">
        <v>560</v>
      </c>
      <c r="V151" s="188">
        <v>525</v>
      </c>
      <c r="W151" s="189">
        <v>560</v>
      </c>
      <c r="X151" s="192">
        <v>525</v>
      </c>
      <c r="Y151" s="193" t="s">
        <v>1442</v>
      </c>
      <c r="Z151" s="193" t="s">
        <v>2849</v>
      </c>
      <c r="AA151" s="186" t="s">
        <v>136</v>
      </c>
      <c r="AB151" s="194">
        <v>1</v>
      </c>
      <c r="AC151" s="195"/>
      <c r="AD151" s="196">
        <v>560</v>
      </c>
      <c r="AE151" s="197"/>
      <c r="AF151" s="193" t="s">
        <v>13</v>
      </c>
      <c r="AG151" s="198" t="s">
        <v>478</v>
      </c>
      <c r="AH151" s="199"/>
      <c r="AI151" s="200">
        <v>2048</v>
      </c>
      <c r="AJ151" s="201"/>
      <c r="AK151" s="193" t="s">
        <v>286</v>
      </c>
      <c r="AL151" s="186" t="s">
        <v>276</v>
      </c>
      <c r="AM151" s="201">
        <v>1124</v>
      </c>
      <c r="AN151" s="202">
        <v>43651.440335648149</v>
      </c>
      <c r="AO151" s="203">
        <v>43525</v>
      </c>
      <c r="AP151" s="198">
        <v>50</v>
      </c>
      <c r="AQ151" s="204"/>
    </row>
    <row r="152" spans="1:43">
      <c r="A152" s="183" t="s">
        <v>66</v>
      </c>
      <c r="B152" s="184" t="s">
        <v>1366</v>
      </c>
      <c r="C152" s="185" t="s">
        <v>1441</v>
      </c>
      <c r="D152" s="186" t="s">
        <v>2670</v>
      </c>
      <c r="E152" s="187">
        <v>0</v>
      </c>
      <c r="F152" s="188">
        <v>500</v>
      </c>
      <c r="G152" s="189">
        <v>530</v>
      </c>
      <c r="H152" s="188">
        <v>500</v>
      </c>
      <c r="I152" s="189">
        <v>530</v>
      </c>
      <c r="J152" s="188">
        <v>500</v>
      </c>
      <c r="K152" s="189">
        <v>530</v>
      </c>
      <c r="L152" s="188">
        <v>500</v>
      </c>
      <c r="M152" s="189">
        <v>530</v>
      </c>
      <c r="N152" s="188">
        <v>500</v>
      </c>
      <c r="O152" s="189">
        <v>530</v>
      </c>
      <c r="P152" s="188">
        <v>500</v>
      </c>
      <c r="Q152" s="189">
        <v>530</v>
      </c>
      <c r="R152" s="188">
        <v>500</v>
      </c>
      <c r="S152" s="189">
        <v>530</v>
      </c>
      <c r="T152" s="188">
        <v>500</v>
      </c>
      <c r="U152" s="189">
        <v>530</v>
      </c>
      <c r="V152" s="188">
        <v>500</v>
      </c>
      <c r="W152" s="189">
        <v>530</v>
      </c>
      <c r="X152" s="192">
        <v>500</v>
      </c>
      <c r="Y152" s="193" t="s">
        <v>1442</v>
      </c>
      <c r="Z152" s="193" t="s">
        <v>2849</v>
      </c>
      <c r="AA152" s="186" t="s">
        <v>136</v>
      </c>
      <c r="AB152" s="194">
        <v>1</v>
      </c>
      <c r="AC152" s="195"/>
      <c r="AD152" s="196">
        <v>530</v>
      </c>
      <c r="AE152" s="197"/>
      <c r="AF152" s="193" t="s">
        <v>13</v>
      </c>
      <c r="AG152" s="198" t="s">
        <v>478</v>
      </c>
      <c r="AH152" s="199"/>
      <c r="AI152" s="200">
        <v>2048</v>
      </c>
      <c r="AJ152" s="201"/>
      <c r="AK152" s="193" t="s">
        <v>286</v>
      </c>
      <c r="AL152" s="186" t="s">
        <v>276</v>
      </c>
      <c r="AM152" s="201">
        <v>1124</v>
      </c>
      <c r="AN152" s="202">
        <v>43651.440335648149</v>
      </c>
      <c r="AO152" s="203">
        <v>43525</v>
      </c>
      <c r="AP152" s="198">
        <v>50</v>
      </c>
      <c r="AQ152" s="204"/>
    </row>
    <row r="153" spans="1:43">
      <c r="A153" s="183" t="s">
        <v>66</v>
      </c>
      <c r="B153" s="184" t="s">
        <v>1366</v>
      </c>
      <c r="C153" s="185" t="s">
        <v>1441</v>
      </c>
      <c r="D153" s="186" t="s">
        <v>2671</v>
      </c>
      <c r="E153" s="187">
        <v>560</v>
      </c>
      <c r="F153" s="188">
        <v>540</v>
      </c>
      <c r="G153" s="189">
        <v>560</v>
      </c>
      <c r="H153" s="188">
        <v>540</v>
      </c>
      <c r="I153" s="189">
        <v>560</v>
      </c>
      <c r="J153" s="188">
        <v>540</v>
      </c>
      <c r="K153" s="189">
        <v>560</v>
      </c>
      <c r="L153" s="188">
        <v>540</v>
      </c>
      <c r="M153" s="189">
        <v>560</v>
      </c>
      <c r="N153" s="188">
        <v>540</v>
      </c>
      <c r="O153" s="189">
        <v>560</v>
      </c>
      <c r="P153" s="188">
        <v>540</v>
      </c>
      <c r="Q153" s="189">
        <v>560</v>
      </c>
      <c r="R153" s="188">
        <v>540</v>
      </c>
      <c r="S153" s="189">
        <v>560</v>
      </c>
      <c r="T153" s="188">
        <v>540</v>
      </c>
      <c r="U153" s="189">
        <v>560</v>
      </c>
      <c r="V153" s="188">
        <v>540</v>
      </c>
      <c r="W153" s="189">
        <v>560</v>
      </c>
      <c r="X153" s="192">
        <v>540</v>
      </c>
      <c r="Y153" s="193" t="s">
        <v>1442</v>
      </c>
      <c r="Z153" s="193" t="s">
        <v>2849</v>
      </c>
      <c r="AA153" s="186" t="s">
        <v>136</v>
      </c>
      <c r="AB153" s="194">
        <v>1</v>
      </c>
      <c r="AC153" s="195"/>
      <c r="AD153" s="196">
        <v>560</v>
      </c>
      <c r="AE153" s="197"/>
      <c r="AF153" s="193" t="s">
        <v>13</v>
      </c>
      <c r="AG153" s="198" t="s">
        <v>478</v>
      </c>
      <c r="AH153" s="199"/>
      <c r="AI153" s="200">
        <v>2048</v>
      </c>
      <c r="AJ153" s="201"/>
      <c r="AK153" s="193" t="s">
        <v>286</v>
      </c>
      <c r="AL153" s="186" t="s">
        <v>276</v>
      </c>
      <c r="AM153" s="201">
        <v>1124</v>
      </c>
      <c r="AN153" s="202">
        <v>43651.440335648149</v>
      </c>
      <c r="AO153" s="203">
        <v>43525</v>
      </c>
      <c r="AP153" s="198">
        <v>50</v>
      </c>
      <c r="AQ153" s="204"/>
    </row>
    <row r="154" spans="1:43">
      <c r="A154" s="183" t="s">
        <v>66</v>
      </c>
      <c r="B154" s="184" t="s">
        <v>1366</v>
      </c>
      <c r="C154" s="185" t="s">
        <v>1441</v>
      </c>
      <c r="D154" s="186" t="s">
        <v>2672</v>
      </c>
      <c r="E154" s="187">
        <v>560</v>
      </c>
      <c r="F154" s="188">
        <v>520</v>
      </c>
      <c r="G154" s="189">
        <v>560</v>
      </c>
      <c r="H154" s="188">
        <v>520</v>
      </c>
      <c r="I154" s="189">
        <v>560</v>
      </c>
      <c r="J154" s="188">
        <v>520</v>
      </c>
      <c r="K154" s="189">
        <v>560</v>
      </c>
      <c r="L154" s="188">
        <v>520</v>
      </c>
      <c r="M154" s="189">
        <v>560</v>
      </c>
      <c r="N154" s="188">
        <v>520</v>
      </c>
      <c r="O154" s="189">
        <v>560</v>
      </c>
      <c r="P154" s="188">
        <v>520</v>
      </c>
      <c r="Q154" s="189">
        <v>560</v>
      </c>
      <c r="R154" s="188">
        <v>520</v>
      </c>
      <c r="S154" s="189">
        <v>560</v>
      </c>
      <c r="T154" s="188">
        <v>520</v>
      </c>
      <c r="U154" s="189">
        <v>560</v>
      </c>
      <c r="V154" s="188">
        <v>520</v>
      </c>
      <c r="W154" s="189">
        <v>560</v>
      </c>
      <c r="X154" s="192">
        <v>520</v>
      </c>
      <c r="Y154" s="193" t="s">
        <v>1442</v>
      </c>
      <c r="Z154" s="193" t="s">
        <v>2849</v>
      </c>
      <c r="AA154" s="186" t="s">
        <v>136</v>
      </c>
      <c r="AB154" s="194">
        <v>1</v>
      </c>
      <c r="AC154" s="195"/>
      <c r="AD154" s="196">
        <v>560</v>
      </c>
      <c r="AE154" s="197"/>
      <c r="AF154" s="193" t="s">
        <v>13</v>
      </c>
      <c r="AG154" s="198" t="s">
        <v>478</v>
      </c>
      <c r="AH154" s="199"/>
      <c r="AI154" s="200">
        <v>2048</v>
      </c>
      <c r="AJ154" s="201"/>
      <c r="AK154" s="193" t="s">
        <v>286</v>
      </c>
      <c r="AL154" s="186" t="s">
        <v>276</v>
      </c>
      <c r="AM154" s="201">
        <v>1124</v>
      </c>
      <c r="AN154" s="202">
        <v>43651.440335648149</v>
      </c>
      <c r="AO154" s="203">
        <v>43525</v>
      </c>
      <c r="AP154" s="198">
        <v>50</v>
      </c>
      <c r="AQ154" s="204"/>
    </row>
    <row r="155" spans="1:43">
      <c r="A155" s="183" t="s">
        <v>66</v>
      </c>
      <c r="B155" s="184" t="s">
        <v>1366</v>
      </c>
      <c r="C155" s="185" t="s">
        <v>137</v>
      </c>
      <c r="D155" s="186" t="s">
        <v>2673</v>
      </c>
      <c r="E155" s="187">
        <v>535</v>
      </c>
      <c r="F155" s="188">
        <v>490</v>
      </c>
      <c r="G155" s="189">
        <v>580</v>
      </c>
      <c r="H155" s="188">
        <v>520</v>
      </c>
      <c r="I155" s="189">
        <v>580</v>
      </c>
      <c r="J155" s="188">
        <v>520</v>
      </c>
      <c r="K155" s="189">
        <v>580</v>
      </c>
      <c r="L155" s="188">
        <v>520</v>
      </c>
      <c r="M155" s="189">
        <v>580</v>
      </c>
      <c r="N155" s="188">
        <v>520</v>
      </c>
      <c r="O155" s="189">
        <v>580</v>
      </c>
      <c r="P155" s="188">
        <v>520</v>
      </c>
      <c r="Q155" s="189">
        <v>580</v>
      </c>
      <c r="R155" s="188">
        <v>520</v>
      </c>
      <c r="S155" s="189">
        <v>580</v>
      </c>
      <c r="T155" s="188">
        <v>520</v>
      </c>
      <c r="U155" s="189">
        <v>580</v>
      </c>
      <c r="V155" s="188">
        <v>520</v>
      </c>
      <c r="W155" s="189">
        <v>580</v>
      </c>
      <c r="X155" s="192">
        <v>520</v>
      </c>
      <c r="Y155" s="193" t="s">
        <v>138</v>
      </c>
      <c r="Z155" s="193" t="s">
        <v>2849</v>
      </c>
      <c r="AA155" s="186" t="s">
        <v>136</v>
      </c>
      <c r="AB155" s="194">
        <v>1</v>
      </c>
      <c r="AC155" s="195"/>
      <c r="AD155" s="196">
        <v>500</v>
      </c>
      <c r="AE155" s="197"/>
      <c r="AF155" s="193" t="s">
        <v>13</v>
      </c>
      <c r="AG155" s="198" t="s">
        <v>478</v>
      </c>
      <c r="AH155" s="199"/>
      <c r="AI155" s="200">
        <v>2047</v>
      </c>
      <c r="AJ155" s="201"/>
      <c r="AK155" s="193" t="s">
        <v>286</v>
      </c>
      <c r="AL155" s="186" t="s">
        <v>276</v>
      </c>
      <c r="AM155" s="201">
        <v>1125</v>
      </c>
      <c r="AN155" s="202">
        <v>43651.717847222222</v>
      </c>
      <c r="AO155" s="203">
        <v>43150</v>
      </c>
      <c r="AP155" s="198">
        <v>50</v>
      </c>
      <c r="AQ155" s="204"/>
    </row>
    <row r="156" spans="1:43">
      <c r="A156" s="183" t="s">
        <v>66</v>
      </c>
      <c r="B156" s="184" t="s">
        <v>1366</v>
      </c>
      <c r="C156" s="185" t="s">
        <v>137</v>
      </c>
      <c r="D156" s="186" t="s">
        <v>2674</v>
      </c>
      <c r="E156" s="187">
        <v>580</v>
      </c>
      <c r="F156" s="188">
        <v>520</v>
      </c>
      <c r="G156" s="189">
        <v>580</v>
      </c>
      <c r="H156" s="188">
        <v>520</v>
      </c>
      <c r="I156" s="189">
        <v>580</v>
      </c>
      <c r="J156" s="188">
        <v>520</v>
      </c>
      <c r="K156" s="189">
        <v>580</v>
      </c>
      <c r="L156" s="188">
        <v>520</v>
      </c>
      <c r="M156" s="189">
        <v>580</v>
      </c>
      <c r="N156" s="188">
        <v>520</v>
      </c>
      <c r="O156" s="189">
        <v>580</v>
      </c>
      <c r="P156" s="188">
        <v>520</v>
      </c>
      <c r="Q156" s="189">
        <v>580</v>
      </c>
      <c r="R156" s="188">
        <v>520</v>
      </c>
      <c r="S156" s="189">
        <v>580</v>
      </c>
      <c r="T156" s="188">
        <v>520</v>
      </c>
      <c r="U156" s="189">
        <v>580</v>
      </c>
      <c r="V156" s="188">
        <v>520</v>
      </c>
      <c r="W156" s="189">
        <v>580</v>
      </c>
      <c r="X156" s="192">
        <v>520</v>
      </c>
      <c r="Y156" s="193" t="s">
        <v>138</v>
      </c>
      <c r="Z156" s="193" t="s">
        <v>2849</v>
      </c>
      <c r="AA156" s="186" t="s">
        <v>136</v>
      </c>
      <c r="AB156" s="194">
        <v>1</v>
      </c>
      <c r="AC156" s="195"/>
      <c r="AD156" s="196">
        <v>500</v>
      </c>
      <c r="AE156" s="197"/>
      <c r="AF156" s="193" t="s">
        <v>13</v>
      </c>
      <c r="AG156" s="198" t="s">
        <v>478</v>
      </c>
      <c r="AH156" s="199"/>
      <c r="AI156" s="200">
        <v>2047</v>
      </c>
      <c r="AJ156" s="201"/>
      <c r="AK156" s="193" t="s">
        <v>286</v>
      </c>
      <c r="AL156" s="186" t="s">
        <v>276</v>
      </c>
      <c r="AM156" s="201">
        <v>1125</v>
      </c>
      <c r="AN156" s="202">
        <v>43651.717847222222</v>
      </c>
      <c r="AO156" s="203">
        <v>43150</v>
      </c>
      <c r="AP156" s="198">
        <v>50</v>
      </c>
      <c r="AQ156" s="204"/>
    </row>
    <row r="157" spans="1:43">
      <c r="A157" s="183" t="s">
        <v>66</v>
      </c>
      <c r="B157" s="184" t="s">
        <v>1366</v>
      </c>
      <c r="C157" s="185" t="s">
        <v>139</v>
      </c>
      <c r="D157" s="186" t="s">
        <v>2675</v>
      </c>
      <c r="E157" s="187">
        <v>420</v>
      </c>
      <c r="F157" s="188">
        <v>420</v>
      </c>
      <c r="G157" s="189">
        <v>420</v>
      </c>
      <c r="H157" s="188">
        <v>420</v>
      </c>
      <c r="I157" s="189">
        <v>420</v>
      </c>
      <c r="J157" s="188">
        <v>420</v>
      </c>
      <c r="K157" s="189">
        <v>420</v>
      </c>
      <c r="L157" s="188">
        <v>420</v>
      </c>
      <c r="M157" s="189">
        <v>420</v>
      </c>
      <c r="N157" s="188">
        <v>420</v>
      </c>
      <c r="O157" s="189">
        <v>420</v>
      </c>
      <c r="P157" s="188">
        <v>420</v>
      </c>
      <c r="Q157" s="189">
        <v>420</v>
      </c>
      <c r="R157" s="188">
        <v>420</v>
      </c>
      <c r="S157" s="189">
        <v>420</v>
      </c>
      <c r="T157" s="188">
        <v>420</v>
      </c>
      <c r="U157" s="189">
        <v>420</v>
      </c>
      <c r="V157" s="188">
        <v>420</v>
      </c>
      <c r="W157" s="189">
        <v>420</v>
      </c>
      <c r="X157" s="192">
        <v>420</v>
      </c>
      <c r="Y157" s="193" t="s">
        <v>140</v>
      </c>
      <c r="Z157" s="193" t="s">
        <v>2844</v>
      </c>
      <c r="AA157" s="186" t="s">
        <v>9</v>
      </c>
      <c r="AB157" s="194">
        <v>140</v>
      </c>
      <c r="AC157" s="195"/>
      <c r="AD157" s="196">
        <v>420</v>
      </c>
      <c r="AE157" s="197"/>
      <c r="AF157" s="193" t="s">
        <v>13</v>
      </c>
      <c r="AG157" s="198" t="s">
        <v>475</v>
      </c>
      <c r="AH157" s="199"/>
      <c r="AI157" s="200">
        <v>2038</v>
      </c>
      <c r="AJ157" s="201"/>
      <c r="AK157" s="193" t="s">
        <v>286</v>
      </c>
      <c r="AL157" s="186" t="s">
        <v>9</v>
      </c>
      <c r="AM157" s="201">
        <v>1128</v>
      </c>
      <c r="AN157" s="202">
        <v>43623.717789351853</v>
      </c>
      <c r="AO157" s="203">
        <v>43556</v>
      </c>
      <c r="AP157" s="198">
        <v>50</v>
      </c>
      <c r="AQ157" s="204"/>
    </row>
    <row r="158" spans="1:43">
      <c r="A158" s="183" t="s">
        <v>73</v>
      </c>
      <c r="B158" s="184" t="s">
        <v>1366</v>
      </c>
      <c r="C158" s="185" t="s">
        <v>1102</v>
      </c>
      <c r="D158" s="186" t="s">
        <v>2676</v>
      </c>
      <c r="E158" s="187">
        <v>34</v>
      </c>
      <c r="F158" s="188">
        <v>34</v>
      </c>
      <c r="G158" s="189">
        <v>34</v>
      </c>
      <c r="H158" s="188">
        <v>34</v>
      </c>
      <c r="I158" s="189">
        <v>34</v>
      </c>
      <c r="J158" s="188">
        <v>34</v>
      </c>
      <c r="K158" s="189">
        <v>0</v>
      </c>
      <c r="L158" s="188">
        <v>0</v>
      </c>
      <c r="M158" s="189">
        <v>0</v>
      </c>
      <c r="N158" s="188">
        <v>0</v>
      </c>
      <c r="O158" s="189">
        <v>0</v>
      </c>
      <c r="P158" s="188">
        <v>0</v>
      </c>
      <c r="Q158" s="189">
        <v>0</v>
      </c>
      <c r="R158" s="188">
        <v>0</v>
      </c>
      <c r="S158" s="189">
        <v>0</v>
      </c>
      <c r="T158" s="188">
        <v>0</v>
      </c>
      <c r="U158" s="189">
        <v>0</v>
      </c>
      <c r="V158" s="188">
        <v>0</v>
      </c>
      <c r="W158" s="189">
        <v>0</v>
      </c>
      <c r="X158" s="192">
        <v>0</v>
      </c>
      <c r="Y158" s="193" t="s">
        <v>74</v>
      </c>
      <c r="Z158" s="193" t="s">
        <v>2846</v>
      </c>
      <c r="AA158" s="186" t="s">
        <v>12</v>
      </c>
      <c r="AB158" s="194">
        <v>1</v>
      </c>
      <c r="AC158" s="195"/>
      <c r="AD158" s="196">
        <v>34</v>
      </c>
      <c r="AE158" s="197"/>
      <c r="AF158" s="193" t="s">
        <v>13</v>
      </c>
      <c r="AG158" s="198" t="s">
        <v>478</v>
      </c>
      <c r="AH158" s="199"/>
      <c r="AI158" s="200">
        <v>2021</v>
      </c>
      <c r="AJ158" s="201"/>
      <c r="AK158" s="193" t="s">
        <v>286</v>
      </c>
      <c r="AL158" s="186" t="s">
        <v>278</v>
      </c>
      <c r="AM158" s="201">
        <v>1129</v>
      </c>
      <c r="AN158" s="202">
        <v>43629.058425925927</v>
      </c>
      <c r="AO158" s="203">
        <v>43150.160868055558</v>
      </c>
      <c r="AP158" s="198">
        <v>50</v>
      </c>
      <c r="AQ158" s="204"/>
    </row>
    <row r="159" spans="1:43">
      <c r="A159" s="183" t="s">
        <v>77</v>
      </c>
      <c r="B159" s="184" t="s">
        <v>1366</v>
      </c>
      <c r="C159" s="185" t="s">
        <v>141</v>
      </c>
      <c r="D159" s="186" t="s">
        <v>2677</v>
      </c>
      <c r="E159" s="187">
        <v>81</v>
      </c>
      <c r="F159" s="188">
        <v>81</v>
      </c>
      <c r="G159" s="189">
        <v>81</v>
      </c>
      <c r="H159" s="188">
        <v>81</v>
      </c>
      <c r="I159" s="189">
        <v>81</v>
      </c>
      <c r="J159" s="188">
        <v>81</v>
      </c>
      <c r="K159" s="189">
        <v>81</v>
      </c>
      <c r="L159" s="188">
        <v>81</v>
      </c>
      <c r="M159" s="189">
        <v>0</v>
      </c>
      <c r="N159" s="188">
        <v>0</v>
      </c>
      <c r="O159" s="189">
        <v>84</v>
      </c>
      <c r="P159" s="188">
        <v>84</v>
      </c>
      <c r="Q159" s="189">
        <v>84</v>
      </c>
      <c r="R159" s="188">
        <v>84</v>
      </c>
      <c r="S159" s="189">
        <v>84</v>
      </c>
      <c r="T159" s="188">
        <v>84</v>
      </c>
      <c r="U159" s="189">
        <v>84</v>
      </c>
      <c r="V159" s="188">
        <v>84</v>
      </c>
      <c r="W159" s="189">
        <v>84</v>
      </c>
      <c r="X159" s="192">
        <v>84</v>
      </c>
      <c r="Y159" s="193" t="s">
        <v>76</v>
      </c>
      <c r="Z159" s="193" t="s">
        <v>2848</v>
      </c>
      <c r="AA159" s="186" t="s">
        <v>7</v>
      </c>
      <c r="AB159" s="194">
        <v>1</v>
      </c>
      <c r="AC159" s="195"/>
      <c r="AD159" s="196">
        <v>79.900000000000006</v>
      </c>
      <c r="AE159" s="197"/>
      <c r="AF159" s="193" t="s">
        <v>13</v>
      </c>
      <c r="AG159" s="198" t="s">
        <v>478</v>
      </c>
      <c r="AH159" s="199"/>
      <c r="AI159" s="200">
        <v>2100</v>
      </c>
      <c r="AJ159" s="201"/>
      <c r="AK159" s="193" t="s">
        <v>286</v>
      </c>
      <c r="AL159" s="186" t="s">
        <v>7</v>
      </c>
      <c r="AM159" s="201">
        <v>1130</v>
      </c>
      <c r="AN159" s="202">
        <v>43612.402569444443</v>
      </c>
      <c r="AO159" s="203">
        <v>43244</v>
      </c>
      <c r="AP159" s="198">
        <v>50</v>
      </c>
      <c r="AQ159" s="204"/>
    </row>
    <row r="160" spans="1:43">
      <c r="A160" s="183" t="s">
        <v>63</v>
      </c>
      <c r="B160" s="184" t="s">
        <v>1366</v>
      </c>
      <c r="C160" s="185" t="s">
        <v>289</v>
      </c>
      <c r="D160" s="186" t="s">
        <v>2678</v>
      </c>
      <c r="E160" s="187">
        <v>46.7</v>
      </c>
      <c r="F160" s="188">
        <v>46.7</v>
      </c>
      <c r="G160" s="189">
        <v>46.7</v>
      </c>
      <c r="H160" s="188">
        <v>46.7</v>
      </c>
      <c r="I160" s="189">
        <v>46.7</v>
      </c>
      <c r="J160" s="188">
        <v>46.7</v>
      </c>
      <c r="K160" s="189">
        <v>46.7</v>
      </c>
      <c r="L160" s="188">
        <v>46.7</v>
      </c>
      <c r="M160" s="189">
        <v>46.7</v>
      </c>
      <c r="N160" s="188">
        <v>46.7</v>
      </c>
      <c r="O160" s="189">
        <v>46.7</v>
      </c>
      <c r="P160" s="188">
        <v>46.7</v>
      </c>
      <c r="Q160" s="189">
        <v>46.7</v>
      </c>
      <c r="R160" s="188">
        <v>46.7</v>
      </c>
      <c r="S160" s="189">
        <v>46.7</v>
      </c>
      <c r="T160" s="188">
        <v>46.7</v>
      </c>
      <c r="U160" s="189">
        <v>46.7</v>
      </c>
      <c r="V160" s="188">
        <v>46.7</v>
      </c>
      <c r="W160" s="189">
        <v>46.7</v>
      </c>
      <c r="X160" s="192">
        <v>46.7</v>
      </c>
      <c r="Y160" s="193" t="s">
        <v>1248</v>
      </c>
      <c r="Z160" s="193" t="s">
        <v>2845</v>
      </c>
      <c r="AA160" s="186" t="s">
        <v>8</v>
      </c>
      <c r="AB160" s="194">
        <v>20</v>
      </c>
      <c r="AC160" s="195"/>
      <c r="AD160" s="196">
        <v>50</v>
      </c>
      <c r="AE160" s="197"/>
      <c r="AF160" s="193" t="s">
        <v>13</v>
      </c>
      <c r="AG160" s="198" t="s">
        <v>475</v>
      </c>
      <c r="AH160" s="199"/>
      <c r="AI160" s="200">
        <v>2048</v>
      </c>
      <c r="AJ160" s="201"/>
      <c r="AK160" s="193" t="s">
        <v>286</v>
      </c>
      <c r="AL160" s="186" t="s">
        <v>8</v>
      </c>
      <c r="AM160" s="201">
        <v>1280</v>
      </c>
      <c r="AN160" s="202">
        <v>43629.058437500003</v>
      </c>
      <c r="AO160" s="203">
        <v>43621</v>
      </c>
      <c r="AP160" s="198">
        <v>50</v>
      </c>
      <c r="AQ160" s="204"/>
    </row>
    <row r="161" spans="1:43">
      <c r="A161" s="183" t="s">
        <v>73</v>
      </c>
      <c r="B161" s="184" t="s">
        <v>207</v>
      </c>
      <c r="C161" s="185" t="s">
        <v>633</v>
      </c>
      <c r="D161" s="186" t="s">
        <v>476</v>
      </c>
      <c r="E161" s="187">
        <v>0</v>
      </c>
      <c r="F161" s="188">
        <v>0</v>
      </c>
      <c r="G161" s="189">
        <v>34.5</v>
      </c>
      <c r="H161" s="188">
        <v>34.5</v>
      </c>
      <c r="I161" s="189">
        <v>34.5</v>
      </c>
      <c r="J161" s="188">
        <v>34.5</v>
      </c>
      <c r="K161" s="189">
        <v>34.5</v>
      </c>
      <c r="L161" s="188">
        <v>34.5</v>
      </c>
      <c r="M161" s="189">
        <v>34.5</v>
      </c>
      <c r="N161" s="188">
        <v>34.5</v>
      </c>
      <c r="O161" s="189">
        <v>34.5</v>
      </c>
      <c r="P161" s="188">
        <v>34.5</v>
      </c>
      <c r="Q161" s="189">
        <v>34.5</v>
      </c>
      <c r="R161" s="188">
        <v>34.5</v>
      </c>
      <c r="S161" s="189">
        <v>34.5</v>
      </c>
      <c r="T161" s="188">
        <v>34.5</v>
      </c>
      <c r="U161" s="189">
        <v>34.5</v>
      </c>
      <c r="V161" s="188">
        <v>34.5</v>
      </c>
      <c r="W161" s="189">
        <v>34.5</v>
      </c>
      <c r="X161" s="192">
        <v>34.5</v>
      </c>
      <c r="Y161" s="193" t="s">
        <v>1319</v>
      </c>
      <c r="Z161" s="193" t="s">
        <v>2845</v>
      </c>
      <c r="AA161" s="186" t="s">
        <v>8</v>
      </c>
      <c r="AB161" s="194">
        <v>1</v>
      </c>
      <c r="AC161" s="195"/>
      <c r="AD161" s="196">
        <v>34.5</v>
      </c>
      <c r="AE161" s="197"/>
      <c r="AF161" s="193" t="s">
        <v>212</v>
      </c>
      <c r="AG161" s="198" t="s">
        <v>475</v>
      </c>
      <c r="AH161" s="199" t="s">
        <v>634</v>
      </c>
      <c r="AI161" s="200"/>
      <c r="AJ161" s="201"/>
      <c r="AK161" s="193" t="s">
        <v>212</v>
      </c>
      <c r="AL161" s="186" t="s">
        <v>8</v>
      </c>
      <c r="AM161" s="201">
        <v>1689</v>
      </c>
      <c r="AN161" s="202">
        <v>43675.510416666664</v>
      </c>
      <c r="AO161" s="203">
        <v>43591</v>
      </c>
      <c r="AP161" s="198">
        <v>50</v>
      </c>
      <c r="AQ161" s="204"/>
    </row>
    <row r="162" spans="1:43">
      <c r="A162" s="183" t="s">
        <v>77</v>
      </c>
      <c r="B162" s="184" t="s">
        <v>1366</v>
      </c>
      <c r="C162" s="185" t="s">
        <v>142</v>
      </c>
      <c r="D162" s="186" t="s">
        <v>2679</v>
      </c>
      <c r="E162" s="187">
        <v>43.8</v>
      </c>
      <c r="F162" s="188">
        <v>0</v>
      </c>
      <c r="G162" s="189">
        <v>43.8</v>
      </c>
      <c r="H162" s="188">
        <v>43.8</v>
      </c>
      <c r="I162" s="189">
        <v>43.8</v>
      </c>
      <c r="J162" s="188">
        <v>43.8</v>
      </c>
      <c r="K162" s="189">
        <v>43.8</v>
      </c>
      <c r="L162" s="188">
        <v>43.8</v>
      </c>
      <c r="M162" s="189">
        <v>43.8</v>
      </c>
      <c r="N162" s="188">
        <v>43.8</v>
      </c>
      <c r="O162" s="189">
        <v>43.8</v>
      </c>
      <c r="P162" s="188">
        <v>43.8</v>
      </c>
      <c r="Q162" s="189">
        <v>43.8</v>
      </c>
      <c r="R162" s="188">
        <v>43.8</v>
      </c>
      <c r="S162" s="189">
        <v>43.8</v>
      </c>
      <c r="T162" s="188">
        <v>43.8</v>
      </c>
      <c r="U162" s="189">
        <v>43.8</v>
      </c>
      <c r="V162" s="188">
        <v>43.8</v>
      </c>
      <c r="W162" s="189">
        <v>43.8</v>
      </c>
      <c r="X162" s="192">
        <v>43.8</v>
      </c>
      <c r="Y162" s="193" t="s">
        <v>76</v>
      </c>
      <c r="Z162" s="193" t="s">
        <v>2848</v>
      </c>
      <c r="AA162" s="186" t="s">
        <v>7</v>
      </c>
      <c r="AB162" s="194">
        <v>1</v>
      </c>
      <c r="AC162" s="195"/>
      <c r="AD162" s="196">
        <v>40</v>
      </c>
      <c r="AE162" s="197"/>
      <c r="AF162" s="193" t="s">
        <v>13</v>
      </c>
      <c r="AG162" s="198" t="s">
        <v>478</v>
      </c>
      <c r="AH162" s="199"/>
      <c r="AI162" s="200">
        <v>2100</v>
      </c>
      <c r="AJ162" s="201"/>
      <c r="AK162" s="193" t="s">
        <v>286</v>
      </c>
      <c r="AL162" s="186" t="s">
        <v>7</v>
      </c>
      <c r="AM162" s="201">
        <v>1133</v>
      </c>
      <c r="AN162" s="202">
        <v>43609.598229166666</v>
      </c>
      <c r="AO162" s="203">
        <v>43609</v>
      </c>
      <c r="AP162" s="198">
        <v>50</v>
      </c>
      <c r="AQ162" s="204"/>
    </row>
    <row r="163" spans="1:43">
      <c r="A163" s="183" t="s">
        <v>73</v>
      </c>
      <c r="B163" s="184" t="s">
        <v>1366</v>
      </c>
      <c r="C163" s="185" t="s">
        <v>143</v>
      </c>
      <c r="D163" s="186" t="s">
        <v>2680</v>
      </c>
      <c r="E163" s="187">
        <v>426</v>
      </c>
      <c r="F163" s="188">
        <v>306</v>
      </c>
      <c r="G163" s="189">
        <v>426</v>
      </c>
      <c r="H163" s="188">
        <v>306</v>
      </c>
      <c r="I163" s="189">
        <v>426</v>
      </c>
      <c r="J163" s="188">
        <v>306</v>
      </c>
      <c r="K163" s="189">
        <v>426</v>
      </c>
      <c r="L163" s="188">
        <v>306</v>
      </c>
      <c r="M163" s="189">
        <v>426</v>
      </c>
      <c r="N163" s="188">
        <v>306</v>
      </c>
      <c r="O163" s="189">
        <v>426</v>
      </c>
      <c r="P163" s="188">
        <v>306</v>
      </c>
      <c r="Q163" s="189">
        <v>426</v>
      </c>
      <c r="R163" s="188">
        <v>306</v>
      </c>
      <c r="S163" s="189">
        <v>426</v>
      </c>
      <c r="T163" s="188">
        <v>306</v>
      </c>
      <c r="U163" s="189">
        <v>426</v>
      </c>
      <c r="V163" s="188">
        <v>306</v>
      </c>
      <c r="W163" s="189">
        <v>426</v>
      </c>
      <c r="X163" s="192">
        <v>306</v>
      </c>
      <c r="Y163" s="193" t="s">
        <v>144</v>
      </c>
      <c r="Z163" s="193" t="s">
        <v>2851</v>
      </c>
      <c r="AA163" s="186" t="s">
        <v>80</v>
      </c>
      <c r="AB163" s="194">
        <v>1</v>
      </c>
      <c r="AC163" s="195"/>
      <c r="AD163" s="196">
        <v>426</v>
      </c>
      <c r="AE163" s="197"/>
      <c r="AF163" s="193" t="s">
        <v>13</v>
      </c>
      <c r="AG163" s="198" t="s">
        <v>478</v>
      </c>
      <c r="AH163" s="199"/>
      <c r="AI163" s="200">
        <v>2051</v>
      </c>
      <c r="AJ163" s="201"/>
      <c r="AK163" s="193" t="s">
        <v>286</v>
      </c>
      <c r="AL163" s="186" t="s">
        <v>276</v>
      </c>
      <c r="AM163" s="201">
        <v>1134</v>
      </c>
      <c r="AN163" s="202">
        <v>43614.442094907405</v>
      </c>
      <c r="AO163" s="203">
        <v>43614</v>
      </c>
      <c r="AP163" s="198">
        <v>50</v>
      </c>
      <c r="AQ163" s="204"/>
    </row>
    <row r="164" spans="1:43">
      <c r="A164" s="183" t="s">
        <v>73</v>
      </c>
      <c r="B164" s="184" t="s">
        <v>1366</v>
      </c>
      <c r="C164" s="185" t="s">
        <v>143</v>
      </c>
      <c r="D164" s="186" t="s">
        <v>2681</v>
      </c>
      <c r="E164" s="187">
        <v>426</v>
      </c>
      <c r="F164" s="188">
        <v>306</v>
      </c>
      <c r="G164" s="189">
        <v>426</v>
      </c>
      <c r="H164" s="188">
        <v>306</v>
      </c>
      <c r="I164" s="189">
        <v>426</v>
      </c>
      <c r="J164" s="188">
        <v>306</v>
      </c>
      <c r="K164" s="189">
        <v>426</v>
      </c>
      <c r="L164" s="188">
        <v>306</v>
      </c>
      <c r="M164" s="189">
        <v>426</v>
      </c>
      <c r="N164" s="188">
        <v>306</v>
      </c>
      <c r="O164" s="189">
        <v>426</v>
      </c>
      <c r="P164" s="188">
        <v>306</v>
      </c>
      <c r="Q164" s="189">
        <v>426</v>
      </c>
      <c r="R164" s="188">
        <v>306</v>
      </c>
      <c r="S164" s="189">
        <v>426</v>
      </c>
      <c r="T164" s="188">
        <v>306</v>
      </c>
      <c r="U164" s="189">
        <v>426</v>
      </c>
      <c r="V164" s="188">
        <v>306</v>
      </c>
      <c r="W164" s="189">
        <v>426</v>
      </c>
      <c r="X164" s="192">
        <v>306</v>
      </c>
      <c r="Y164" s="193" t="s">
        <v>144</v>
      </c>
      <c r="Z164" s="193" t="s">
        <v>2851</v>
      </c>
      <c r="AA164" s="186" t="s">
        <v>80</v>
      </c>
      <c r="AB164" s="194">
        <v>1</v>
      </c>
      <c r="AC164" s="195"/>
      <c r="AD164" s="196">
        <v>426</v>
      </c>
      <c r="AE164" s="197"/>
      <c r="AF164" s="193" t="s">
        <v>13</v>
      </c>
      <c r="AG164" s="198" t="s">
        <v>478</v>
      </c>
      <c r="AH164" s="199"/>
      <c r="AI164" s="200">
        <v>2051</v>
      </c>
      <c r="AJ164" s="201"/>
      <c r="AK164" s="193" t="s">
        <v>286</v>
      </c>
      <c r="AL164" s="186" t="s">
        <v>276</v>
      </c>
      <c r="AM164" s="201">
        <v>1134</v>
      </c>
      <c r="AN164" s="202">
        <v>43614.442094907405</v>
      </c>
      <c r="AO164" s="203">
        <v>43614</v>
      </c>
      <c r="AP164" s="198">
        <v>50</v>
      </c>
      <c r="AQ164" s="204"/>
    </row>
    <row r="165" spans="1:43">
      <c r="A165" s="183" t="s">
        <v>14</v>
      </c>
      <c r="B165" s="184" t="s">
        <v>1366</v>
      </c>
      <c r="C165" s="185" t="s">
        <v>46</v>
      </c>
      <c r="D165" s="186" t="s">
        <v>2682</v>
      </c>
      <c r="E165" s="187">
        <v>90</v>
      </c>
      <c r="F165" s="188">
        <v>68</v>
      </c>
      <c r="G165" s="189">
        <v>90</v>
      </c>
      <c r="H165" s="188">
        <v>68</v>
      </c>
      <c r="I165" s="189">
        <v>90</v>
      </c>
      <c r="J165" s="188">
        <v>68</v>
      </c>
      <c r="K165" s="189">
        <v>90</v>
      </c>
      <c r="L165" s="188">
        <v>68</v>
      </c>
      <c r="M165" s="189">
        <v>90</v>
      </c>
      <c r="N165" s="188">
        <v>68</v>
      </c>
      <c r="O165" s="189">
        <v>90</v>
      </c>
      <c r="P165" s="188">
        <v>68</v>
      </c>
      <c r="Q165" s="189">
        <v>90</v>
      </c>
      <c r="R165" s="188">
        <v>68</v>
      </c>
      <c r="S165" s="189">
        <v>90</v>
      </c>
      <c r="T165" s="188">
        <v>68</v>
      </c>
      <c r="U165" s="189">
        <v>90</v>
      </c>
      <c r="V165" s="188">
        <v>68</v>
      </c>
      <c r="W165" s="189">
        <v>90</v>
      </c>
      <c r="X165" s="192">
        <v>68</v>
      </c>
      <c r="Y165" s="193" t="s">
        <v>21</v>
      </c>
      <c r="Z165" s="193" t="s">
        <v>2846</v>
      </c>
      <c r="AA165" s="186" t="s">
        <v>15</v>
      </c>
      <c r="AB165" s="194">
        <v>1</v>
      </c>
      <c r="AC165" s="195"/>
      <c r="AD165" s="196">
        <v>90</v>
      </c>
      <c r="AE165" s="197"/>
      <c r="AF165" s="193" t="s">
        <v>13</v>
      </c>
      <c r="AG165" s="198" t="s">
        <v>478</v>
      </c>
      <c r="AH165" s="199"/>
      <c r="AI165" s="200">
        <v>2030</v>
      </c>
      <c r="AJ165" s="201"/>
      <c r="AK165" s="193" t="s">
        <v>286</v>
      </c>
      <c r="AL165" s="186" t="s">
        <v>278</v>
      </c>
      <c r="AM165" s="201">
        <v>1135</v>
      </c>
      <c r="AN165" s="202">
        <v>43616.432557870372</v>
      </c>
      <c r="AO165" s="203">
        <v>43150</v>
      </c>
      <c r="AP165" s="198">
        <v>50</v>
      </c>
      <c r="AQ165" s="204"/>
    </row>
    <row r="166" spans="1:43">
      <c r="A166" s="183" t="s">
        <v>63</v>
      </c>
      <c r="B166" s="184" t="s">
        <v>207</v>
      </c>
      <c r="C166" s="185" t="s">
        <v>535</v>
      </c>
      <c r="D166" s="186" t="s">
        <v>476</v>
      </c>
      <c r="E166" s="187">
        <v>0</v>
      </c>
      <c r="F166" s="188">
        <v>0</v>
      </c>
      <c r="G166" s="189">
        <v>29.986000000000001</v>
      </c>
      <c r="H166" s="188">
        <v>29.876000000000001</v>
      </c>
      <c r="I166" s="189">
        <v>29.876000000000001</v>
      </c>
      <c r="J166" s="188">
        <v>29.765999999999998</v>
      </c>
      <c r="K166" s="189">
        <v>29.765999999999998</v>
      </c>
      <c r="L166" s="188">
        <v>29.634</v>
      </c>
      <c r="M166" s="189">
        <v>29.634</v>
      </c>
      <c r="N166" s="188">
        <v>29.524000000000001</v>
      </c>
      <c r="O166" s="189">
        <v>29.524000000000001</v>
      </c>
      <c r="P166" s="188">
        <v>29.414000000000001</v>
      </c>
      <c r="Q166" s="189">
        <v>29.414000000000001</v>
      </c>
      <c r="R166" s="188">
        <v>29.282</v>
      </c>
      <c r="S166" s="189">
        <v>29.282</v>
      </c>
      <c r="T166" s="188">
        <v>29.172000000000001</v>
      </c>
      <c r="U166" s="189">
        <v>29.172000000000001</v>
      </c>
      <c r="V166" s="188">
        <v>29.062000000000001</v>
      </c>
      <c r="W166" s="189">
        <v>29.062000000000001</v>
      </c>
      <c r="X166" s="192">
        <v>28.93</v>
      </c>
      <c r="Y166" s="193" t="s">
        <v>536</v>
      </c>
      <c r="Z166" s="193" t="s">
        <v>2845</v>
      </c>
      <c r="AA166" s="186" t="s">
        <v>8</v>
      </c>
      <c r="AB166" s="194">
        <v>22</v>
      </c>
      <c r="AC166" s="195"/>
      <c r="AD166" s="196">
        <v>29.986000000000001</v>
      </c>
      <c r="AE166" s="197"/>
      <c r="AF166" s="193" t="s">
        <v>212</v>
      </c>
      <c r="AG166" s="198" t="s">
        <v>475</v>
      </c>
      <c r="AH166" s="199" t="s">
        <v>537</v>
      </c>
      <c r="AI166" s="200"/>
      <c r="AJ166" s="201"/>
      <c r="AK166" s="193" t="s">
        <v>212</v>
      </c>
      <c r="AL166" s="186" t="s">
        <v>8</v>
      </c>
      <c r="AM166" s="201">
        <v>1641</v>
      </c>
      <c r="AN166" s="202">
        <v>43641.257337962961</v>
      </c>
      <c r="AO166" s="203">
        <v>43641</v>
      </c>
      <c r="AP166" s="198">
        <v>50</v>
      </c>
      <c r="AQ166" s="204"/>
    </row>
    <row r="167" spans="1:43">
      <c r="A167" s="183" t="s">
        <v>66</v>
      </c>
      <c r="B167" s="184" t="s">
        <v>207</v>
      </c>
      <c r="C167" s="185" t="s">
        <v>729</v>
      </c>
      <c r="D167" s="186" t="s">
        <v>476</v>
      </c>
      <c r="E167" s="187">
        <v>0</v>
      </c>
      <c r="F167" s="188">
        <v>208</v>
      </c>
      <c r="G167" s="189">
        <v>312</v>
      </c>
      <c r="H167" s="188">
        <v>312</v>
      </c>
      <c r="I167" s="189">
        <v>312</v>
      </c>
      <c r="J167" s="188">
        <v>312</v>
      </c>
      <c r="K167" s="189">
        <v>312</v>
      </c>
      <c r="L167" s="188">
        <v>312</v>
      </c>
      <c r="M167" s="189">
        <v>312</v>
      </c>
      <c r="N167" s="188">
        <v>312</v>
      </c>
      <c r="O167" s="189">
        <v>312</v>
      </c>
      <c r="P167" s="188">
        <v>312</v>
      </c>
      <c r="Q167" s="189">
        <v>312</v>
      </c>
      <c r="R167" s="188">
        <v>312</v>
      </c>
      <c r="S167" s="189">
        <v>312</v>
      </c>
      <c r="T167" s="188">
        <v>312</v>
      </c>
      <c r="U167" s="189">
        <v>312</v>
      </c>
      <c r="V167" s="188">
        <v>312</v>
      </c>
      <c r="W167" s="189">
        <v>312</v>
      </c>
      <c r="X167" s="192">
        <v>312</v>
      </c>
      <c r="Y167" s="193" t="s">
        <v>730</v>
      </c>
      <c r="Z167" s="193" t="s">
        <v>2844</v>
      </c>
      <c r="AA167" s="186" t="s">
        <v>9</v>
      </c>
      <c r="AB167" s="194">
        <v>104</v>
      </c>
      <c r="AC167" s="195"/>
      <c r="AD167" s="196">
        <v>320.32</v>
      </c>
      <c r="AE167" s="197"/>
      <c r="AF167" s="193" t="s">
        <v>212</v>
      </c>
      <c r="AG167" s="198" t="s">
        <v>475</v>
      </c>
      <c r="AH167" s="199" t="s">
        <v>537</v>
      </c>
      <c r="AI167" s="200">
        <v>2044</v>
      </c>
      <c r="AJ167" s="201"/>
      <c r="AK167" s="193" t="s">
        <v>212</v>
      </c>
      <c r="AL167" s="186" t="s">
        <v>9</v>
      </c>
      <c r="AM167" s="201">
        <v>1425</v>
      </c>
      <c r="AN167" s="202">
        <v>43637.058032407411</v>
      </c>
      <c r="AO167" s="203">
        <v>43600</v>
      </c>
      <c r="AP167" s="198">
        <v>50</v>
      </c>
      <c r="AQ167" s="204"/>
    </row>
    <row r="168" spans="1:43">
      <c r="A168" s="183" t="s">
        <v>63</v>
      </c>
      <c r="B168" s="184" t="s">
        <v>1366</v>
      </c>
      <c r="C168" s="185" t="s">
        <v>145</v>
      </c>
      <c r="D168" s="186" t="s">
        <v>2684</v>
      </c>
      <c r="E168" s="187">
        <v>39.984000000000002</v>
      </c>
      <c r="F168" s="188">
        <v>56</v>
      </c>
      <c r="G168" s="189">
        <v>39.984000000000002</v>
      </c>
      <c r="H168" s="188">
        <v>56</v>
      </c>
      <c r="I168" s="189">
        <v>39.984000000000002</v>
      </c>
      <c r="J168" s="188">
        <v>56</v>
      </c>
      <c r="K168" s="189">
        <v>39.984000000000002</v>
      </c>
      <c r="L168" s="188">
        <v>56</v>
      </c>
      <c r="M168" s="189">
        <v>39.984000000000002</v>
      </c>
      <c r="N168" s="188">
        <v>56</v>
      </c>
      <c r="O168" s="189">
        <v>39.984000000000002</v>
      </c>
      <c r="P168" s="188">
        <v>56</v>
      </c>
      <c r="Q168" s="189">
        <v>39.984000000000002</v>
      </c>
      <c r="R168" s="188">
        <v>56</v>
      </c>
      <c r="S168" s="189">
        <v>39.984000000000002</v>
      </c>
      <c r="T168" s="188">
        <v>56</v>
      </c>
      <c r="U168" s="189">
        <v>39.984000000000002</v>
      </c>
      <c r="V168" s="188">
        <v>56</v>
      </c>
      <c r="W168" s="189">
        <v>39.984000000000002</v>
      </c>
      <c r="X168" s="192">
        <v>56</v>
      </c>
      <c r="Y168" s="193" t="s">
        <v>146</v>
      </c>
      <c r="Z168" s="193" t="s">
        <v>2845</v>
      </c>
      <c r="AA168" s="186" t="s">
        <v>8</v>
      </c>
      <c r="AB168" s="194">
        <v>56</v>
      </c>
      <c r="AC168" s="195"/>
      <c r="AD168" s="196">
        <v>56</v>
      </c>
      <c r="AE168" s="197"/>
      <c r="AF168" s="193" t="s">
        <v>13</v>
      </c>
      <c r="AG168" s="198" t="s">
        <v>475</v>
      </c>
      <c r="AH168" s="199"/>
      <c r="AI168" s="200">
        <v>2046</v>
      </c>
      <c r="AJ168" s="201"/>
      <c r="AK168" s="193" t="s">
        <v>286</v>
      </c>
      <c r="AL168" s="186" t="s">
        <v>8</v>
      </c>
      <c r="AM168" s="201">
        <v>1318</v>
      </c>
      <c r="AN168" s="202">
        <v>43629.765162037038</v>
      </c>
      <c r="AO168" s="203">
        <v>43602</v>
      </c>
      <c r="AP168" s="198">
        <v>50</v>
      </c>
      <c r="AQ168" s="204"/>
    </row>
    <row r="169" spans="1:43">
      <c r="A169" s="183" t="s">
        <v>66</v>
      </c>
      <c r="B169" s="184" t="s">
        <v>1366</v>
      </c>
      <c r="C169" s="185" t="s">
        <v>147</v>
      </c>
      <c r="D169" s="186" t="s">
        <v>2686</v>
      </c>
      <c r="E169" s="187">
        <v>292</v>
      </c>
      <c r="F169" s="188">
        <v>259</v>
      </c>
      <c r="G169" s="189">
        <v>292</v>
      </c>
      <c r="H169" s="188">
        <v>279</v>
      </c>
      <c r="I169" s="189">
        <v>292</v>
      </c>
      <c r="J169" s="188">
        <v>279</v>
      </c>
      <c r="K169" s="189">
        <v>292</v>
      </c>
      <c r="L169" s="188">
        <v>279</v>
      </c>
      <c r="M169" s="189">
        <v>292</v>
      </c>
      <c r="N169" s="188">
        <v>279</v>
      </c>
      <c r="O169" s="189">
        <v>292</v>
      </c>
      <c r="P169" s="188">
        <v>279</v>
      </c>
      <c r="Q169" s="189">
        <v>292</v>
      </c>
      <c r="R169" s="188">
        <v>279</v>
      </c>
      <c r="S169" s="189">
        <v>292</v>
      </c>
      <c r="T169" s="188">
        <v>279</v>
      </c>
      <c r="U169" s="189">
        <v>292</v>
      </c>
      <c r="V169" s="188">
        <v>279</v>
      </c>
      <c r="W169" s="189">
        <v>292</v>
      </c>
      <c r="X169" s="192">
        <v>279</v>
      </c>
      <c r="Y169" s="193" t="s">
        <v>19</v>
      </c>
      <c r="Z169" s="193" t="s">
        <v>2846</v>
      </c>
      <c r="AA169" s="186" t="s">
        <v>15</v>
      </c>
      <c r="AB169" s="194">
        <v>1</v>
      </c>
      <c r="AC169" s="195"/>
      <c r="AD169" s="196">
        <v>283</v>
      </c>
      <c r="AE169" s="197"/>
      <c r="AF169" s="193" t="s">
        <v>13</v>
      </c>
      <c r="AG169" s="198" t="s">
        <v>478</v>
      </c>
      <c r="AH169" s="199"/>
      <c r="AI169" s="200">
        <v>2046</v>
      </c>
      <c r="AJ169" s="201"/>
      <c r="AK169" s="193" t="s">
        <v>286</v>
      </c>
      <c r="AL169" s="186" t="s">
        <v>278</v>
      </c>
      <c r="AM169" s="201">
        <v>1139</v>
      </c>
      <c r="AN169" s="202">
        <v>43637.748668981483</v>
      </c>
      <c r="AO169" s="203">
        <v>43150</v>
      </c>
      <c r="AP169" s="198">
        <v>50</v>
      </c>
      <c r="AQ169" s="204"/>
    </row>
    <row r="170" spans="1:43">
      <c r="A170" s="183" t="s">
        <v>66</v>
      </c>
      <c r="B170" s="184" t="s">
        <v>1366</v>
      </c>
      <c r="C170" s="185" t="s">
        <v>147</v>
      </c>
      <c r="D170" s="186" t="s">
        <v>2687</v>
      </c>
      <c r="E170" s="187">
        <v>0</v>
      </c>
      <c r="F170" s="188">
        <v>259</v>
      </c>
      <c r="G170" s="189">
        <v>292</v>
      </c>
      <c r="H170" s="188">
        <v>279</v>
      </c>
      <c r="I170" s="189">
        <v>292</v>
      </c>
      <c r="J170" s="188">
        <v>279</v>
      </c>
      <c r="K170" s="189">
        <v>292</v>
      </c>
      <c r="L170" s="188">
        <v>279</v>
      </c>
      <c r="M170" s="189">
        <v>292</v>
      </c>
      <c r="N170" s="188">
        <v>279</v>
      </c>
      <c r="O170" s="189">
        <v>292</v>
      </c>
      <c r="P170" s="188">
        <v>279</v>
      </c>
      <c r="Q170" s="189">
        <v>292</v>
      </c>
      <c r="R170" s="188">
        <v>279</v>
      </c>
      <c r="S170" s="189">
        <v>292</v>
      </c>
      <c r="T170" s="188">
        <v>279</v>
      </c>
      <c r="U170" s="189">
        <v>292</v>
      </c>
      <c r="V170" s="188">
        <v>279</v>
      </c>
      <c r="W170" s="189">
        <v>292</v>
      </c>
      <c r="X170" s="192">
        <v>279</v>
      </c>
      <c r="Y170" s="193" t="s">
        <v>19</v>
      </c>
      <c r="Z170" s="193" t="s">
        <v>2846</v>
      </c>
      <c r="AA170" s="186" t="s">
        <v>15</v>
      </c>
      <c r="AB170" s="194">
        <v>1</v>
      </c>
      <c r="AC170" s="195"/>
      <c r="AD170" s="196">
        <v>283</v>
      </c>
      <c r="AE170" s="197"/>
      <c r="AF170" s="193" t="s">
        <v>13</v>
      </c>
      <c r="AG170" s="198" t="s">
        <v>478</v>
      </c>
      <c r="AH170" s="199"/>
      <c r="AI170" s="200">
        <v>2046</v>
      </c>
      <c r="AJ170" s="201"/>
      <c r="AK170" s="193" t="s">
        <v>286</v>
      </c>
      <c r="AL170" s="186" t="s">
        <v>278</v>
      </c>
      <c r="AM170" s="201">
        <v>1139</v>
      </c>
      <c r="AN170" s="202">
        <v>43637.748668981483</v>
      </c>
      <c r="AO170" s="203">
        <v>43150</v>
      </c>
      <c r="AP170" s="198">
        <v>50</v>
      </c>
      <c r="AQ170" s="204"/>
    </row>
    <row r="171" spans="1:43">
      <c r="A171" s="183" t="s">
        <v>73</v>
      </c>
      <c r="B171" s="184" t="s">
        <v>1366</v>
      </c>
      <c r="C171" s="185" t="s">
        <v>271</v>
      </c>
      <c r="D171" s="186" t="s">
        <v>2689</v>
      </c>
      <c r="E171" s="187">
        <v>180.465</v>
      </c>
      <c r="F171" s="188">
        <v>180.465</v>
      </c>
      <c r="G171" s="189">
        <v>180.465</v>
      </c>
      <c r="H171" s="188">
        <v>180.465</v>
      </c>
      <c r="I171" s="189">
        <v>180.465</v>
      </c>
      <c r="J171" s="188">
        <v>180.465</v>
      </c>
      <c r="K171" s="189">
        <v>180.465</v>
      </c>
      <c r="L171" s="188">
        <v>180.465</v>
      </c>
      <c r="M171" s="189">
        <v>180.465</v>
      </c>
      <c r="N171" s="188">
        <v>180.465</v>
      </c>
      <c r="O171" s="189">
        <v>180.465</v>
      </c>
      <c r="P171" s="188">
        <v>180.465</v>
      </c>
      <c r="Q171" s="189">
        <v>180.465</v>
      </c>
      <c r="R171" s="188">
        <v>180.465</v>
      </c>
      <c r="S171" s="189">
        <v>180.465</v>
      </c>
      <c r="T171" s="188">
        <v>180.465</v>
      </c>
      <c r="U171" s="189">
        <v>180.465</v>
      </c>
      <c r="V171" s="188">
        <v>180.465</v>
      </c>
      <c r="W171" s="189">
        <v>180.465</v>
      </c>
      <c r="X171" s="192">
        <v>180.465</v>
      </c>
      <c r="Y171" s="193" t="s">
        <v>182</v>
      </c>
      <c r="Z171" s="193" t="s">
        <v>2844</v>
      </c>
      <c r="AA171" s="186" t="s">
        <v>9</v>
      </c>
      <c r="AB171" s="194">
        <v>53</v>
      </c>
      <c r="AC171" s="195"/>
      <c r="AD171" s="196">
        <v>180.518</v>
      </c>
      <c r="AE171" s="197"/>
      <c r="AF171" s="193" t="s">
        <v>13</v>
      </c>
      <c r="AG171" s="198" t="s">
        <v>475</v>
      </c>
      <c r="AH171" s="199"/>
      <c r="AI171" s="200">
        <v>2043</v>
      </c>
      <c r="AJ171" s="201"/>
      <c r="AK171" s="193" t="s">
        <v>286</v>
      </c>
      <c r="AL171" s="186" t="s">
        <v>9</v>
      </c>
      <c r="AM171" s="201">
        <v>1258</v>
      </c>
      <c r="AN171" s="202">
        <v>43642.544849537036</v>
      </c>
      <c r="AO171" s="203">
        <v>43204</v>
      </c>
      <c r="AP171" s="198">
        <v>50</v>
      </c>
      <c r="AQ171" s="204"/>
    </row>
    <row r="172" spans="1:43">
      <c r="A172" s="183" t="s">
        <v>66</v>
      </c>
      <c r="B172" s="184" t="s">
        <v>1366</v>
      </c>
      <c r="C172" s="185" t="s">
        <v>758</v>
      </c>
      <c r="D172" s="186" t="s">
        <v>960</v>
      </c>
      <c r="E172" s="187">
        <v>132</v>
      </c>
      <c r="F172" s="188">
        <v>132</v>
      </c>
      <c r="G172" s="189">
        <v>132</v>
      </c>
      <c r="H172" s="188">
        <v>132</v>
      </c>
      <c r="I172" s="189">
        <v>132</v>
      </c>
      <c r="J172" s="188">
        <v>132</v>
      </c>
      <c r="K172" s="189">
        <v>132</v>
      </c>
      <c r="L172" s="188">
        <v>132</v>
      </c>
      <c r="M172" s="189">
        <v>132</v>
      </c>
      <c r="N172" s="188">
        <v>132</v>
      </c>
      <c r="O172" s="189">
        <v>132</v>
      </c>
      <c r="P172" s="188">
        <v>132</v>
      </c>
      <c r="Q172" s="189">
        <v>132</v>
      </c>
      <c r="R172" s="188">
        <v>132</v>
      </c>
      <c r="S172" s="189">
        <v>132</v>
      </c>
      <c r="T172" s="188">
        <v>132</v>
      </c>
      <c r="U172" s="189">
        <v>132</v>
      </c>
      <c r="V172" s="188">
        <v>132</v>
      </c>
      <c r="W172" s="189">
        <v>132</v>
      </c>
      <c r="X172" s="192">
        <v>132</v>
      </c>
      <c r="Y172" s="193" t="s">
        <v>732</v>
      </c>
      <c r="Z172" s="193" t="s">
        <v>2844</v>
      </c>
      <c r="AA172" s="186" t="s">
        <v>9</v>
      </c>
      <c r="AB172" s="194">
        <v>44</v>
      </c>
      <c r="AC172" s="195"/>
      <c r="AD172" s="196">
        <v>138.6</v>
      </c>
      <c r="AE172" s="197"/>
      <c r="AF172" s="193" t="s">
        <v>1537</v>
      </c>
      <c r="AG172" s="198" t="s">
        <v>475</v>
      </c>
      <c r="AH172" s="199"/>
      <c r="AI172" s="200">
        <v>2043</v>
      </c>
      <c r="AJ172" s="201"/>
      <c r="AK172" s="193" t="s">
        <v>286</v>
      </c>
      <c r="AL172" s="186" t="s">
        <v>9</v>
      </c>
      <c r="AM172" s="201">
        <v>1141</v>
      </c>
      <c r="AN172" s="202">
        <v>43650.615370370368</v>
      </c>
      <c r="AO172" s="203">
        <v>43150</v>
      </c>
      <c r="AP172" s="198">
        <v>50</v>
      </c>
      <c r="AQ172" s="204"/>
    </row>
    <row r="173" spans="1:43">
      <c r="A173" s="183" t="s">
        <v>66</v>
      </c>
      <c r="B173" s="184" t="s">
        <v>1366</v>
      </c>
      <c r="C173" s="185" t="s">
        <v>148</v>
      </c>
      <c r="D173" s="186" t="s">
        <v>2690</v>
      </c>
      <c r="E173" s="187">
        <v>131.19999999999999</v>
      </c>
      <c r="F173" s="188">
        <v>131.19999999999999</v>
      </c>
      <c r="G173" s="189">
        <v>131.19999999999999</v>
      </c>
      <c r="H173" s="188">
        <v>131.19999999999999</v>
      </c>
      <c r="I173" s="189">
        <v>131.19999999999999</v>
      </c>
      <c r="J173" s="188">
        <v>131.19999999999999</v>
      </c>
      <c r="K173" s="189">
        <v>131.19999999999999</v>
      </c>
      <c r="L173" s="188">
        <v>131.19999999999999</v>
      </c>
      <c r="M173" s="189">
        <v>131.19999999999999</v>
      </c>
      <c r="N173" s="188">
        <v>131.19999999999999</v>
      </c>
      <c r="O173" s="189">
        <v>131.19999999999999</v>
      </c>
      <c r="P173" s="188">
        <v>131.19999999999999</v>
      </c>
      <c r="Q173" s="189">
        <v>131.19999999999999</v>
      </c>
      <c r="R173" s="188">
        <v>131.19999999999999</v>
      </c>
      <c r="S173" s="189">
        <v>131.19999999999999</v>
      </c>
      <c r="T173" s="188">
        <v>131.19999999999999</v>
      </c>
      <c r="U173" s="189">
        <v>131.19999999999999</v>
      </c>
      <c r="V173" s="188">
        <v>131.19999999999999</v>
      </c>
      <c r="W173" s="189">
        <v>131.19999999999999</v>
      </c>
      <c r="X173" s="192">
        <v>131.19999999999999</v>
      </c>
      <c r="Y173" s="193" t="s">
        <v>149</v>
      </c>
      <c r="Z173" s="193" t="s">
        <v>2844</v>
      </c>
      <c r="AA173" s="186" t="s">
        <v>9</v>
      </c>
      <c r="AB173" s="194">
        <v>64</v>
      </c>
      <c r="AC173" s="195"/>
      <c r="AD173" s="196">
        <v>131.19999999999999</v>
      </c>
      <c r="AE173" s="197"/>
      <c r="AF173" s="193" t="s">
        <v>13</v>
      </c>
      <c r="AG173" s="198" t="s">
        <v>475</v>
      </c>
      <c r="AH173" s="199"/>
      <c r="AI173" s="200">
        <v>2043</v>
      </c>
      <c r="AJ173" s="201"/>
      <c r="AK173" s="193" t="s">
        <v>286</v>
      </c>
      <c r="AL173" s="186" t="s">
        <v>9</v>
      </c>
      <c r="AM173" s="201">
        <v>1142</v>
      </c>
      <c r="AN173" s="202">
        <v>43633.670694444445</v>
      </c>
      <c r="AO173" s="203">
        <v>43150</v>
      </c>
      <c r="AP173" s="198">
        <v>50</v>
      </c>
      <c r="AQ173" s="204"/>
    </row>
    <row r="174" spans="1:43">
      <c r="A174" s="183" t="s">
        <v>63</v>
      </c>
      <c r="B174" s="184" t="s">
        <v>1366</v>
      </c>
      <c r="C174" s="185" t="s">
        <v>150</v>
      </c>
      <c r="D174" s="186" t="s">
        <v>2692</v>
      </c>
      <c r="E174" s="187">
        <v>700</v>
      </c>
      <c r="F174" s="188">
        <v>675</v>
      </c>
      <c r="G174" s="189">
        <v>700</v>
      </c>
      <c r="H174" s="188">
        <v>675</v>
      </c>
      <c r="I174" s="189">
        <v>700</v>
      </c>
      <c r="J174" s="188">
        <v>675</v>
      </c>
      <c r="K174" s="189">
        <v>700</v>
      </c>
      <c r="L174" s="188">
        <v>675</v>
      </c>
      <c r="M174" s="189">
        <v>700</v>
      </c>
      <c r="N174" s="188">
        <v>675</v>
      </c>
      <c r="O174" s="189">
        <v>700</v>
      </c>
      <c r="P174" s="188">
        <v>675</v>
      </c>
      <c r="Q174" s="189">
        <v>700</v>
      </c>
      <c r="R174" s="188">
        <v>675</v>
      </c>
      <c r="S174" s="189">
        <v>700</v>
      </c>
      <c r="T174" s="188">
        <v>675</v>
      </c>
      <c r="U174" s="189">
        <v>700</v>
      </c>
      <c r="V174" s="188">
        <v>675</v>
      </c>
      <c r="W174" s="189">
        <v>700</v>
      </c>
      <c r="X174" s="192">
        <v>675</v>
      </c>
      <c r="Y174" s="193" t="s">
        <v>235</v>
      </c>
      <c r="Z174" s="193" t="s">
        <v>2849</v>
      </c>
      <c r="AA174" s="186" t="s">
        <v>80</v>
      </c>
      <c r="AB174" s="194">
        <v>1</v>
      </c>
      <c r="AC174" s="195"/>
      <c r="AD174" s="196">
        <v>660</v>
      </c>
      <c r="AE174" s="197"/>
      <c r="AF174" s="193" t="s">
        <v>13</v>
      </c>
      <c r="AG174" s="198" t="s">
        <v>478</v>
      </c>
      <c r="AH174" s="199"/>
      <c r="AI174" s="200">
        <v>2042</v>
      </c>
      <c r="AJ174" s="201"/>
      <c r="AK174" s="193" t="s">
        <v>286</v>
      </c>
      <c r="AL174" s="186" t="s">
        <v>276</v>
      </c>
      <c r="AM174" s="201">
        <v>1144</v>
      </c>
      <c r="AN174" s="202">
        <v>43602.600289351853</v>
      </c>
      <c r="AO174" s="203">
        <v>43150</v>
      </c>
      <c r="AP174" s="198">
        <v>50</v>
      </c>
      <c r="AQ174" s="204"/>
    </row>
    <row r="175" spans="1:43">
      <c r="A175" s="183" t="s">
        <v>63</v>
      </c>
      <c r="B175" s="184" t="s">
        <v>1366</v>
      </c>
      <c r="C175" s="185" t="s">
        <v>150</v>
      </c>
      <c r="D175" s="186" t="s">
        <v>2693</v>
      </c>
      <c r="E175" s="187">
        <v>700</v>
      </c>
      <c r="F175" s="188">
        <v>675</v>
      </c>
      <c r="G175" s="189">
        <v>700</v>
      </c>
      <c r="H175" s="188">
        <v>675</v>
      </c>
      <c r="I175" s="189">
        <v>700</v>
      </c>
      <c r="J175" s="188">
        <v>675</v>
      </c>
      <c r="K175" s="189">
        <v>700</v>
      </c>
      <c r="L175" s="188">
        <v>675</v>
      </c>
      <c r="M175" s="189">
        <v>700</v>
      </c>
      <c r="N175" s="188">
        <v>675</v>
      </c>
      <c r="O175" s="189">
        <v>700</v>
      </c>
      <c r="P175" s="188">
        <v>675</v>
      </c>
      <c r="Q175" s="189">
        <v>700</v>
      </c>
      <c r="R175" s="188">
        <v>675</v>
      </c>
      <c r="S175" s="189">
        <v>700</v>
      </c>
      <c r="T175" s="188">
        <v>675</v>
      </c>
      <c r="U175" s="189">
        <v>700</v>
      </c>
      <c r="V175" s="188">
        <v>675</v>
      </c>
      <c r="W175" s="189">
        <v>700</v>
      </c>
      <c r="X175" s="192">
        <v>675</v>
      </c>
      <c r="Y175" s="193" t="s">
        <v>235</v>
      </c>
      <c r="Z175" s="193" t="s">
        <v>2849</v>
      </c>
      <c r="AA175" s="186" t="s">
        <v>80</v>
      </c>
      <c r="AB175" s="194">
        <v>1</v>
      </c>
      <c r="AC175" s="195"/>
      <c r="AD175" s="196">
        <v>660</v>
      </c>
      <c r="AE175" s="197"/>
      <c r="AF175" s="193" t="s">
        <v>13</v>
      </c>
      <c r="AG175" s="198" t="s">
        <v>478</v>
      </c>
      <c r="AH175" s="199"/>
      <c r="AI175" s="200">
        <v>2042</v>
      </c>
      <c r="AJ175" s="201"/>
      <c r="AK175" s="193" t="s">
        <v>286</v>
      </c>
      <c r="AL175" s="186" t="s">
        <v>276</v>
      </c>
      <c r="AM175" s="201">
        <v>1144</v>
      </c>
      <c r="AN175" s="202">
        <v>43602.600289351853</v>
      </c>
      <c r="AO175" s="203">
        <v>43150</v>
      </c>
      <c r="AP175" s="198">
        <v>50</v>
      </c>
      <c r="AQ175" s="204"/>
    </row>
    <row r="176" spans="1:43">
      <c r="A176" s="183" t="s">
        <v>73</v>
      </c>
      <c r="B176" s="184" t="s">
        <v>1366</v>
      </c>
      <c r="C176" s="185" t="s">
        <v>151</v>
      </c>
      <c r="D176" s="186" t="s">
        <v>2694</v>
      </c>
      <c r="E176" s="187">
        <v>140</v>
      </c>
      <c r="F176" s="188">
        <v>135</v>
      </c>
      <c r="G176" s="189">
        <v>140</v>
      </c>
      <c r="H176" s="188">
        <v>135</v>
      </c>
      <c r="I176" s="189">
        <v>140</v>
      </c>
      <c r="J176" s="188">
        <v>135</v>
      </c>
      <c r="K176" s="189">
        <v>140</v>
      </c>
      <c r="L176" s="188">
        <v>135</v>
      </c>
      <c r="M176" s="189">
        <v>140</v>
      </c>
      <c r="N176" s="188">
        <v>135</v>
      </c>
      <c r="O176" s="189">
        <v>140</v>
      </c>
      <c r="P176" s="188">
        <v>135</v>
      </c>
      <c r="Q176" s="189">
        <v>140</v>
      </c>
      <c r="R176" s="188">
        <v>135</v>
      </c>
      <c r="S176" s="189">
        <v>140</v>
      </c>
      <c r="T176" s="188">
        <v>135</v>
      </c>
      <c r="U176" s="189">
        <v>140</v>
      </c>
      <c r="V176" s="188">
        <v>135</v>
      </c>
      <c r="W176" s="189">
        <v>140</v>
      </c>
      <c r="X176" s="192">
        <v>135</v>
      </c>
      <c r="Y176" s="193" t="s">
        <v>152</v>
      </c>
      <c r="Z176" s="193" t="s">
        <v>2846</v>
      </c>
      <c r="AA176" s="186" t="s">
        <v>266</v>
      </c>
      <c r="AB176" s="194">
        <v>1</v>
      </c>
      <c r="AC176" s="195"/>
      <c r="AD176" s="196">
        <v>146</v>
      </c>
      <c r="AE176" s="197"/>
      <c r="AF176" s="193" t="s">
        <v>13</v>
      </c>
      <c r="AG176" s="198" t="s">
        <v>478</v>
      </c>
      <c r="AH176" s="199"/>
      <c r="AI176" s="200">
        <v>2033</v>
      </c>
      <c r="AJ176" s="201"/>
      <c r="AK176" s="193" t="s">
        <v>286</v>
      </c>
      <c r="AL176" s="186" t="s">
        <v>278</v>
      </c>
      <c r="AM176" s="201">
        <v>1145</v>
      </c>
      <c r="AN176" s="202">
        <v>43602.619606481479</v>
      </c>
      <c r="AO176" s="203">
        <v>43150</v>
      </c>
      <c r="AP176" s="198">
        <v>50</v>
      </c>
      <c r="AQ176" s="204"/>
    </row>
    <row r="177" spans="1:43">
      <c r="A177" s="183" t="s">
        <v>73</v>
      </c>
      <c r="B177" s="184" t="s">
        <v>1366</v>
      </c>
      <c r="C177" s="185" t="s">
        <v>151</v>
      </c>
      <c r="D177" s="186" t="s">
        <v>2695</v>
      </c>
      <c r="E177" s="187">
        <v>140</v>
      </c>
      <c r="F177" s="188">
        <v>135</v>
      </c>
      <c r="G177" s="189">
        <v>140</v>
      </c>
      <c r="H177" s="188">
        <v>135</v>
      </c>
      <c r="I177" s="189">
        <v>140</v>
      </c>
      <c r="J177" s="188">
        <v>135</v>
      </c>
      <c r="K177" s="189">
        <v>140</v>
      </c>
      <c r="L177" s="188">
        <v>135</v>
      </c>
      <c r="M177" s="189">
        <v>140</v>
      </c>
      <c r="N177" s="188">
        <v>135</v>
      </c>
      <c r="O177" s="189">
        <v>140</v>
      </c>
      <c r="P177" s="188">
        <v>135</v>
      </c>
      <c r="Q177" s="189">
        <v>140</v>
      </c>
      <c r="R177" s="188">
        <v>135</v>
      </c>
      <c r="S177" s="189">
        <v>140</v>
      </c>
      <c r="T177" s="188">
        <v>135</v>
      </c>
      <c r="U177" s="189">
        <v>140</v>
      </c>
      <c r="V177" s="188">
        <v>135</v>
      </c>
      <c r="W177" s="189">
        <v>140</v>
      </c>
      <c r="X177" s="192">
        <v>135</v>
      </c>
      <c r="Y177" s="193" t="s">
        <v>152</v>
      </c>
      <c r="Z177" s="193" t="s">
        <v>2846</v>
      </c>
      <c r="AA177" s="186" t="s">
        <v>266</v>
      </c>
      <c r="AB177" s="194">
        <v>1</v>
      </c>
      <c r="AC177" s="195"/>
      <c r="AD177" s="196">
        <v>146</v>
      </c>
      <c r="AE177" s="197"/>
      <c r="AF177" s="193" t="s">
        <v>13</v>
      </c>
      <c r="AG177" s="198" t="s">
        <v>478</v>
      </c>
      <c r="AH177" s="199"/>
      <c r="AI177" s="200">
        <v>2033</v>
      </c>
      <c r="AJ177" s="201"/>
      <c r="AK177" s="193" t="s">
        <v>286</v>
      </c>
      <c r="AL177" s="186" t="s">
        <v>278</v>
      </c>
      <c r="AM177" s="201">
        <v>1145</v>
      </c>
      <c r="AN177" s="202">
        <v>43602.619606481479</v>
      </c>
      <c r="AO177" s="203">
        <v>43150</v>
      </c>
      <c r="AP177" s="198">
        <v>50</v>
      </c>
      <c r="AQ177" s="204"/>
    </row>
    <row r="178" spans="1:43">
      <c r="A178" s="183" t="s">
        <v>73</v>
      </c>
      <c r="B178" s="184" t="s">
        <v>1366</v>
      </c>
      <c r="C178" s="185" t="s">
        <v>151</v>
      </c>
      <c r="D178" s="186" t="s">
        <v>2696</v>
      </c>
      <c r="E178" s="187">
        <v>120</v>
      </c>
      <c r="F178" s="188">
        <v>117</v>
      </c>
      <c r="G178" s="189">
        <v>120</v>
      </c>
      <c r="H178" s="188">
        <v>117</v>
      </c>
      <c r="I178" s="189">
        <v>120</v>
      </c>
      <c r="J178" s="188">
        <v>117</v>
      </c>
      <c r="K178" s="189">
        <v>120</v>
      </c>
      <c r="L178" s="188">
        <v>117</v>
      </c>
      <c r="M178" s="189">
        <v>120</v>
      </c>
      <c r="N178" s="188">
        <v>117</v>
      </c>
      <c r="O178" s="189">
        <v>120</v>
      </c>
      <c r="P178" s="188">
        <v>117</v>
      </c>
      <c r="Q178" s="189">
        <v>120</v>
      </c>
      <c r="R178" s="188">
        <v>117</v>
      </c>
      <c r="S178" s="189">
        <v>120</v>
      </c>
      <c r="T178" s="188">
        <v>117</v>
      </c>
      <c r="U178" s="189">
        <v>120</v>
      </c>
      <c r="V178" s="188">
        <v>117</v>
      </c>
      <c r="W178" s="189">
        <v>120</v>
      </c>
      <c r="X178" s="192">
        <v>117</v>
      </c>
      <c r="Y178" s="193" t="s">
        <v>152</v>
      </c>
      <c r="Z178" s="193" t="s">
        <v>2846</v>
      </c>
      <c r="AA178" s="186" t="s">
        <v>266</v>
      </c>
      <c r="AB178" s="194">
        <v>1</v>
      </c>
      <c r="AC178" s="195"/>
      <c r="AD178" s="196">
        <v>131.5</v>
      </c>
      <c r="AE178" s="197"/>
      <c r="AF178" s="193" t="s">
        <v>13</v>
      </c>
      <c r="AG178" s="198" t="s">
        <v>478</v>
      </c>
      <c r="AH178" s="199"/>
      <c r="AI178" s="200">
        <v>2044</v>
      </c>
      <c r="AJ178" s="201"/>
      <c r="AK178" s="193" t="s">
        <v>286</v>
      </c>
      <c r="AL178" s="186" t="s">
        <v>278</v>
      </c>
      <c r="AM178" s="201">
        <v>1145</v>
      </c>
      <c r="AN178" s="202">
        <v>43602.619606481479</v>
      </c>
      <c r="AO178" s="203">
        <v>43150</v>
      </c>
      <c r="AP178" s="198">
        <v>50</v>
      </c>
      <c r="AQ178" s="204"/>
    </row>
    <row r="179" spans="1:43">
      <c r="A179" s="183" t="s">
        <v>66</v>
      </c>
      <c r="B179" s="184" t="s">
        <v>1366</v>
      </c>
      <c r="C179" s="185" t="s">
        <v>1249</v>
      </c>
      <c r="D179" s="186" t="s">
        <v>2698</v>
      </c>
      <c r="E179" s="187">
        <v>0</v>
      </c>
      <c r="F179" s="188">
        <v>225.7</v>
      </c>
      <c r="G179" s="189">
        <v>225.7</v>
      </c>
      <c r="H179" s="188">
        <v>225.7</v>
      </c>
      <c r="I179" s="189">
        <v>225.7</v>
      </c>
      <c r="J179" s="188">
        <v>225.7</v>
      </c>
      <c r="K179" s="189">
        <v>225.7</v>
      </c>
      <c r="L179" s="188">
        <v>225.7</v>
      </c>
      <c r="M179" s="189">
        <v>225.7</v>
      </c>
      <c r="N179" s="188">
        <v>225.7</v>
      </c>
      <c r="O179" s="189">
        <v>225.7</v>
      </c>
      <c r="P179" s="188">
        <v>225.7</v>
      </c>
      <c r="Q179" s="189">
        <v>225.7</v>
      </c>
      <c r="R179" s="188">
        <v>225.7</v>
      </c>
      <c r="S179" s="189">
        <v>225.7</v>
      </c>
      <c r="T179" s="188">
        <v>225.7</v>
      </c>
      <c r="U179" s="189">
        <v>225.7</v>
      </c>
      <c r="V179" s="188">
        <v>225.7</v>
      </c>
      <c r="W179" s="189">
        <v>225.7</v>
      </c>
      <c r="X179" s="192">
        <v>225.7</v>
      </c>
      <c r="Y179" s="193" t="s">
        <v>1250</v>
      </c>
      <c r="Z179" s="193" t="s">
        <v>2844</v>
      </c>
      <c r="AA179" s="186" t="s">
        <v>9</v>
      </c>
      <c r="AB179" s="194">
        <v>61</v>
      </c>
      <c r="AC179" s="195"/>
      <c r="AD179" s="196">
        <v>225.7</v>
      </c>
      <c r="AE179" s="197"/>
      <c r="AF179" s="205" t="s">
        <v>212</v>
      </c>
      <c r="AG179" s="198" t="s">
        <v>475</v>
      </c>
      <c r="AH179" s="206" t="s">
        <v>552</v>
      </c>
      <c r="AI179" s="200">
        <v>2049</v>
      </c>
      <c r="AJ179" s="201"/>
      <c r="AK179" s="193" t="s">
        <v>286</v>
      </c>
      <c r="AL179" s="186" t="s">
        <v>9</v>
      </c>
      <c r="AM179" s="201">
        <v>1262</v>
      </c>
      <c r="AN179" s="202">
        <v>43629.058437500003</v>
      </c>
      <c r="AO179" s="203">
        <v>43204.293287037035</v>
      </c>
      <c r="AP179" s="198">
        <v>50</v>
      </c>
      <c r="AQ179" s="204"/>
    </row>
    <row r="180" spans="1:43">
      <c r="A180" s="183" t="s">
        <v>66</v>
      </c>
      <c r="B180" s="184" t="s">
        <v>1366</v>
      </c>
      <c r="C180" s="185" t="s">
        <v>154</v>
      </c>
      <c r="D180" s="186" t="s">
        <v>2699</v>
      </c>
      <c r="E180" s="187">
        <v>855</v>
      </c>
      <c r="F180" s="188">
        <v>855</v>
      </c>
      <c r="G180" s="189">
        <v>855</v>
      </c>
      <c r="H180" s="188">
        <v>950</v>
      </c>
      <c r="I180" s="189">
        <v>760</v>
      </c>
      <c r="J180" s="188">
        <v>855</v>
      </c>
      <c r="K180" s="189">
        <v>855</v>
      </c>
      <c r="L180" s="188">
        <v>855</v>
      </c>
      <c r="M180" s="189">
        <v>855</v>
      </c>
      <c r="N180" s="188">
        <v>855</v>
      </c>
      <c r="O180" s="189">
        <v>855</v>
      </c>
      <c r="P180" s="188">
        <v>855</v>
      </c>
      <c r="Q180" s="189">
        <v>950</v>
      </c>
      <c r="R180" s="188">
        <v>950</v>
      </c>
      <c r="S180" s="189">
        <v>950</v>
      </c>
      <c r="T180" s="188">
        <v>950</v>
      </c>
      <c r="U180" s="189">
        <v>950</v>
      </c>
      <c r="V180" s="188">
        <v>950</v>
      </c>
      <c r="W180" s="189">
        <v>950</v>
      </c>
      <c r="X180" s="192">
        <v>950</v>
      </c>
      <c r="Y180" s="193" t="s">
        <v>11</v>
      </c>
      <c r="Z180" s="193" t="s">
        <v>2848</v>
      </c>
      <c r="AA180" s="186" t="s">
        <v>7</v>
      </c>
      <c r="AB180" s="194">
        <v>10</v>
      </c>
      <c r="AC180" s="195"/>
      <c r="AD180" s="196">
        <v>950</v>
      </c>
      <c r="AE180" s="197"/>
      <c r="AF180" s="193" t="s">
        <v>13</v>
      </c>
      <c r="AG180" s="198" t="s">
        <v>478</v>
      </c>
      <c r="AH180" s="199"/>
      <c r="AI180" s="200">
        <v>2070</v>
      </c>
      <c r="AJ180" s="201"/>
      <c r="AK180" s="193" t="s">
        <v>286</v>
      </c>
      <c r="AL180" s="186" t="s">
        <v>7</v>
      </c>
      <c r="AM180" s="201">
        <v>1147</v>
      </c>
      <c r="AN180" s="202">
        <v>43594.559444444443</v>
      </c>
      <c r="AO180" s="203">
        <v>43586</v>
      </c>
      <c r="AP180" s="198">
        <v>50</v>
      </c>
      <c r="AQ180" s="204"/>
    </row>
    <row r="181" spans="1:43">
      <c r="A181" s="183" t="s">
        <v>66</v>
      </c>
      <c r="B181" s="184" t="s">
        <v>1366</v>
      </c>
      <c r="C181" s="185" t="s">
        <v>155</v>
      </c>
      <c r="D181" s="186" t="s">
        <v>2699</v>
      </c>
      <c r="E181" s="187">
        <v>420</v>
      </c>
      <c r="F181" s="188">
        <v>560</v>
      </c>
      <c r="G181" s="189">
        <v>420</v>
      </c>
      <c r="H181" s="188">
        <v>420</v>
      </c>
      <c r="I181" s="189">
        <v>560</v>
      </c>
      <c r="J181" s="188">
        <v>560</v>
      </c>
      <c r="K181" s="189">
        <v>560</v>
      </c>
      <c r="L181" s="188">
        <v>560</v>
      </c>
      <c r="M181" s="189">
        <v>560</v>
      </c>
      <c r="N181" s="188">
        <v>560</v>
      </c>
      <c r="O181" s="189">
        <v>560</v>
      </c>
      <c r="P181" s="188">
        <v>560</v>
      </c>
      <c r="Q181" s="189">
        <v>560</v>
      </c>
      <c r="R181" s="188">
        <v>560</v>
      </c>
      <c r="S181" s="189">
        <v>560</v>
      </c>
      <c r="T181" s="188">
        <v>560</v>
      </c>
      <c r="U181" s="189">
        <v>560</v>
      </c>
      <c r="V181" s="188">
        <v>560</v>
      </c>
      <c r="W181" s="189">
        <v>560</v>
      </c>
      <c r="X181" s="192">
        <v>560</v>
      </c>
      <c r="Y181" s="193" t="s">
        <v>11</v>
      </c>
      <c r="Z181" s="193" t="s">
        <v>2848</v>
      </c>
      <c r="AA181" s="186" t="s">
        <v>7</v>
      </c>
      <c r="AB181" s="194">
        <v>4</v>
      </c>
      <c r="AC181" s="195"/>
      <c r="AD181" s="196">
        <v>552</v>
      </c>
      <c r="AE181" s="197"/>
      <c r="AF181" s="193" t="s">
        <v>13</v>
      </c>
      <c r="AG181" s="198" t="s">
        <v>478</v>
      </c>
      <c r="AH181" s="199"/>
      <c r="AI181" s="200">
        <v>2070</v>
      </c>
      <c r="AJ181" s="201"/>
      <c r="AK181" s="193" t="s">
        <v>286</v>
      </c>
      <c r="AL181" s="186" t="s">
        <v>7</v>
      </c>
      <c r="AM181" s="201">
        <v>1148</v>
      </c>
      <c r="AN181" s="202">
        <v>43594.559652777774</v>
      </c>
      <c r="AO181" s="203">
        <v>43150</v>
      </c>
      <c r="AP181" s="198">
        <v>50</v>
      </c>
      <c r="AQ181" s="204"/>
    </row>
    <row r="182" spans="1:43">
      <c r="A182" s="183" t="s">
        <v>77</v>
      </c>
      <c r="B182" s="184" t="s">
        <v>1366</v>
      </c>
      <c r="C182" s="185" t="s">
        <v>156</v>
      </c>
      <c r="D182" s="186" t="s">
        <v>2700</v>
      </c>
      <c r="E182" s="187">
        <v>168</v>
      </c>
      <c r="F182" s="188">
        <v>168</v>
      </c>
      <c r="G182" s="189">
        <v>168</v>
      </c>
      <c r="H182" s="188">
        <v>168</v>
      </c>
      <c r="I182" s="189">
        <v>168</v>
      </c>
      <c r="J182" s="188">
        <v>168</v>
      </c>
      <c r="K182" s="189">
        <v>168</v>
      </c>
      <c r="L182" s="188">
        <v>168</v>
      </c>
      <c r="M182" s="189">
        <v>168</v>
      </c>
      <c r="N182" s="188">
        <v>168</v>
      </c>
      <c r="O182" s="189">
        <v>168</v>
      </c>
      <c r="P182" s="188">
        <v>168</v>
      </c>
      <c r="Q182" s="189">
        <v>168</v>
      </c>
      <c r="R182" s="188">
        <v>168</v>
      </c>
      <c r="S182" s="189">
        <v>168</v>
      </c>
      <c r="T182" s="188">
        <v>168</v>
      </c>
      <c r="U182" s="189">
        <v>168</v>
      </c>
      <c r="V182" s="188">
        <v>168</v>
      </c>
      <c r="W182" s="189">
        <v>168</v>
      </c>
      <c r="X182" s="192">
        <v>168</v>
      </c>
      <c r="Y182" s="193" t="s">
        <v>157</v>
      </c>
      <c r="Z182" s="193" t="s">
        <v>2844</v>
      </c>
      <c r="AA182" s="186" t="s">
        <v>9</v>
      </c>
      <c r="AB182" s="194">
        <v>56</v>
      </c>
      <c r="AC182" s="195"/>
      <c r="AD182" s="196">
        <v>168</v>
      </c>
      <c r="AE182" s="197"/>
      <c r="AF182" s="193" t="s">
        <v>13</v>
      </c>
      <c r="AG182" s="198" t="s">
        <v>475</v>
      </c>
      <c r="AH182" s="199"/>
      <c r="AI182" s="200">
        <v>2050</v>
      </c>
      <c r="AJ182" s="201"/>
      <c r="AK182" s="193" t="s">
        <v>286</v>
      </c>
      <c r="AL182" s="186" t="s">
        <v>9</v>
      </c>
      <c r="AM182" s="201">
        <v>1149</v>
      </c>
      <c r="AN182" s="202">
        <v>43602.598368055558</v>
      </c>
      <c r="AO182" s="203">
        <v>43150</v>
      </c>
      <c r="AP182" s="198">
        <v>50</v>
      </c>
      <c r="AQ182" s="204"/>
    </row>
    <row r="183" spans="1:43">
      <c r="A183" s="183" t="s">
        <v>63</v>
      </c>
      <c r="B183" s="184" t="s">
        <v>207</v>
      </c>
      <c r="C183" s="185" t="s">
        <v>540</v>
      </c>
      <c r="D183" s="186" t="s">
        <v>476</v>
      </c>
      <c r="E183" s="187">
        <v>105.12</v>
      </c>
      <c r="F183" s="188">
        <v>105.12</v>
      </c>
      <c r="G183" s="189">
        <v>105.12</v>
      </c>
      <c r="H183" s="188">
        <v>105.12</v>
      </c>
      <c r="I183" s="189">
        <v>105.12</v>
      </c>
      <c r="J183" s="188">
        <v>105.12</v>
      </c>
      <c r="K183" s="189">
        <v>105.12</v>
      </c>
      <c r="L183" s="188">
        <v>105.12</v>
      </c>
      <c r="M183" s="189">
        <v>105.12</v>
      </c>
      <c r="N183" s="188">
        <v>105.12</v>
      </c>
      <c r="O183" s="189">
        <v>105.12</v>
      </c>
      <c r="P183" s="188">
        <v>105.12</v>
      </c>
      <c r="Q183" s="189">
        <v>105.12</v>
      </c>
      <c r="R183" s="188">
        <v>105.12</v>
      </c>
      <c r="S183" s="189">
        <v>105.12</v>
      </c>
      <c r="T183" s="188">
        <v>105.12</v>
      </c>
      <c r="U183" s="189">
        <v>105.12</v>
      </c>
      <c r="V183" s="188">
        <v>105.12</v>
      </c>
      <c r="W183" s="189">
        <v>105.12</v>
      </c>
      <c r="X183" s="192">
        <v>105.12</v>
      </c>
      <c r="Y183" s="193" t="s">
        <v>541</v>
      </c>
      <c r="Z183" s="193" t="s">
        <v>2845</v>
      </c>
      <c r="AA183" s="186" t="s">
        <v>8</v>
      </c>
      <c r="AB183" s="194">
        <v>48</v>
      </c>
      <c r="AC183" s="195"/>
      <c r="AD183" s="196">
        <v>104.5</v>
      </c>
      <c r="AE183" s="197"/>
      <c r="AF183" s="193" t="s">
        <v>212</v>
      </c>
      <c r="AG183" s="198" t="s">
        <v>475</v>
      </c>
      <c r="AH183" s="199" t="s">
        <v>542</v>
      </c>
      <c r="AI183" s="200">
        <v>2049</v>
      </c>
      <c r="AJ183" s="201"/>
      <c r="AK183" s="193" t="s">
        <v>212</v>
      </c>
      <c r="AL183" s="186" t="s">
        <v>8</v>
      </c>
      <c r="AM183" s="201">
        <v>1414</v>
      </c>
      <c r="AN183" s="202">
        <v>43629.058449074073</v>
      </c>
      <c r="AO183" s="203">
        <v>43586</v>
      </c>
      <c r="AP183" s="198">
        <v>50</v>
      </c>
      <c r="AQ183" s="204"/>
    </row>
    <row r="184" spans="1:43">
      <c r="A184" s="183" t="s">
        <v>66</v>
      </c>
      <c r="B184" s="184" t="s">
        <v>1366</v>
      </c>
      <c r="C184" s="185" t="s">
        <v>158</v>
      </c>
      <c r="D184" s="186" t="s">
        <v>2702</v>
      </c>
      <c r="E184" s="187">
        <v>510</v>
      </c>
      <c r="F184" s="188">
        <v>475</v>
      </c>
      <c r="G184" s="189">
        <v>510</v>
      </c>
      <c r="H184" s="188">
        <v>475</v>
      </c>
      <c r="I184" s="189">
        <v>510</v>
      </c>
      <c r="J184" s="188">
        <v>475</v>
      </c>
      <c r="K184" s="189">
        <v>510</v>
      </c>
      <c r="L184" s="188">
        <v>475</v>
      </c>
      <c r="M184" s="189">
        <v>510</v>
      </c>
      <c r="N184" s="188">
        <v>475</v>
      </c>
      <c r="O184" s="189">
        <v>510</v>
      </c>
      <c r="P184" s="188">
        <v>475</v>
      </c>
      <c r="Q184" s="189">
        <v>510</v>
      </c>
      <c r="R184" s="188">
        <v>475</v>
      </c>
      <c r="S184" s="189">
        <v>510</v>
      </c>
      <c r="T184" s="188">
        <v>475</v>
      </c>
      <c r="U184" s="189">
        <v>510</v>
      </c>
      <c r="V184" s="188">
        <v>475</v>
      </c>
      <c r="W184" s="189">
        <v>510</v>
      </c>
      <c r="X184" s="192">
        <v>475</v>
      </c>
      <c r="Y184" s="193" t="s">
        <v>234</v>
      </c>
      <c r="Z184" s="193" t="s">
        <v>2849</v>
      </c>
      <c r="AA184" s="186" t="s">
        <v>15</v>
      </c>
      <c r="AB184" s="194">
        <v>1</v>
      </c>
      <c r="AC184" s="195"/>
      <c r="AD184" s="196">
        <v>500</v>
      </c>
      <c r="AE184" s="197"/>
      <c r="AF184" s="193" t="s">
        <v>13</v>
      </c>
      <c r="AG184" s="198" t="s">
        <v>478</v>
      </c>
      <c r="AH184" s="199"/>
      <c r="AI184" s="200">
        <v>2039</v>
      </c>
      <c r="AJ184" s="201"/>
      <c r="AK184" s="193" t="s">
        <v>286</v>
      </c>
      <c r="AL184" s="186" t="s">
        <v>279</v>
      </c>
      <c r="AM184" s="201">
        <v>1150</v>
      </c>
      <c r="AN184" s="202">
        <v>43602.600925925923</v>
      </c>
      <c r="AO184" s="203">
        <v>43150</v>
      </c>
      <c r="AP184" s="198">
        <v>50</v>
      </c>
      <c r="AQ184" s="204"/>
    </row>
    <row r="185" spans="1:43">
      <c r="A185" s="183" t="s">
        <v>66</v>
      </c>
      <c r="B185" s="184" t="s">
        <v>1366</v>
      </c>
      <c r="C185" s="185" t="s">
        <v>737</v>
      </c>
      <c r="D185" s="186" t="s">
        <v>2884</v>
      </c>
      <c r="E185" s="187">
        <v>100.01600000000001</v>
      </c>
      <c r="F185" s="188">
        <v>100.01600000000001</v>
      </c>
      <c r="G185" s="189">
        <v>100.01600000000001</v>
      </c>
      <c r="H185" s="188">
        <v>100.01600000000001</v>
      </c>
      <c r="I185" s="189">
        <v>100.01600000000001</v>
      </c>
      <c r="J185" s="188">
        <v>100.01600000000001</v>
      </c>
      <c r="K185" s="189">
        <v>100.01600000000001</v>
      </c>
      <c r="L185" s="188">
        <v>100.01600000000001</v>
      </c>
      <c r="M185" s="189">
        <v>100.01600000000001</v>
      </c>
      <c r="N185" s="188">
        <v>100.01600000000001</v>
      </c>
      <c r="O185" s="189">
        <v>100.01600000000001</v>
      </c>
      <c r="P185" s="188">
        <v>100.01600000000001</v>
      </c>
      <c r="Q185" s="189">
        <v>100.01600000000001</v>
      </c>
      <c r="R185" s="188">
        <v>100.01600000000001</v>
      </c>
      <c r="S185" s="189">
        <v>100.01600000000001</v>
      </c>
      <c r="T185" s="188">
        <v>100.01600000000001</v>
      </c>
      <c r="U185" s="189">
        <v>100.01600000000001</v>
      </c>
      <c r="V185" s="188">
        <v>100.01600000000001</v>
      </c>
      <c r="W185" s="189">
        <v>100.01600000000001</v>
      </c>
      <c r="X185" s="192">
        <v>100.01600000000001</v>
      </c>
      <c r="Y185" s="193" t="s">
        <v>738</v>
      </c>
      <c r="Z185" s="193" t="s">
        <v>2845</v>
      </c>
      <c r="AA185" s="186" t="s">
        <v>8</v>
      </c>
      <c r="AB185" s="194">
        <v>56</v>
      </c>
      <c r="AC185" s="195"/>
      <c r="AD185" s="196">
        <v>112</v>
      </c>
      <c r="AE185" s="197"/>
      <c r="AF185" s="193" t="s">
        <v>1537</v>
      </c>
      <c r="AG185" s="198" t="s">
        <v>475</v>
      </c>
      <c r="AH185" s="199"/>
      <c r="AI185" s="200">
        <v>2044</v>
      </c>
      <c r="AJ185" s="201"/>
      <c r="AK185" s="193" t="s">
        <v>286</v>
      </c>
      <c r="AL185" s="186" t="s">
        <v>8</v>
      </c>
      <c r="AM185" s="201">
        <v>1461</v>
      </c>
      <c r="AN185" s="202">
        <v>43635.263321759259</v>
      </c>
      <c r="AO185" s="203">
        <v>43614</v>
      </c>
      <c r="AP185" s="198">
        <v>50</v>
      </c>
      <c r="AQ185" s="204"/>
    </row>
    <row r="186" spans="1:43">
      <c r="A186" s="183" t="s">
        <v>63</v>
      </c>
      <c r="B186" s="184" t="s">
        <v>1366</v>
      </c>
      <c r="C186" s="185" t="s">
        <v>159</v>
      </c>
      <c r="D186" s="186" t="s">
        <v>2703</v>
      </c>
      <c r="E186" s="187">
        <v>102.02500000000001</v>
      </c>
      <c r="F186" s="188">
        <v>102.02500000000001</v>
      </c>
      <c r="G186" s="189">
        <v>102.02500000000001</v>
      </c>
      <c r="H186" s="188">
        <v>102.02500000000001</v>
      </c>
      <c r="I186" s="189">
        <v>102.02500000000001</v>
      </c>
      <c r="J186" s="188">
        <v>102.02500000000001</v>
      </c>
      <c r="K186" s="189">
        <v>102.02500000000001</v>
      </c>
      <c r="L186" s="188">
        <v>102.02500000000001</v>
      </c>
      <c r="M186" s="189">
        <v>102.02500000000001</v>
      </c>
      <c r="N186" s="188">
        <v>102.02500000000001</v>
      </c>
      <c r="O186" s="189">
        <v>102.02500000000001</v>
      </c>
      <c r="P186" s="188">
        <v>102.02500000000001</v>
      </c>
      <c r="Q186" s="189">
        <v>102.02500000000001</v>
      </c>
      <c r="R186" s="188">
        <v>102.02500000000001</v>
      </c>
      <c r="S186" s="189">
        <v>102.02500000000001</v>
      </c>
      <c r="T186" s="188">
        <v>102.02500000000001</v>
      </c>
      <c r="U186" s="189">
        <v>102.02500000000001</v>
      </c>
      <c r="V186" s="188">
        <v>102.02500000000001</v>
      </c>
      <c r="W186" s="189">
        <v>102.02500000000001</v>
      </c>
      <c r="X186" s="192">
        <v>102.02500000000001</v>
      </c>
      <c r="Y186" s="193" t="s">
        <v>92</v>
      </c>
      <c r="Z186" s="193" t="s">
        <v>2850</v>
      </c>
      <c r="AA186" s="186" t="s">
        <v>8</v>
      </c>
      <c r="AB186" s="194">
        <v>77</v>
      </c>
      <c r="AC186" s="195"/>
      <c r="AD186" s="196">
        <v>102.02500000000001</v>
      </c>
      <c r="AE186" s="197"/>
      <c r="AF186" s="193" t="s">
        <v>13</v>
      </c>
      <c r="AG186" s="198" t="s">
        <v>475</v>
      </c>
      <c r="AH186" s="199"/>
      <c r="AI186" s="200">
        <v>2042</v>
      </c>
      <c r="AJ186" s="201"/>
      <c r="AK186" s="193" t="s">
        <v>286</v>
      </c>
      <c r="AL186" s="186" t="s">
        <v>8</v>
      </c>
      <c r="AM186" s="201">
        <v>1323</v>
      </c>
      <c r="AN186" s="202">
        <v>43623.718159722222</v>
      </c>
      <c r="AO186" s="203">
        <v>43556</v>
      </c>
      <c r="AP186" s="198">
        <v>50</v>
      </c>
      <c r="AQ186" s="204"/>
    </row>
    <row r="187" spans="1:43">
      <c r="A187" s="183" t="s">
        <v>73</v>
      </c>
      <c r="B187" s="184" t="s">
        <v>207</v>
      </c>
      <c r="C187" s="185" t="s">
        <v>639</v>
      </c>
      <c r="D187" s="186" t="s">
        <v>476</v>
      </c>
      <c r="E187" s="187">
        <v>54.99</v>
      </c>
      <c r="F187" s="188">
        <v>54.99</v>
      </c>
      <c r="G187" s="189">
        <v>54.99</v>
      </c>
      <c r="H187" s="188">
        <v>54.99</v>
      </c>
      <c r="I187" s="189">
        <v>54.99</v>
      </c>
      <c r="J187" s="188">
        <v>54.99</v>
      </c>
      <c r="K187" s="189">
        <v>54.99</v>
      </c>
      <c r="L187" s="188">
        <v>54.99</v>
      </c>
      <c r="M187" s="189">
        <v>54.99</v>
      </c>
      <c r="N187" s="188">
        <v>54.99</v>
      </c>
      <c r="O187" s="189">
        <v>54.99</v>
      </c>
      <c r="P187" s="188">
        <v>54.99</v>
      </c>
      <c r="Q187" s="189">
        <v>54.99</v>
      </c>
      <c r="R187" s="188">
        <v>54.99</v>
      </c>
      <c r="S187" s="189">
        <v>54.99</v>
      </c>
      <c r="T187" s="188">
        <v>54.99</v>
      </c>
      <c r="U187" s="189">
        <v>54.99</v>
      </c>
      <c r="V187" s="188">
        <v>54.99</v>
      </c>
      <c r="W187" s="189">
        <v>54.99</v>
      </c>
      <c r="X187" s="192">
        <v>54.99</v>
      </c>
      <c r="Y187" s="193" t="s">
        <v>640</v>
      </c>
      <c r="Z187" s="193" t="s">
        <v>2845</v>
      </c>
      <c r="AA187" s="186" t="s">
        <v>8</v>
      </c>
      <c r="AB187" s="194">
        <v>26</v>
      </c>
      <c r="AC187" s="195"/>
      <c r="AD187" s="196">
        <v>55.64</v>
      </c>
      <c r="AE187" s="197"/>
      <c r="AF187" s="193" t="s">
        <v>212</v>
      </c>
      <c r="AG187" s="198" t="s">
        <v>475</v>
      </c>
      <c r="AH187" s="199" t="s">
        <v>561</v>
      </c>
      <c r="AI187" s="200"/>
      <c r="AJ187" s="201"/>
      <c r="AK187" s="193" t="s">
        <v>212</v>
      </c>
      <c r="AL187" s="186" t="s">
        <v>8</v>
      </c>
      <c r="AM187" s="201">
        <v>1591</v>
      </c>
      <c r="AN187" s="202">
        <v>43642.251157407409</v>
      </c>
      <c r="AO187" s="203">
        <v>43591</v>
      </c>
      <c r="AP187" s="198">
        <v>50</v>
      </c>
      <c r="AQ187" s="204"/>
    </row>
    <row r="188" spans="1:43">
      <c r="A188" s="183" t="s">
        <v>73</v>
      </c>
      <c r="B188" s="184" t="s">
        <v>1366</v>
      </c>
      <c r="C188" s="185" t="s">
        <v>160</v>
      </c>
      <c r="D188" s="186" t="s">
        <v>2704</v>
      </c>
      <c r="E188" s="187">
        <v>173</v>
      </c>
      <c r="F188" s="188">
        <v>141</v>
      </c>
      <c r="G188" s="189">
        <v>173</v>
      </c>
      <c r="H188" s="188">
        <v>141</v>
      </c>
      <c r="I188" s="189">
        <v>173</v>
      </c>
      <c r="J188" s="188">
        <v>141</v>
      </c>
      <c r="K188" s="189">
        <v>173</v>
      </c>
      <c r="L188" s="188">
        <v>141</v>
      </c>
      <c r="M188" s="189">
        <v>173</v>
      </c>
      <c r="N188" s="188">
        <v>141</v>
      </c>
      <c r="O188" s="189">
        <v>173</v>
      </c>
      <c r="P188" s="188">
        <v>141</v>
      </c>
      <c r="Q188" s="189">
        <v>173</v>
      </c>
      <c r="R188" s="188">
        <v>141</v>
      </c>
      <c r="S188" s="189">
        <v>173</v>
      </c>
      <c r="T188" s="188">
        <v>141</v>
      </c>
      <c r="U188" s="189">
        <v>173</v>
      </c>
      <c r="V188" s="188">
        <v>141</v>
      </c>
      <c r="W188" s="189">
        <v>173</v>
      </c>
      <c r="X188" s="192">
        <v>141</v>
      </c>
      <c r="Y188" s="193" t="s">
        <v>99</v>
      </c>
      <c r="Z188" s="193" t="s">
        <v>2846</v>
      </c>
      <c r="AA188" s="186" t="s">
        <v>15</v>
      </c>
      <c r="AB188" s="194">
        <v>1</v>
      </c>
      <c r="AC188" s="195"/>
      <c r="AD188" s="196">
        <v>141</v>
      </c>
      <c r="AE188" s="197"/>
      <c r="AF188" s="193" t="s">
        <v>13</v>
      </c>
      <c r="AG188" s="198" t="s">
        <v>478</v>
      </c>
      <c r="AH188" s="199"/>
      <c r="AI188" s="200">
        <v>2050</v>
      </c>
      <c r="AJ188" s="201"/>
      <c r="AK188" s="193" t="s">
        <v>286</v>
      </c>
      <c r="AL188" s="186" t="s">
        <v>278</v>
      </c>
      <c r="AM188" s="201">
        <v>1433</v>
      </c>
      <c r="AN188" s="202">
        <v>43552.688032407408</v>
      </c>
      <c r="AO188" s="203">
        <v>43209</v>
      </c>
      <c r="AP188" s="198">
        <v>50</v>
      </c>
      <c r="AQ188" s="204"/>
    </row>
    <row r="189" spans="1:43">
      <c r="A189" s="183" t="s">
        <v>73</v>
      </c>
      <c r="B189" s="184" t="s">
        <v>1366</v>
      </c>
      <c r="C189" s="185" t="s">
        <v>160</v>
      </c>
      <c r="D189" s="186" t="s">
        <v>2705</v>
      </c>
      <c r="E189" s="187">
        <v>173</v>
      </c>
      <c r="F189" s="188">
        <v>141</v>
      </c>
      <c r="G189" s="189">
        <v>173</v>
      </c>
      <c r="H189" s="188">
        <v>141</v>
      </c>
      <c r="I189" s="189">
        <v>173</v>
      </c>
      <c r="J189" s="188">
        <v>141</v>
      </c>
      <c r="K189" s="189">
        <v>173</v>
      </c>
      <c r="L189" s="188">
        <v>141</v>
      </c>
      <c r="M189" s="189">
        <v>173</v>
      </c>
      <c r="N189" s="188">
        <v>141</v>
      </c>
      <c r="O189" s="189">
        <v>173</v>
      </c>
      <c r="P189" s="188">
        <v>141</v>
      </c>
      <c r="Q189" s="189">
        <v>173</v>
      </c>
      <c r="R189" s="188">
        <v>141</v>
      </c>
      <c r="S189" s="189">
        <v>173</v>
      </c>
      <c r="T189" s="188">
        <v>141</v>
      </c>
      <c r="U189" s="189">
        <v>173</v>
      </c>
      <c r="V189" s="188">
        <v>141</v>
      </c>
      <c r="W189" s="189">
        <v>173</v>
      </c>
      <c r="X189" s="192">
        <v>141</v>
      </c>
      <c r="Y189" s="193" t="s">
        <v>99</v>
      </c>
      <c r="Z189" s="193" t="s">
        <v>2846</v>
      </c>
      <c r="AA189" s="186" t="s">
        <v>15</v>
      </c>
      <c r="AB189" s="194">
        <v>1</v>
      </c>
      <c r="AC189" s="195"/>
      <c r="AD189" s="196">
        <v>141</v>
      </c>
      <c r="AE189" s="197"/>
      <c r="AF189" s="193" t="s">
        <v>13</v>
      </c>
      <c r="AG189" s="198" t="s">
        <v>478</v>
      </c>
      <c r="AH189" s="199"/>
      <c r="AI189" s="200">
        <v>2050</v>
      </c>
      <c r="AJ189" s="201"/>
      <c r="AK189" s="193" t="s">
        <v>286</v>
      </c>
      <c r="AL189" s="186" t="s">
        <v>278</v>
      </c>
      <c r="AM189" s="201">
        <v>1433</v>
      </c>
      <c r="AN189" s="202">
        <v>43552.688032407408</v>
      </c>
      <c r="AO189" s="203">
        <v>43209</v>
      </c>
      <c r="AP189" s="198">
        <v>50</v>
      </c>
      <c r="AQ189" s="204"/>
    </row>
    <row r="190" spans="1:43">
      <c r="A190" s="183" t="s">
        <v>73</v>
      </c>
      <c r="B190" s="184" t="s">
        <v>207</v>
      </c>
      <c r="C190" s="185" t="s">
        <v>1108</v>
      </c>
      <c r="D190" s="186" t="s">
        <v>1359</v>
      </c>
      <c r="E190" s="187">
        <v>25</v>
      </c>
      <c r="F190" s="188">
        <v>25</v>
      </c>
      <c r="G190" s="189">
        <v>25</v>
      </c>
      <c r="H190" s="188">
        <v>25</v>
      </c>
      <c r="I190" s="189">
        <v>25</v>
      </c>
      <c r="J190" s="188">
        <v>25</v>
      </c>
      <c r="K190" s="189">
        <v>25</v>
      </c>
      <c r="L190" s="188">
        <v>25</v>
      </c>
      <c r="M190" s="189">
        <v>25</v>
      </c>
      <c r="N190" s="188">
        <v>25</v>
      </c>
      <c r="O190" s="189">
        <v>25</v>
      </c>
      <c r="P190" s="188">
        <v>25</v>
      </c>
      <c r="Q190" s="189">
        <v>25</v>
      </c>
      <c r="R190" s="188">
        <v>25</v>
      </c>
      <c r="S190" s="189">
        <v>25</v>
      </c>
      <c r="T190" s="188">
        <v>25</v>
      </c>
      <c r="U190" s="189">
        <v>25</v>
      </c>
      <c r="V190" s="188">
        <v>25</v>
      </c>
      <c r="W190" s="189">
        <v>25</v>
      </c>
      <c r="X190" s="192">
        <v>25</v>
      </c>
      <c r="Y190" s="193" t="s">
        <v>1110</v>
      </c>
      <c r="Z190" s="193" t="s">
        <v>2850</v>
      </c>
      <c r="AA190" s="186" t="s">
        <v>8</v>
      </c>
      <c r="AB190" s="194">
        <v>1</v>
      </c>
      <c r="AC190" s="195"/>
      <c r="AD190" s="196">
        <v>25</v>
      </c>
      <c r="AE190" s="197"/>
      <c r="AF190" s="193" t="s">
        <v>212</v>
      </c>
      <c r="AG190" s="198" t="s">
        <v>475</v>
      </c>
      <c r="AH190" s="199" t="s">
        <v>527</v>
      </c>
      <c r="AI190" s="200">
        <v>2043</v>
      </c>
      <c r="AJ190" s="201"/>
      <c r="AK190" s="193" t="s">
        <v>212</v>
      </c>
      <c r="AL190" s="186" t="s">
        <v>8</v>
      </c>
      <c r="AM190" s="201">
        <v>1386</v>
      </c>
      <c r="AN190" s="202">
        <v>43630.666770833333</v>
      </c>
      <c r="AO190" s="203">
        <v>43200</v>
      </c>
      <c r="AP190" s="198">
        <v>50</v>
      </c>
      <c r="AQ190" s="204"/>
    </row>
    <row r="191" spans="1:43">
      <c r="A191" s="183" t="s">
        <v>66</v>
      </c>
      <c r="B191" s="184" t="s">
        <v>1366</v>
      </c>
      <c r="C191" s="185" t="s">
        <v>161</v>
      </c>
      <c r="D191" s="186" t="s">
        <v>2706</v>
      </c>
      <c r="E191" s="187">
        <v>63.008000000000003</v>
      </c>
      <c r="F191" s="188">
        <v>40.991999999999997</v>
      </c>
      <c r="G191" s="189">
        <v>63.008000000000003</v>
      </c>
      <c r="H191" s="188">
        <v>40.991999999999997</v>
      </c>
      <c r="I191" s="189">
        <v>63.008000000000003</v>
      </c>
      <c r="J191" s="188">
        <v>40.991999999999997</v>
      </c>
      <c r="K191" s="189">
        <v>63.008000000000003</v>
      </c>
      <c r="L191" s="188">
        <v>40.991999999999997</v>
      </c>
      <c r="M191" s="189">
        <v>63.008000000000003</v>
      </c>
      <c r="N191" s="188">
        <v>40.991999999999997</v>
      </c>
      <c r="O191" s="189">
        <v>63.008000000000003</v>
      </c>
      <c r="P191" s="188">
        <v>40.991999999999997</v>
      </c>
      <c r="Q191" s="189">
        <v>63.008000000000003</v>
      </c>
      <c r="R191" s="188">
        <v>40.991999999999997</v>
      </c>
      <c r="S191" s="189">
        <v>63.008000000000003</v>
      </c>
      <c r="T191" s="188">
        <v>40.991999999999997</v>
      </c>
      <c r="U191" s="189">
        <v>63.008000000000003</v>
      </c>
      <c r="V191" s="188">
        <v>40.991999999999997</v>
      </c>
      <c r="W191" s="189">
        <v>63.008000000000003</v>
      </c>
      <c r="X191" s="192">
        <v>40.991999999999997</v>
      </c>
      <c r="Y191" s="193" t="s">
        <v>162</v>
      </c>
      <c r="Z191" s="193" t="s">
        <v>2844</v>
      </c>
      <c r="AA191" s="186" t="s">
        <v>9</v>
      </c>
      <c r="AB191" s="194">
        <v>32</v>
      </c>
      <c r="AC191" s="195"/>
      <c r="AD191" s="196">
        <v>67.2</v>
      </c>
      <c r="AE191" s="197"/>
      <c r="AF191" s="193" t="s">
        <v>13</v>
      </c>
      <c r="AG191" s="198" t="s">
        <v>475</v>
      </c>
      <c r="AH191" s="199"/>
      <c r="AI191" s="200">
        <v>2037</v>
      </c>
      <c r="AJ191" s="201"/>
      <c r="AK191" s="193" t="s">
        <v>286</v>
      </c>
      <c r="AL191" s="186" t="s">
        <v>9</v>
      </c>
      <c r="AM191" s="201">
        <v>1152</v>
      </c>
      <c r="AN191" s="202">
        <v>43623.718495370369</v>
      </c>
      <c r="AO191" s="203">
        <v>43556</v>
      </c>
      <c r="AP191" s="198">
        <v>50</v>
      </c>
      <c r="AQ191" s="204"/>
    </row>
    <row r="192" spans="1:43">
      <c r="A192" s="183" t="s">
        <v>14</v>
      </c>
      <c r="B192" s="184" t="s">
        <v>1366</v>
      </c>
      <c r="C192" s="185" t="s">
        <v>47</v>
      </c>
      <c r="D192" s="186" t="s">
        <v>2709</v>
      </c>
      <c r="E192" s="187">
        <v>188</v>
      </c>
      <c r="F192" s="188">
        <v>172</v>
      </c>
      <c r="G192" s="189">
        <v>188</v>
      </c>
      <c r="H192" s="188">
        <v>172</v>
      </c>
      <c r="I192" s="189">
        <v>188</v>
      </c>
      <c r="J192" s="188">
        <v>172</v>
      </c>
      <c r="K192" s="189">
        <v>188</v>
      </c>
      <c r="L192" s="188">
        <v>172</v>
      </c>
      <c r="M192" s="189">
        <v>188</v>
      </c>
      <c r="N192" s="188">
        <v>172</v>
      </c>
      <c r="O192" s="189">
        <v>0</v>
      </c>
      <c r="P192" s="188">
        <v>0</v>
      </c>
      <c r="Q192" s="189">
        <v>0</v>
      </c>
      <c r="R192" s="188">
        <v>0</v>
      </c>
      <c r="S192" s="189">
        <v>0</v>
      </c>
      <c r="T192" s="188">
        <v>0</v>
      </c>
      <c r="U192" s="189">
        <v>0</v>
      </c>
      <c r="V192" s="188">
        <v>0</v>
      </c>
      <c r="W192" s="189">
        <v>0</v>
      </c>
      <c r="X192" s="192">
        <v>0</v>
      </c>
      <c r="Y192" s="193" t="s">
        <v>48</v>
      </c>
      <c r="Z192" s="193" t="s">
        <v>2853</v>
      </c>
      <c r="AA192" s="186" t="s">
        <v>15</v>
      </c>
      <c r="AB192" s="194">
        <v>2</v>
      </c>
      <c r="AC192" s="195"/>
      <c r="AD192" s="196">
        <v>180</v>
      </c>
      <c r="AE192" s="197"/>
      <c r="AF192" s="193" t="s">
        <v>13</v>
      </c>
      <c r="AG192" s="198" t="s">
        <v>478</v>
      </c>
      <c r="AH192" s="199"/>
      <c r="AI192" s="200">
        <v>2023</v>
      </c>
      <c r="AJ192" s="201"/>
      <c r="AK192" s="193" t="s">
        <v>286</v>
      </c>
      <c r="AL192" s="186" t="s">
        <v>277</v>
      </c>
      <c r="AM192" s="201">
        <v>1154</v>
      </c>
      <c r="AN192" s="202">
        <v>43637.792858796296</v>
      </c>
      <c r="AO192" s="203">
        <v>43150</v>
      </c>
      <c r="AP192" s="198">
        <v>50</v>
      </c>
      <c r="AQ192" s="204"/>
    </row>
    <row r="193" spans="1:43">
      <c r="A193" s="183" t="s">
        <v>63</v>
      </c>
      <c r="B193" s="184" t="s">
        <v>1366</v>
      </c>
      <c r="C193" s="185" t="s">
        <v>163</v>
      </c>
      <c r="D193" s="186" t="s">
        <v>2711</v>
      </c>
      <c r="E193" s="187">
        <v>53.503999999999998</v>
      </c>
      <c r="F193" s="188">
        <v>50.49</v>
      </c>
      <c r="G193" s="189">
        <v>53.195999999999998</v>
      </c>
      <c r="H193" s="188">
        <v>55</v>
      </c>
      <c r="I193" s="189">
        <v>52.91</v>
      </c>
      <c r="J193" s="188">
        <v>55</v>
      </c>
      <c r="K193" s="189">
        <v>52.69</v>
      </c>
      <c r="L193" s="188">
        <v>55</v>
      </c>
      <c r="M193" s="189">
        <v>52.491999999999997</v>
      </c>
      <c r="N193" s="188">
        <v>55</v>
      </c>
      <c r="O193" s="189">
        <v>52.293999999999997</v>
      </c>
      <c r="P193" s="188">
        <v>55</v>
      </c>
      <c r="Q193" s="189">
        <v>52.095999999999997</v>
      </c>
      <c r="R193" s="188">
        <v>55</v>
      </c>
      <c r="S193" s="189">
        <v>51.898000000000003</v>
      </c>
      <c r="T193" s="188">
        <v>55</v>
      </c>
      <c r="U193" s="189">
        <v>51.81</v>
      </c>
      <c r="V193" s="188">
        <v>55</v>
      </c>
      <c r="W193" s="189">
        <v>51.81</v>
      </c>
      <c r="X193" s="192">
        <v>55</v>
      </c>
      <c r="Y193" s="193" t="s">
        <v>164</v>
      </c>
      <c r="Z193" s="193" t="s">
        <v>2845</v>
      </c>
      <c r="AA193" s="186" t="s">
        <v>8</v>
      </c>
      <c r="AB193" s="194">
        <v>22</v>
      </c>
      <c r="AC193" s="195"/>
      <c r="AD193" s="196">
        <v>50.5</v>
      </c>
      <c r="AE193" s="197"/>
      <c r="AF193" s="193" t="s">
        <v>13</v>
      </c>
      <c r="AG193" s="198" t="s">
        <v>475</v>
      </c>
      <c r="AH193" s="199"/>
      <c r="AI193" s="200">
        <v>2058</v>
      </c>
      <c r="AJ193" s="201"/>
      <c r="AK193" s="193" t="s">
        <v>286</v>
      </c>
      <c r="AL193" s="186" t="s">
        <v>8</v>
      </c>
      <c r="AM193" s="201">
        <v>1402</v>
      </c>
      <c r="AN193" s="202">
        <v>43600.557685185187</v>
      </c>
      <c r="AO193" s="203">
        <v>43204</v>
      </c>
      <c r="AP193" s="198">
        <v>50</v>
      </c>
      <c r="AQ193" s="204"/>
    </row>
    <row r="194" spans="1:43">
      <c r="A194" s="183" t="s">
        <v>14</v>
      </c>
      <c r="B194" s="184" t="s">
        <v>1366</v>
      </c>
      <c r="C194" s="185" t="s">
        <v>49</v>
      </c>
      <c r="D194" s="186" t="s">
        <v>2712</v>
      </c>
      <c r="E194" s="187">
        <v>529</v>
      </c>
      <c r="F194" s="188">
        <v>478</v>
      </c>
      <c r="G194" s="189">
        <v>529</v>
      </c>
      <c r="H194" s="188">
        <v>478</v>
      </c>
      <c r="I194" s="189">
        <v>529</v>
      </c>
      <c r="J194" s="188">
        <v>478</v>
      </c>
      <c r="K194" s="189">
        <v>529</v>
      </c>
      <c r="L194" s="188">
        <v>478</v>
      </c>
      <c r="M194" s="189">
        <v>529</v>
      </c>
      <c r="N194" s="188">
        <v>478</v>
      </c>
      <c r="O194" s="189">
        <v>529</v>
      </c>
      <c r="P194" s="188">
        <v>478</v>
      </c>
      <c r="Q194" s="189">
        <v>529</v>
      </c>
      <c r="R194" s="188">
        <v>478</v>
      </c>
      <c r="S194" s="189">
        <v>529</v>
      </c>
      <c r="T194" s="188">
        <v>478</v>
      </c>
      <c r="U194" s="189">
        <v>529</v>
      </c>
      <c r="V194" s="188">
        <v>478</v>
      </c>
      <c r="W194" s="189">
        <v>529</v>
      </c>
      <c r="X194" s="192">
        <v>478</v>
      </c>
      <c r="Y194" s="193" t="s">
        <v>50</v>
      </c>
      <c r="Z194" s="193" t="s">
        <v>2853</v>
      </c>
      <c r="AA194" s="186" t="s">
        <v>15</v>
      </c>
      <c r="AB194" s="194">
        <v>3</v>
      </c>
      <c r="AC194" s="195"/>
      <c r="AD194" s="196">
        <v>529</v>
      </c>
      <c r="AE194" s="197"/>
      <c r="AF194" s="193" t="s">
        <v>13</v>
      </c>
      <c r="AG194" s="198" t="s">
        <v>478</v>
      </c>
      <c r="AH194" s="199"/>
      <c r="AI194" s="200">
        <v>2037</v>
      </c>
      <c r="AJ194" s="201"/>
      <c r="AK194" s="193" t="s">
        <v>286</v>
      </c>
      <c r="AL194" s="186" t="s">
        <v>277</v>
      </c>
      <c r="AM194" s="201">
        <v>1158</v>
      </c>
      <c r="AN194" s="202">
        <v>43616.435439814813</v>
      </c>
      <c r="AO194" s="203">
        <v>43150</v>
      </c>
      <c r="AP194" s="198">
        <v>50</v>
      </c>
      <c r="AQ194" s="204"/>
    </row>
    <row r="195" spans="1:43">
      <c r="A195" s="183" t="s">
        <v>77</v>
      </c>
      <c r="B195" s="184" t="s">
        <v>1366</v>
      </c>
      <c r="C195" s="185" t="s">
        <v>165</v>
      </c>
      <c r="D195" s="186" t="s">
        <v>2714</v>
      </c>
      <c r="E195" s="187">
        <v>114</v>
      </c>
      <c r="F195" s="188">
        <v>114</v>
      </c>
      <c r="G195" s="189">
        <v>114</v>
      </c>
      <c r="H195" s="188">
        <v>114</v>
      </c>
      <c r="I195" s="189">
        <v>114</v>
      </c>
      <c r="J195" s="188">
        <v>114</v>
      </c>
      <c r="K195" s="189">
        <v>114</v>
      </c>
      <c r="L195" s="188">
        <v>57</v>
      </c>
      <c r="M195" s="189">
        <v>114</v>
      </c>
      <c r="N195" s="188">
        <v>114</v>
      </c>
      <c r="O195" s="189">
        <v>114</v>
      </c>
      <c r="P195" s="188">
        <v>114</v>
      </c>
      <c r="Q195" s="189">
        <v>114</v>
      </c>
      <c r="R195" s="188">
        <v>57</v>
      </c>
      <c r="S195" s="189">
        <v>114</v>
      </c>
      <c r="T195" s="188">
        <v>114</v>
      </c>
      <c r="U195" s="189">
        <v>114</v>
      </c>
      <c r="V195" s="188">
        <v>114</v>
      </c>
      <c r="W195" s="189">
        <v>114</v>
      </c>
      <c r="X195" s="192">
        <v>114</v>
      </c>
      <c r="Y195" s="193" t="s">
        <v>76</v>
      </c>
      <c r="Z195" s="193" t="s">
        <v>2848</v>
      </c>
      <c r="AA195" s="186" t="s">
        <v>7</v>
      </c>
      <c r="AB195" s="194">
        <v>2</v>
      </c>
      <c r="AC195" s="195"/>
      <c r="AD195" s="196">
        <v>100</v>
      </c>
      <c r="AE195" s="197"/>
      <c r="AF195" s="193" t="s">
        <v>13</v>
      </c>
      <c r="AG195" s="198" t="s">
        <v>478</v>
      </c>
      <c r="AH195" s="199"/>
      <c r="AI195" s="200">
        <v>2100</v>
      </c>
      <c r="AJ195" s="201"/>
      <c r="AK195" s="193" t="s">
        <v>286</v>
      </c>
      <c r="AL195" s="186" t="s">
        <v>7</v>
      </c>
      <c r="AM195" s="201">
        <v>1162</v>
      </c>
      <c r="AN195" s="202">
        <v>43609.686990740738</v>
      </c>
      <c r="AO195" s="203">
        <v>43609</v>
      </c>
      <c r="AP195" s="198">
        <v>50</v>
      </c>
      <c r="AQ195" s="204"/>
    </row>
    <row r="196" spans="1:43">
      <c r="A196" s="183" t="s">
        <v>77</v>
      </c>
      <c r="B196" s="184" t="s">
        <v>1366</v>
      </c>
      <c r="C196" s="185" t="s">
        <v>165</v>
      </c>
      <c r="D196" s="186" t="s">
        <v>2715</v>
      </c>
      <c r="E196" s="187">
        <v>228</v>
      </c>
      <c r="F196" s="188">
        <v>228</v>
      </c>
      <c r="G196" s="189">
        <v>228</v>
      </c>
      <c r="H196" s="188">
        <v>228</v>
      </c>
      <c r="I196" s="189">
        <v>228</v>
      </c>
      <c r="J196" s="188">
        <v>171</v>
      </c>
      <c r="K196" s="189">
        <v>228</v>
      </c>
      <c r="L196" s="188">
        <v>228</v>
      </c>
      <c r="M196" s="189">
        <v>228</v>
      </c>
      <c r="N196" s="188">
        <v>171</v>
      </c>
      <c r="O196" s="189">
        <v>228</v>
      </c>
      <c r="P196" s="188">
        <v>228</v>
      </c>
      <c r="Q196" s="189">
        <v>228</v>
      </c>
      <c r="R196" s="188">
        <v>228</v>
      </c>
      <c r="S196" s="189">
        <v>228</v>
      </c>
      <c r="T196" s="188">
        <v>171</v>
      </c>
      <c r="U196" s="189">
        <v>228</v>
      </c>
      <c r="V196" s="188">
        <v>228</v>
      </c>
      <c r="W196" s="189">
        <v>228</v>
      </c>
      <c r="X196" s="192">
        <v>228</v>
      </c>
      <c r="Y196" s="193" t="s">
        <v>76</v>
      </c>
      <c r="Z196" s="193" t="s">
        <v>2848</v>
      </c>
      <c r="AA196" s="186" t="s">
        <v>7</v>
      </c>
      <c r="AB196" s="194">
        <v>4</v>
      </c>
      <c r="AC196" s="195"/>
      <c r="AD196" s="196">
        <v>200</v>
      </c>
      <c r="AE196" s="197"/>
      <c r="AF196" s="193" t="s">
        <v>13</v>
      </c>
      <c r="AG196" s="198" t="s">
        <v>478</v>
      </c>
      <c r="AH196" s="199"/>
      <c r="AI196" s="200">
        <v>2100</v>
      </c>
      <c r="AJ196" s="201"/>
      <c r="AK196" s="193" t="s">
        <v>286</v>
      </c>
      <c r="AL196" s="186" t="s">
        <v>7</v>
      </c>
      <c r="AM196" s="201">
        <v>1162</v>
      </c>
      <c r="AN196" s="202">
        <v>43609.686990740738</v>
      </c>
      <c r="AO196" s="203">
        <v>43609</v>
      </c>
      <c r="AP196" s="198">
        <v>50</v>
      </c>
      <c r="AQ196" s="204"/>
    </row>
    <row r="197" spans="1:43">
      <c r="A197" s="183" t="s">
        <v>14</v>
      </c>
      <c r="B197" s="184" t="s">
        <v>1366</v>
      </c>
      <c r="C197" s="185" t="s">
        <v>51</v>
      </c>
      <c r="D197" s="186" t="s">
        <v>2716</v>
      </c>
      <c r="E197" s="187">
        <v>50</v>
      </c>
      <c r="F197" s="188">
        <v>38</v>
      </c>
      <c r="G197" s="189">
        <v>50</v>
      </c>
      <c r="H197" s="188">
        <v>38</v>
      </c>
      <c r="I197" s="189">
        <v>50</v>
      </c>
      <c r="J197" s="188">
        <v>38</v>
      </c>
      <c r="K197" s="189">
        <v>50</v>
      </c>
      <c r="L197" s="188">
        <v>38</v>
      </c>
      <c r="M197" s="189">
        <v>50</v>
      </c>
      <c r="N197" s="188">
        <v>38</v>
      </c>
      <c r="O197" s="189">
        <v>50</v>
      </c>
      <c r="P197" s="188">
        <v>38</v>
      </c>
      <c r="Q197" s="189">
        <v>50</v>
      </c>
      <c r="R197" s="188">
        <v>38</v>
      </c>
      <c r="S197" s="189">
        <v>50</v>
      </c>
      <c r="T197" s="188">
        <v>38</v>
      </c>
      <c r="U197" s="189">
        <v>50</v>
      </c>
      <c r="V197" s="188">
        <v>38</v>
      </c>
      <c r="W197" s="189">
        <v>50</v>
      </c>
      <c r="X197" s="192">
        <v>38</v>
      </c>
      <c r="Y197" s="193" t="s">
        <v>21</v>
      </c>
      <c r="Z197" s="193" t="s">
        <v>2846</v>
      </c>
      <c r="AA197" s="186" t="s">
        <v>12</v>
      </c>
      <c r="AB197" s="194">
        <v>2</v>
      </c>
      <c r="AC197" s="195"/>
      <c r="AD197" s="196">
        <v>50</v>
      </c>
      <c r="AE197" s="197"/>
      <c r="AF197" s="193" t="s">
        <v>13</v>
      </c>
      <c r="AG197" s="198" t="s">
        <v>478</v>
      </c>
      <c r="AH197" s="199"/>
      <c r="AI197" s="200">
        <v>2030</v>
      </c>
      <c r="AJ197" s="201"/>
      <c r="AK197" s="193" t="s">
        <v>286</v>
      </c>
      <c r="AL197" s="186" t="s">
        <v>278</v>
      </c>
      <c r="AM197" s="201">
        <v>1163</v>
      </c>
      <c r="AN197" s="202">
        <v>43616.432673611111</v>
      </c>
      <c r="AO197" s="203">
        <v>43150</v>
      </c>
      <c r="AP197" s="198">
        <v>50</v>
      </c>
      <c r="AQ197" s="204"/>
    </row>
    <row r="198" spans="1:43">
      <c r="A198" s="183" t="s">
        <v>14</v>
      </c>
      <c r="B198" s="184" t="s">
        <v>1366</v>
      </c>
      <c r="C198" s="185" t="s">
        <v>51</v>
      </c>
      <c r="D198" s="186" t="s">
        <v>2717</v>
      </c>
      <c r="E198" s="187">
        <v>23.5</v>
      </c>
      <c r="F198" s="188">
        <v>18</v>
      </c>
      <c r="G198" s="189">
        <v>23.5</v>
      </c>
      <c r="H198" s="188">
        <v>18</v>
      </c>
      <c r="I198" s="189">
        <v>23.5</v>
      </c>
      <c r="J198" s="188">
        <v>18</v>
      </c>
      <c r="K198" s="189">
        <v>23.5</v>
      </c>
      <c r="L198" s="188">
        <v>18</v>
      </c>
      <c r="M198" s="189">
        <v>23.5</v>
      </c>
      <c r="N198" s="188">
        <v>18</v>
      </c>
      <c r="O198" s="189">
        <v>23.5</v>
      </c>
      <c r="P198" s="188">
        <v>18</v>
      </c>
      <c r="Q198" s="189">
        <v>23.5</v>
      </c>
      <c r="R198" s="188">
        <v>18</v>
      </c>
      <c r="S198" s="189">
        <v>23.5</v>
      </c>
      <c r="T198" s="188">
        <v>18</v>
      </c>
      <c r="U198" s="189">
        <v>23.5</v>
      </c>
      <c r="V198" s="188">
        <v>18</v>
      </c>
      <c r="W198" s="189">
        <v>23.5</v>
      </c>
      <c r="X198" s="192">
        <v>18</v>
      </c>
      <c r="Y198" s="193" t="s">
        <v>21</v>
      </c>
      <c r="Z198" s="193" t="s">
        <v>2846</v>
      </c>
      <c r="AA198" s="186" t="s">
        <v>12</v>
      </c>
      <c r="AB198" s="194">
        <v>1</v>
      </c>
      <c r="AC198" s="195"/>
      <c r="AD198" s="196">
        <v>23.5</v>
      </c>
      <c r="AE198" s="197"/>
      <c r="AF198" s="193" t="s">
        <v>13</v>
      </c>
      <c r="AG198" s="198" t="s">
        <v>478</v>
      </c>
      <c r="AH198" s="199"/>
      <c r="AI198" s="200">
        <v>2030</v>
      </c>
      <c r="AJ198" s="201"/>
      <c r="AK198" s="193" t="s">
        <v>286</v>
      </c>
      <c r="AL198" s="186" t="s">
        <v>278</v>
      </c>
      <c r="AM198" s="201">
        <v>1163</v>
      </c>
      <c r="AN198" s="202">
        <v>43616.432673611111</v>
      </c>
      <c r="AO198" s="203">
        <v>43150</v>
      </c>
      <c r="AP198" s="198">
        <v>50</v>
      </c>
      <c r="AQ198" s="204"/>
    </row>
    <row r="199" spans="1:43">
      <c r="A199" s="183" t="s">
        <v>14</v>
      </c>
      <c r="B199" s="184" t="s">
        <v>1366</v>
      </c>
      <c r="C199" s="185" t="s">
        <v>52</v>
      </c>
      <c r="D199" s="186" t="s">
        <v>2718</v>
      </c>
      <c r="E199" s="187">
        <v>57.6</v>
      </c>
      <c r="F199" s="188">
        <v>57.6</v>
      </c>
      <c r="G199" s="189">
        <v>57.6</v>
      </c>
      <c r="H199" s="188">
        <v>57.6</v>
      </c>
      <c r="I199" s="189">
        <v>57.6</v>
      </c>
      <c r="J199" s="188">
        <v>57.6</v>
      </c>
      <c r="K199" s="189">
        <v>57.6</v>
      </c>
      <c r="L199" s="188">
        <v>57.6</v>
      </c>
      <c r="M199" s="189">
        <v>57.6</v>
      </c>
      <c r="N199" s="188">
        <v>57.6</v>
      </c>
      <c r="O199" s="189">
        <v>57.6</v>
      </c>
      <c r="P199" s="188">
        <v>57.6</v>
      </c>
      <c r="Q199" s="189">
        <v>57.6</v>
      </c>
      <c r="R199" s="188">
        <v>57.6</v>
      </c>
      <c r="S199" s="189">
        <v>57.6</v>
      </c>
      <c r="T199" s="188">
        <v>57.6</v>
      </c>
      <c r="U199" s="189">
        <v>57.6</v>
      </c>
      <c r="V199" s="188">
        <v>57.6</v>
      </c>
      <c r="W199" s="189">
        <v>57.6</v>
      </c>
      <c r="X199" s="192">
        <v>57.6</v>
      </c>
      <c r="Y199" s="193" t="s">
        <v>11</v>
      </c>
      <c r="Z199" s="193" t="s">
        <v>2843</v>
      </c>
      <c r="AA199" s="186" t="s">
        <v>12</v>
      </c>
      <c r="AB199" s="194">
        <v>36</v>
      </c>
      <c r="AC199" s="195"/>
      <c r="AD199" s="196">
        <v>57.6</v>
      </c>
      <c r="AE199" s="197"/>
      <c r="AF199" s="193" t="s">
        <v>13</v>
      </c>
      <c r="AG199" s="198" t="s">
        <v>478</v>
      </c>
      <c r="AH199" s="199"/>
      <c r="AI199" s="200">
        <v>2070</v>
      </c>
      <c r="AJ199" s="201"/>
      <c r="AK199" s="193" t="s">
        <v>286</v>
      </c>
      <c r="AL199" s="186" t="s">
        <v>153</v>
      </c>
      <c r="AM199" s="201">
        <v>1391</v>
      </c>
      <c r="AN199" s="202">
        <v>43624.600312499999</v>
      </c>
      <c r="AO199" s="203">
        <v>43204</v>
      </c>
      <c r="AP199" s="198">
        <v>50</v>
      </c>
      <c r="AQ199" s="204"/>
    </row>
    <row r="200" spans="1:43">
      <c r="A200" s="183" t="s">
        <v>14</v>
      </c>
      <c r="B200" s="184" t="s">
        <v>1366</v>
      </c>
      <c r="C200" s="185" t="s">
        <v>53</v>
      </c>
      <c r="D200" s="186" t="s">
        <v>2719</v>
      </c>
      <c r="E200" s="187">
        <v>29</v>
      </c>
      <c r="F200" s="188">
        <v>26</v>
      </c>
      <c r="G200" s="189">
        <v>29</v>
      </c>
      <c r="H200" s="188">
        <v>26</v>
      </c>
      <c r="I200" s="189">
        <v>29</v>
      </c>
      <c r="J200" s="188">
        <v>26</v>
      </c>
      <c r="K200" s="189">
        <v>29</v>
      </c>
      <c r="L200" s="188">
        <v>26</v>
      </c>
      <c r="M200" s="189">
        <v>29</v>
      </c>
      <c r="N200" s="188">
        <v>26</v>
      </c>
      <c r="O200" s="189">
        <v>29</v>
      </c>
      <c r="P200" s="188">
        <v>26</v>
      </c>
      <c r="Q200" s="189">
        <v>29</v>
      </c>
      <c r="R200" s="188">
        <v>26</v>
      </c>
      <c r="S200" s="189">
        <v>29</v>
      </c>
      <c r="T200" s="188">
        <v>26</v>
      </c>
      <c r="U200" s="189">
        <v>29</v>
      </c>
      <c r="V200" s="188">
        <v>26</v>
      </c>
      <c r="W200" s="189">
        <v>29</v>
      </c>
      <c r="X200" s="192">
        <v>26</v>
      </c>
      <c r="Y200" s="193" t="s">
        <v>19</v>
      </c>
      <c r="Z200" s="193" t="s">
        <v>2846</v>
      </c>
      <c r="AA200" s="186" t="s">
        <v>15</v>
      </c>
      <c r="AB200" s="194">
        <v>1</v>
      </c>
      <c r="AC200" s="195"/>
      <c r="AD200" s="196">
        <v>29</v>
      </c>
      <c r="AE200" s="197"/>
      <c r="AF200" s="193" t="s">
        <v>13</v>
      </c>
      <c r="AG200" s="198" t="s">
        <v>478</v>
      </c>
      <c r="AH200" s="199"/>
      <c r="AI200" s="200">
        <v>2052</v>
      </c>
      <c r="AJ200" s="201"/>
      <c r="AK200" s="193" t="s">
        <v>286</v>
      </c>
      <c r="AL200" s="186" t="s">
        <v>278</v>
      </c>
      <c r="AM200" s="201">
        <v>1166</v>
      </c>
      <c r="AN200" s="202">
        <v>43636.480138888888</v>
      </c>
      <c r="AO200" s="203">
        <v>43150</v>
      </c>
      <c r="AP200" s="198">
        <v>50</v>
      </c>
      <c r="AQ200" s="204"/>
    </row>
    <row r="201" spans="1:43">
      <c r="A201" s="183" t="s">
        <v>14</v>
      </c>
      <c r="B201" s="184" t="s">
        <v>1366</v>
      </c>
      <c r="C201" s="185" t="s">
        <v>53</v>
      </c>
      <c r="D201" s="186" t="s">
        <v>2720</v>
      </c>
      <c r="E201" s="187">
        <v>23</v>
      </c>
      <c r="F201" s="188">
        <v>18</v>
      </c>
      <c r="G201" s="189">
        <v>29</v>
      </c>
      <c r="H201" s="188">
        <v>26</v>
      </c>
      <c r="I201" s="189">
        <v>29</v>
      </c>
      <c r="J201" s="188">
        <v>26</v>
      </c>
      <c r="K201" s="189">
        <v>29</v>
      </c>
      <c r="L201" s="188">
        <v>26</v>
      </c>
      <c r="M201" s="189">
        <v>29</v>
      </c>
      <c r="N201" s="188">
        <v>26</v>
      </c>
      <c r="O201" s="189">
        <v>29</v>
      </c>
      <c r="P201" s="188">
        <v>26</v>
      </c>
      <c r="Q201" s="189">
        <v>29</v>
      </c>
      <c r="R201" s="188">
        <v>26</v>
      </c>
      <c r="S201" s="189">
        <v>29</v>
      </c>
      <c r="T201" s="188">
        <v>26</v>
      </c>
      <c r="U201" s="189">
        <v>29</v>
      </c>
      <c r="V201" s="188">
        <v>26</v>
      </c>
      <c r="W201" s="189">
        <v>29</v>
      </c>
      <c r="X201" s="192">
        <v>26</v>
      </c>
      <c r="Y201" s="193" t="s">
        <v>19</v>
      </c>
      <c r="Z201" s="193" t="s">
        <v>2846</v>
      </c>
      <c r="AA201" s="186" t="s">
        <v>15</v>
      </c>
      <c r="AB201" s="194">
        <v>1</v>
      </c>
      <c r="AC201" s="195"/>
      <c r="AD201" s="196">
        <v>24</v>
      </c>
      <c r="AE201" s="197"/>
      <c r="AF201" s="193" t="s">
        <v>13</v>
      </c>
      <c r="AG201" s="198" t="s">
        <v>478</v>
      </c>
      <c r="AH201" s="199"/>
      <c r="AI201" s="200">
        <v>2053</v>
      </c>
      <c r="AJ201" s="201"/>
      <c r="AK201" s="193" t="s">
        <v>286</v>
      </c>
      <c r="AL201" s="186" t="s">
        <v>278</v>
      </c>
      <c r="AM201" s="201">
        <v>1166</v>
      </c>
      <c r="AN201" s="202">
        <v>43636.480138888888</v>
      </c>
      <c r="AO201" s="203">
        <v>43150</v>
      </c>
      <c r="AP201" s="198">
        <v>50</v>
      </c>
      <c r="AQ201" s="204"/>
    </row>
    <row r="202" spans="1:43">
      <c r="A202" s="183" t="s">
        <v>14</v>
      </c>
      <c r="B202" s="184" t="s">
        <v>1366</v>
      </c>
      <c r="C202" s="185" t="s">
        <v>53</v>
      </c>
      <c r="D202" s="186" t="s">
        <v>2721</v>
      </c>
      <c r="E202" s="187">
        <v>23</v>
      </c>
      <c r="F202" s="188">
        <v>18</v>
      </c>
      <c r="G202" s="189">
        <v>23</v>
      </c>
      <c r="H202" s="188">
        <v>18</v>
      </c>
      <c r="I202" s="189">
        <v>23</v>
      </c>
      <c r="J202" s="188">
        <v>18</v>
      </c>
      <c r="K202" s="189">
        <v>29</v>
      </c>
      <c r="L202" s="188">
        <v>26</v>
      </c>
      <c r="M202" s="189">
        <v>29</v>
      </c>
      <c r="N202" s="188">
        <v>26</v>
      </c>
      <c r="O202" s="189">
        <v>29</v>
      </c>
      <c r="P202" s="188">
        <v>26</v>
      </c>
      <c r="Q202" s="189">
        <v>29</v>
      </c>
      <c r="R202" s="188">
        <v>26</v>
      </c>
      <c r="S202" s="189">
        <v>29</v>
      </c>
      <c r="T202" s="188">
        <v>26</v>
      </c>
      <c r="U202" s="189">
        <v>29</v>
      </c>
      <c r="V202" s="188">
        <v>26</v>
      </c>
      <c r="W202" s="189">
        <v>29</v>
      </c>
      <c r="X202" s="192">
        <v>26</v>
      </c>
      <c r="Y202" s="193" t="s">
        <v>19</v>
      </c>
      <c r="Z202" s="193" t="s">
        <v>2846</v>
      </c>
      <c r="AA202" s="186" t="s">
        <v>15</v>
      </c>
      <c r="AB202" s="194">
        <v>1</v>
      </c>
      <c r="AC202" s="195"/>
      <c r="AD202" s="196">
        <v>24</v>
      </c>
      <c r="AE202" s="197"/>
      <c r="AF202" s="193" t="s">
        <v>13</v>
      </c>
      <c r="AG202" s="198" t="s">
        <v>478</v>
      </c>
      <c r="AH202" s="199"/>
      <c r="AI202" s="200">
        <v>2053</v>
      </c>
      <c r="AJ202" s="201"/>
      <c r="AK202" s="193" t="s">
        <v>286</v>
      </c>
      <c r="AL202" s="186" t="s">
        <v>278</v>
      </c>
      <c r="AM202" s="201">
        <v>1166</v>
      </c>
      <c r="AN202" s="202">
        <v>43636.480138888888</v>
      </c>
      <c r="AO202" s="203">
        <v>43150</v>
      </c>
      <c r="AP202" s="198">
        <v>50</v>
      </c>
      <c r="AQ202" s="204"/>
    </row>
    <row r="203" spans="1:43">
      <c r="A203" s="183" t="s">
        <v>14</v>
      </c>
      <c r="B203" s="184" t="s">
        <v>1366</v>
      </c>
      <c r="C203" s="185" t="s">
        <v>53</v>
      </c>
      <c r="D203" s="186" t="s">
        <v>2722</v>
      </c>
      <c r="E203" s="187">
        <v>23</v>
      </c>
      <c r="F203" s="188">
        <v>18</v>
      </c>
      <c r="G203" s="189">
        <v>23</v>
      </c>
      <c r="H203" s="188">
        <v>18</v>
      </c>
      <c r="I203" s="189">
        <v>23</v>
      </c>
      <c r="J203" s="188">
        <v>18</v>
      </c>
      <c r="K203" s="189">
        <v>29</v>
      </c>
      <c r="L203" s="188">
        <v>26</v>
      </c>
      <c r="M203" s="189">
        <v>29</v>
      </c>
      <c r="N203" s="188">
        <v>26</v>
      </c>
      <c r="O203" s="189">
        <v>29</v>
      </c>
      <c r="P203" s="188">
        <v>26</v>
      </c>
      <c r="Q203" s="189">
        <v>29</v>
      </c>
      <c r="R203" s="188">
        <v>26</v>
      </c>
      <c r="S203" s="189">
        <v>29</v>
      </c>
      <c r="T203" s="188">
        <v>26</v>
      </c>
      <c r="U203" s="189">
        <v>29</v>
      </c>
      <c r="V203" s="188">
        <v>26</v>
      </c>
      <c r="W203" s="189">
        <v>29</v>
      </c>
      <c r="X203" s="192">
        <v>26</v>
      </c>
      <c r="Y203" s="193" t="s">
        <v>19</v>
      </c>
      <c r="Z203" s="193" t="s">
        <v>2846</v>
      </c>
      <c r="AA203" s="186" t="s">
        <v>15</v>
      </c>
      <c r="AB203" s="194">
        <v>1</v>
      </c>
      <c r="AC203" s="195"/>
      <c r="AD203" s="196">
        <v>24</v>
      </c>
      <c r="AE203" s="197"/>
      <c r="AF203" s="193" t="s">
        <v>13</v>
      </c>
      <c r="AG203" s="198" t="s">
        <v>478</v>
      </c>
      <c r="AH203" s="199"/>
      <c r="AI203" s="200">
        <v>2054</v>
      </c>
      <c r="AJ203" s="201"/>
      <c r="AK203" s="193" t="s">
        <v>286</v>
      </c>
      <c r="AL203" s="186" t="s">
        <v>278</v>
      </c>
      <c r="AM203" s="201">
        <v>1166</v>
      </c>
      <c r="AN203" s="202">
        <v>43636.480138888888</v>
      </c>
      <c r="AO203" s="203">
        <v>43150</v>
      </c>
      <c r="AP203" s="198">
        <v>50</v>
      </c>
      <c r="AQ203" s="204"/>
    </row>
    <row r="204" spans="1:43">
      <c r="A204" s="183" t="s">
        <v>14</v>
      </c>
      <c r="B204" s="184" t="s">
        <v>1366</v>
      </c>
      <c r="C204" s="185" t="s">
        <v>53</v>
      </c>
      <c r="D204" s="186" t="s">
        <v>2723</v>
      </c>
      <c r="E204" s="187">
        <v>120</v>
      </c>
      <c r="F204" s="188">
        <v>114</v>
      </c>
      <c r="G204" s="189">
        <v>120</v>
      </c>
      <c r="H204" s="188">
        <v>114</v>
      </c>
      <c r="I204" s="189">
        <v>120</v>
      </c>
      <c r="J204" s="188">
        <v>114</v>
      </c>
      <c r="K204" s="189">
        <v>120</v>
      </c>
      <c r="L204" s="188">
        <v>114</v>
      </c>
      <c r="M204" s="189">
        <v>120</v>
      </c>
      <c r="N204" s="188">
        <v>114</v>
      </c>
      <c r="O204" s="189">
        <v>120</v>
      </c>
      <c r="P204" s="188">
        <v>114</v>
      </c>
      <c r="Q204" s="189">
        <v>120</v>
      </c>
      <c r="R204" s="188">
        <v>114</v>
      </c>
      <c r="S204" s="189">
        <v>120</v>
      </c>
      <c r="T204" s="188">
        <v>114</v>
      </c>
      <c r="U204" s="189">
        <v>120</v>
      </c>
      <c r="V204" s="188">
        <v>114</v>
      </c>
      <c r="W204" s="189">
        <v>120</v>
      </c>
      <c r="X204" s="192">
        <v>114</v>
      </c>
      <c r="Y204" s="193" t="s">
        <v>19</v>
      </c>
      <c r="Z204" s="193" t="s">
        <v>2846</v>
      </c>
      <c r="AA204" s="186" t="s">
        <v>15</v>
      </c>
      <c r="AB204" s="194">
        <v>1</v>
      </c>
      <c r="AC204" s="195"/>
      <c r="AD204" s="196">
        <v>128</v>
      </c>
      <c r="AE204" s="197"/>
      <c r="AF204" s="193" t="s">
        <v>13</v>
      </c>
      <c r="AG204" s="198" t="s">
        <v>478</v>
      </c>
      <c r="AH204" s="199"/>
      <c r="AI204" s="200">
        <v>2044</v>
      </c>
      <c r="AJ204" s="201"/>
      <c r="AK204" s="193" t="s">
        <v>286</v>
      </c>
      <c r="AL204" s="186" t="s">
        <v>278</v>
      </c>
      <c r="AM204" s="201">
        <v>1166</v>
      </c>
      <c r="AN204" s="202">
        <v>43636.480138888888</v>
      </c>
      <c r="AO204" s="203">
        <v>43150</v>
      </c>
      <c r="AP204" s="198">
        <v>50</v>
      </c>
      <c r="AQ204" s="204"/>
    </row>
    <row r="205" spans="1:43">
      <c r="A205" s="183" t="s">
        <v>77</v>
      </c>
      <c r="B205" s="184" t="s">
        <v>1366</v>
      </c>
      <c r="C205" s="185" t="s">
        <v>166</v>
      </c>
      <c r="D205" s="186" t="s">
        <v>2724</v>
      </c>
      <c r="E205" s="187">
        <v>116</v>
      </c>
      <c r="F205" s="188">
        <v>116</v>
      </c>
      <c r="G205" s="189">
        <v>116</v>
      </c>
      <c r="H205" s="188">
        <v>116</v>
      </c>
      <c r="I205" s="189">
        <v>116</v>
      </c>
      <c r="J205" s="188">
        <v>116</v>
      </c>
      <c r="K205" s="189">
        <v>116</v>
      </c>
      <c r="L205" s="188">
        <v>116</v>
      </c>
      <c r="M205" s="189">
        <v>116</v>
      </c>
      <c r="N205" s="188">
        <v>116</v>
      </c>
      <c r="O205" s="189">
        <v>116</v>
      </c>
      <c r="P205" s="188">
        <v>116</v>
      </c>
      <c r="Q205" s="189">
        <v>0</v>
      </c>
      <c r="R205" s="188">
        <v>0</v>
      </c>
      <c r="S205" s="189">
        <v>120</v>
      </c>
      <c r="T205" s="188">
        <v>120</v>
      </c>
      <c r="U205" s="189">
        <v>120</v>
      </c>
      <c r="V205" s="188">
        <v>120</v>
      </c>
      <c r="W205" s="189">
        <v>120</v>
      </c>
      <c r="X205" s="192">
        <v>120</v>
      </c>
      <c r="Y205" s="193" t="s">
        <v>76</v>
      </c>
      <c r="Z205" s="193" t="s">
        <v>2848</v>
      </c>
      <c r="AA205" s="186" t="s">
        <v>7</v>
      </c>
      <c r="AB205" s="194">
        <v>1</v>
      </c>
      <c r="AC205" s="195"/>
      <c r="AD205" s="196">
        <v>115.6</v>
      </c>
      <c r="AE205" s="197"/>
      <c r="AF205" s="193" t="s">
        <v>13</v>
      </c>
      <c r="AG205" s="198" t="s">
        <v>478</v>
      </c>
      <c r="AH205" s="199"/>
      <c r="AI205" s="200">
        <v>2100</v>
      </c>
      <c r="AJ205" s="201"/>
      <c r="AK205" s="193" t="s">
        <v>286</v>
      </c>
      <c r="AL205" s="186" t="s">
        <v>7</v>
      </c>
      <c r="AM205" s="201">
        <v>1168</v>
      </c>
      <c r="AN205" s="202">
        <v>43612.422754629632</v>
      </c>
      <c r="AO205" s="203">
        <v>43609</v>
      </c>
      <c r="AP205" s="198">
        <v>50</v>
      </c>
      <c r="AQ205" s="204"/>
    </row>
    <row r="206" spans="1:43">
      <c r="A206" s="183" t="s">
        <v>77</v>
      </c>
      <c r="B206" s="184" t="s">
        <v>1366</v>
      </c>
      <c r="C206" s="185" t="s">
        <v>166</v>
      </c>
      <c r="D206" s="186" t="s">
        <v>2725</v>
      </c>
      <c r="E206" s="187">
        <v>116</v>
      </c>
      <c r="F206" s="188">
        <v>116</v>
      </c>
      <c r="G206" s="189">
        <v>116</v>
      </c>
      <c r="H206" s="188">
        <v>116</v>
      </c>
      <c r="I206" s="189">
        <v>116</v>
      </c>
      <c r="J206" s="188">
        <v>116</v>
      </c>
      <c r="K206" s="189">
        <v>116</v>
      </c>
      <c r="L206" s="188">
        <v>116</v>
      </c>
      <c r="M206" s="189">
        <v>116</v>
      </c>
      <c r="N206" s="188">
        <v>116</v>
      </c>
      <c r="O206" s="189">
        <v>116</v>
      </c>
      <c r="P206" s="188">
        <v>116</v>
      </c>
      <c r="Q206" s="189">
        <v>116</v>
      </c>
      <c r="R206" s="188">
        <v>116</v>
      </c>
      <c r="S206" s="189">
        <v>0</v>
      </c>
      <c r="T206" s="188">
        <v>0</v>
      </c>
      <c r="U206" s="189">
        <v>120</v>
      </c>
      <c r="V206" s="188">
        <v>120</v>
      </c>
      <c r="W206" s="189">
        <v>120</v>
      </c>
      <c r="X206" s="192">
        <v>120</v>
      </c>
      <c r="Y206" s="193" t="s">
        <v>76</v>
      </c>
      <c r="Z206" s="193" t="s">
        <v>2848</v>
      </c>
      <c r="AA206" s="186" t="s">
        <v>7</v>
      </c>
      <c r="AB206" s="194">
        <v>1</v>
      </c>
      <c r="AC206" s="195"/>
      <c r="AD206" s="196">
        <v>115.6</v>
      </c>
      <c r="AE206" s="197"/>
      <c r="AF206" s="193" t="s">
        <v>13</v>
      </c>
      <c r="AG206" s="198" t="s">
        <v>478</v>
      </c>
      <c r="AH206" s="199"/>
      <c r="AI206" s="200">
        <v>2100</v>
      </c>
      <c r="AJ206" s="201"/>
      <c r="AK206" s="193" t="s">
        <v>286</v>
      </c>
      <c r="AL206" s="186" t="s">
        <v>7</v>
      </c>
      <c r="AM206" s="201">
        <v>1168</v>
      </c>
      <c r="AN206" s="202">
        <v>43612.422754629632</v>
      </c>
      <c r="AO206" s="203">
        <v>43609</v>
      </c>
      <c r="AP206" s="198">
        <v>50</v>
      </c>
      <c r="AQ206" s="204"/>
    </row>
    <row r="207" spans="1:43">
      <c r="A207" s="183" t="s">
        <v>73</v>
      </c>
      <c r="B207" s="184" t="s">
        <v>1366</v>
      </c>
      <c r="C207" s="185" t="s">
        <v>167</v>
      </c>
      <c r="D207" s="186" t="s">
        <v>2731</v>
      </c>
      <c r="E207" s="187">
        <v>34</v>
      </c>
      <c r="F207" s="188">
        <v>27</v>
      </c>
      <c r="G207" s="189">
        <v>34</v>
      </c>
      <c r="H207" s="188">
        <v>27</v>
      </c>
      <c r="I207" s="189">
        <v>34</v>
      </c>
      <c r="J207" s="188">
        <v>27</v>
      </c>
      <c r="K207" s="189">
        <v>34</v>
      </c>
      <c r="L207" s="188">
        <v>27</v>
      </c>
      <c r="M207" s="189">
        <v>34</v>
      </c>
      <c r="N207" s="188">
        <v>27</v>
      </c>
      <c r="O207" s="189">
        <v>34</v>
      </c>
      <c r="P207" s="188">
        <v>27</v>
      </c>
      <c r="Q207" s="189">
        <v>34</v>
      </c>
      <c r="R207" s="188">
        <v>27</v>
      </c>
      <c r="S207" s="189">
        <v>34</v>
      </c>
      <c r="T207" s="188">
        <v>27</v>
      </c>
      <c r="U207" s="189">
        <v>34</v>
      </c>
      <c r="V207" s="188">
        <v>27</v>
      </c>
      <c r="W207" s="189">
        <v>34</v>
      </c>
      <c r="X207" s="192">
        <v>27</v>
      </c>
      <c r="Y207" s="193" t="s">
        <v>19</v>
      </c>
      <c r="Z207" s="193" t="s">
        <v>2846</v>
      </c>
      <c r="AA207" s="186" t="s">
        <v>15</v>
      </c>
      <c r="AB207" s="194">
        <v>1</v>
      </c>
      <c r="AC207" s="195"/>
      <c r="AD207" s="196">
        <v>40</v>
      </c>
      <c r="AE207" s="197"/>
      <c r="AF207" s="193" t="s">
        <v>13</v>
      </c>
      <c r="AG207" s="198" t="s">
        <v>478</v>
      </c>
      <c r="AH207" s="199"/>
      <c r="AI207" s="200">
        <v>2034</v>
      </c>
      <c r="AJ207" s="201"/>
      <c r="AK207" s="193" t="s">
        <v>286</v>
      </c>
      <c r="AL207" s="186" t="s">
        <v>278</v>
      </c>
      <c r="AM207" s="201">
        <v>1173</v>
      </c>
      <c r="AN207" s="202">
        <v>43602.620335648149</v>
      </c>
      <c r="AO207" s="203">
        <v>43204</v>
      </c>
      <c r="AP207" s="198">
        <v>50</v>
      </c>
      <c r="AQ207" s="204"/>
    </row>
    <row r="208" spans="1:43">
      <c r="A208" s="183" t="s">
        <v>73</v>
      </c>
      <c r="B208" s="184" t="s">
        <v>1366</v>
      </c>
      <c r="C208" s="185" t="s">
        <v>167</v>
      </c>
      <c r="D208" s="186" t="s">
        <v>2732</v>
      </c>
      <c r="E208" s="187">
        <v>34</v>
      </c>
      <c r="F208" s="188">
        <v>27</v>
      </c>
      <c r="G208" s="189">
        <v>34</v>
      </c>
      <c r="H208" s="188">
        <v>27</v>
      </c>
      <c r="I208" s="189">
        <v>34</v>
      </c>
      <c r="J208" s="188">
        <v>27</v>
      </c>
      <c r="K208" s="189">
        <v>34</v>
      </c>
      <c r="L208" s="188">
        <v>27</v>
      </c>
      <c r="M208" s="189">
        <v>34</v>
      </c>
      <c r="N208" s="188">
        <v>27</v>
      </c>
      <c r="O208" s="189">
        <v>34</v>
      </c>
      <c r="P208" s="188">
        <v>27</v>
      </c>
      <c r="Q208" s="189">
        <v>34</v>
      </c>
      <c r="R208" s="188">
        <v>27</v>
      </c>
      <c r="S208" s="189">
        <v>34</v>
      </c>
      <c r="T208" s="188">
        <v>27</v>
      </c>
      <c r="U208" s="189">
        <v>34</v>
      </c>
      <c r="V208" s="188">
        <v>27</v>
      </c>
      <c r="W208" s="189">
        <v>34</v>
      </c>
      <c r="X208" s="192">
        <v>27</v>
      </c>
      <c r="Y208" s="193" t="s">
        <v>19</v>
      </c>
      <c r="Z208" s="193" t="s">
        <v>2846</v>
      </c>
      <c r="AA208" s="186" t="s">
        <v>15</v>
      </c>
      <c r="AB208" s="194">
        <v>1</v>
      </c>
      <c r="AC208" s="195"/>
      <c r="AD208" s="196">
        <v>40</v>
      </c>
      <c r="AE208" s="197"/>
      <c r="AF208" s="193" t="s">
        <v>13</v>
      </c>
      <c r="AG208" s="198" t="s">
        <v>478</v>
      </c>
      <c r="AH208" s="199"/>
      <c r="AI208" s="200">
        <v>2034</v>
      </c>
      <c r="AJ208" s="201"/>
      <c r="AK208" s="193" t="s">
        <v>286</v>
      </c>
      <c r="AL208" s="186" t="s">
        <v>278</v>
      </c>
      <c r="AM208" s="201">
        <v>1173</v>
      </c>
      <c r="AN208" s="202">
        <v>43602.620335648149</v>
      </c>
      <c r="AO208" s="203">
        <v>43204</v>
      </c>
      <c r="AP208" s="198">
        <v>50</v>
      </c>
      <c r="AQ208" s="204"/>
    </row>
    <row r="209" spans="1:43">
      <c r="A209" s="183" t="s">
        <v>73</v>
      </c>
      <c r="B209" s="184" t="s">
        <v>1366</v>
      </c>
      <c r="C209" s="185" t="s">
        <v>168</v>
      </c>
      <c r="D209" s="186" t="s">
        <v>961</v>
      </c>
      <c r="E209" s="187">
        <v>116.032</v>
      </c>
      <c r="F209" s="188">
        <v>116.032</v>
      </c>
      <c r="G209" s="189">
        <v>116.032</v>
      </c>
      <c r="H209" s="188">
        <v>116.032</v>
      </c>
      <c r="I209" s="189">
        <v>116.032</v>
      </c>
      <c r="J209" s="188">
        <v>116.032</v>
      </c>
      <c r="K209" s="189">
        <v>116.032</v>
      </c>
      <c r="L209" s="188">
        <v>116.032</v>
      </c>
      <c r="M209" s="189">
        <v>116.032</v>
      </c>
      <c r="N209" s="188">
        <v>116.032</v>
      </c>
      <c r="O209" s="189">
        <v>116.032</v>
      </c>
      <c r="P209" s="188">
        <v>116.032</v>
      </c>
      <c r="Q209" s="189">
        <v>116.032</v>
      </c>
      <c r="R209" s="188">
        <v>116.032</v>
      </c>
      <c r="S209" s="189">
        <v>116.032</v>
      </c>
      <c r="T209" s="188">
        <v>116.032</v>
      </c>
      <c r="U209" s="189">
        <v>116.032</v>
      </c>
      <c r="V209" s="188">
        <v>116.032</v>
      </c>
      <c r="W209" s="189">
        <v>116.032</v>
      </c>
      <c r="X209" s="192">
        <v>116.032</v>
      </c>
      <c r="Y209" s="193" t="s">
        <v>169</v>
      </c>
      <c r="Z209" s="193" t="s">
        <v>2845</v>
      </c>
      <c r="AA209" s="186" t="s">
        <v>8</v>
      </c>
      <c r="AB209" s="194">
        <v>64</v>
      </c>
      <c r="AC209" s="195"/>
      <c r="AD209" s="196">
        <v>128</v>
      </c>
      <c r="AE209" s="197"/>
      <c r="AF209" s="193" t="s">
        <v>1537</v>
      </c>
      <c r="AG209" s="198" t="s">
        <v>475</v>
      </c>
      <c r="AH209" s="199"/>
      <c r="AI209" s="200">
        <v>2043</v>
      </c>
      <c r="AJ209" s="201"/>
      <c r="AK209" s="193" t="s">
        <v>286</v>
      </c>
      <c r="AL209" s="186" t="s">
        <v>8</v>
      </c>
      <c r="AM209" s="201">
        <v>1401</v>
      </c>
      <c r="AN209" s="202">
        <v>43612.431967592594</v>
      </c>
      <c r="AO209" s="203">
        <v>43612</v>
      </c>
      <c r="AP209" s="198">
        <v>50</v>
      </c>
      <c r="AQ209" s="204"/>
    </row>
    <row r="210" spans="1:43">
      <c r="A210" s="183" t="s">
        <v>73</v>
      </c>
      <c r="B210" s="184" t="s">
        <v>207</v>
      </c>
      <c r="C210" s="185" t="s">
        <v>1109</v>
      </c>
      <c r="D210" s="186" t="s">
        <v>1447</v>
      </c>
      <c r="E210" s="187">
        <v>0</v>
      </c>
      <c r="F210" s="188">
        <v>65</v>
      </c>
      <c r="G210" s="189">
        <v>65</v>
      </c>
      <c r="H210" s="188">
        <v>65</v>
      </c>
      <c r="I210" s="189">
        <v>65</v>
      </c>
      <c r="J210" s="188">
        <v>65</v>
      </c>
      <c r="K210" s="189">
        <v>65</v>
      </c>
      <c r="L210" s="188">
        <v>65</v>
      </c>
      <c r="M210" s="189">
        <v>65</v>
      </c>
      <c r="N210" s="188">
        <v>65</v>
      </c>
      <c r="O210" s="189">
        <v>65</v>
      </c>
      <c r="P210" s="188">
        <v>65</v>
      </c>
      <c r="Q210" s="189">
        <v>65</v>
      </c>
      <c r="R210" s="188">
        <v>65</v>
      </c>
      <c r="S210" s="189">
        <v>65</v>
      </c>
      <c r="T210" s="188">
        <v>65</v>
      </c>
      <c r="U210" s="189">
        <v>65</v>
      </c>
      <c r="V210" s="188">
        <v>65</v>
      </c>
      <c r="W210" s="189">
        <v>65</v>
      </c>
      <c r="X210" s="192">
        <v>65</v>
      </c>
      <c r="Y210" s="193" t="s">
        <v>1111</v>
      </c>
      <c r="Z210" s="193" t="s">
        <v>2845</v>
      </c>
      <c r="AA210" s="186" t="s">
        <v>8</v>
      </c>
      <c r="AB210" s="194">
        <v>1</v>
      </c>
      <c r="AC210" s="195"/>
      <c r="AD210" s="196">
        <v>65</v>
      </c>
      <c r="AE210" s="197"/>
      <c r="AF210" s="193" t="s">
        <v>212</v>
      </c>
      <c r="AG210" s="198" t="s">
        <v>475</v>
      </c>
      <c r="AH210" s="199" t="s">
        <v>786</v>
      </c>
      <c r="AI210" s="200"/>
      <c r="AJ210" s="201"/>
      <c r="AK210" s="193" t="s">
        <v>212</v>
      </c>
      <c r="AL210" s="186" t="s">
        <v>8</v>
      </c>
      <c r="AM210" s="201">
        <v>1493</v>
      </c>
      <c r="AN210" s="202">
        <v>43630.758240740739</v>
      </c>
      <c r="AO210" s="203">
        <v>43404</v>
      </c>
      <c r="AP210" s="198">
        <v>50</v>
      </c>
      <c r="AQ210" s="204"/>
    </row>
    <row r="211" spans="1:43">
      <c r="A211" s="183" t="s">
        <v>66</v>
      </c>
      <c r="B211" s="184" t="s">
        <v>1366</v>
      </c>
      <c r="C211" s="185" t="s">
        <v>170</v>
      </c>
      <c r="D211" s="186" t="s">
        <v>2736</v>
      </c>
      <c r="E211" s="187">
        <v>54</v>
      </c>
      <c r="F211" s="188">
        <v>54</v>
      </c>
      <c r="G211" s="189">
        <v>54</v>
      </c>
      <c r="H211" s="188">
        <v>54</v>
      </c>
      <c r="I211" s="189">
        <v>54</v>
      </c>
      <c r="J211" s="188">
        <v>54</v>
      </c>
      <c r="K211" s="189">
        <v>54</v>
      </c>
      <c r="L211" s="188">
        <v>54</v>
      </c>
      <c r="M211" s="189">
        <v>54</v>
      </c>
      <c r="N211" s="188">
        <v>54</v>
      </c>
      <c r="O211" s="189">
        <v>54</v>
      </c>
      <c r="P211" s="188">
        <v>54</v>
      </c>
      <c r="Q211" s="189">
        <v>54</v>
      </c>
      <c r="R211" s="188">
        <v>54</v>
      </c>
      <c r="S211" s="189">
        <v>54</v>
      </c>
      <c r="T211" s="188">
        <v>54</v>
      </c>
      <c r="U211" s="189">
        <v>54</v>
      </c>
      <c r="V211" s="188">
        <v>54</v>
      </c>
      <c r="W211" s="189">
        <v>54</v>
      </c>
      <c r="X211" s="192">
        <v>54</v>
      </c>
      <c r="Y211" s="193" t="s">
        <v>171</v>
      </c>
      <c r="Z211" s="193" t="s">
        <v>2844</v>
      </c>
      <c r="AA211" s="186" t="s">
        <v>9</v>
      </c>
      <c r="AB211" s="194">
        <v>15</v>
      </c>
      <c r="AC211" s="195"/>
      <c r="AD211" s="196">
        <v>54</v>
      </c>
      <c r="AE211" s="197"/>
      <c r="AF211" s="193" t="s">
        <v>13</v>
      </c>
      <c r="AG211" s="198" t="s">
        <v>475</v>
      </c>
      <c r="AH211" s="199"/>
      <c r="AI211" s="200">
        <v>2043</v>
      </c>
      <c r="AJ211" s="201"/>
      <c r="AK211" s="193" t="s">
        <v>286</v>
      </c>
      <c r="AL211" s="186" t="s">
        <v>9</v>
      </c>
      <c r="AM211" s="201">
        <v>1244</v>
      </c>
      <c r="AN211" s="202">
        <v>43588.572534722225</v>
      </c>
      <c r="AO211" s="203">
        <v>43204</v>
      </c>
      <c r="AP211" s="198">
        <v>50</v>
      </c>
      <c r="AQ211" s="204"/>
    </row>
    <row r="212" spans="1:43">
      <c r="A212" s="183" t="s">
        <v>63</v>
      </c>
      <c r="B212" s="184" t="s">
        <v>1366</v>
      </c>
      <c r="C212" s="185" t="s">
        <v>267</v>
      </c>
      <c r="D212" s="186" t="s">
        <v>2737</v>
      </c>
      <c r="E212" s="187">
        <v>270</v>
      </c>
      <c r="F212" s="188">
        <v>186.82499999999999</v>
      </c>
      <c r="G212" s="189">
        <v>270</v>
      </c>
      <c r="H212" s="188">
        <v>186.82499999999999</v>
      </c>
      <c r="I212" s="189">
        <v>270</v>
      </c>
      <c r="J212" s="188">
        <v>186.82499999999999</v>
      </c>
      <c r="K212" s="189">
        <v>270</v>
      </c>
      <c r="L212" s="188">
        <v>186.82499999999999</v>
      </c>
      <c r="M212" s="189">
        <v>270</v>
      </c>
      <c r="N212" s="188">
        <v>186.82499999999999</v>
      </c>
      <c r="O212" s="189">
        <v>270</v>
      </c>
      <c r="P212" s="188">
        <v>186.82499999999999</v>
      </c>
      <c r="Q212" s="189">
        <v>270</v>
      </c>
      <c r="R212" s="188">
        <v>186.82499999999999</v>
      </c>
      <c r="S212" s="189">
        <v>270</v>
      </c>
      <c r="T212" s="188">
        <v>186.82499999999999</v>
      </c>
      <c r="U212" s="189">
        <v>270</v>
      </c>
      <c r="V212" s="188">
        <v>186.82499999999999</v>
      </c>
      <c r="W212" s="189">
        <v>270</v>
      </c>
      <c r="X212" s="192">
        <v>186.82499999999999</v>
      </c>
      <c r="Y212" s="193" t="s">
        <v>268</v>
      </c>
      <c r="Z212" s="193" t="s">
        <v>2844</v>
      </c>
      <c r="AA212" s="186" t="s">
        <v>9</v>
      </c>
      <c r="AB212" s="194">
        <v>75</v>
      </c>
      <c r="AC212" s="195"/>
      <c r="AD212" s="196">
        <v>270</v>
      </c>
      <c r="AE212" s="197"/>
      <c r="AF212" s="193" t="s">
        <v>13</v>
      </c>
      <c r="AG212" s="198" t="s">
        <v>475</v>
      </c>
      <c r="AH212" s="199"/>
      <c r="AI212" s="200">
        <v>2037</v>
      </c>
      <c r="AJ212" s="201"/>
      <c r="AK212" s="193" t="s">
        <v>286</v>
      </c>
      <c r="AL212" s="186" t="s">
        <v>9</v>
      </c>
      <c r="AM212" s="201">
        <v>1270</v>
      </c>
      <c r="AN212" s="202">
        <v>43630.509259259263</v>
      </c>
      <c r="AO212" s="203">
        <v>43204</v>
      </c>
      <c r="AP212" s="198">
        <v>50</v>
      </c>
      <c r="AQ212" s="204"/>
    </row>
    <row r="213" spans="1:43">
      <c r="A213" s="183" t="s">
        <v>63</v>
      </c>
      <c r="B213" s="184" t="s">
        <v>1366</v>
      </c>
      <c r="C213" s="185" t="s">
        <v>172</v>
      </c>
      <c r="D213" s="186" t="s">
        <v>2738</v>
      </c>
      <c r="E213" s="187">
        <v>240</v>
      </c>
      <c r="F213" s="188">
        <v>240</v>
      </c>
      <c r="G213" s="189">
        <v>240</v>
      </c>
      <c r="H213" s="188">
        <v>240</v>
      </c>
      <c r="I213" s="189">
        <v>240</v>
      </c>
      <c r="J213" s="188">
        <v>240</v>
      </c>
      <c r="K213" s="189">
        <v>240</v>
      </c>
      <c r="L213" s="188">
        <v>240</v>
      </c>
      <c r="M213" s="189">
        <v>240</v>
      </c>
      <c r="N213" s="188">
        <v>240</v>
      </c>
      <c r="O213" s="189">
        <v>240</v>
      </c>
      <c r="P213" s="188">
        <v>240</v>
      </c>
      <c r="Q213" s="189">
        <v>240</v>
      </c>
      <c r="R213" s="188">
        <v>240</v>
      </c>
      <c r="S213" s="189">
        <v>240</v>
      </c>
      <c r="T213" s="188">
        <v>240</v>
      </c>
      <c r="U213" s="189">
        <v>240</v>
      </c>
      <c r="V213" s="188">
        <v>240</v>
      </c>
      <c r="W213" s="189">
        <v>240</v>
      </c>
      <c r="X213" s="192">
        <v>240</v>
      </c>
      <c r="Y213" s="193" t="s">
        <v>108</v>
      </c>
      <c r="Z213" s="193" t="s">
        <v>2854</v>
      </c>
      <c r="AA213" s="186" t="s">
        <v>7</v>
      </c>
      <c r="AB213" s="194">
        <v>4</v>
      </c>
      <c r="AC213" s="195"/>
      <c r="AD213" s="196">
        <v>240</v>
      </c>
      <c r="AE213" s="197">
        <v>9680</v>
      </c>
      <c r="AF213" s="193" t="s">
        <v>13</v>
      </c>
      <c r="AG213" s="198" t="s">
        <v>478</v>
      </c>
      <c r="AH213" s="199"/>
      <c r="AI213" s="200">
        <v>2100</v>
      </c>
      <c r="AJ213" s="201"/>
      <c r="AK213" s="193" t="s">
        <v>286</v>
      </c>
      <c r="AL213" s="186" t="s">
        <v>7</v>
      </c>
      <c r="AM213" s="201">
        <v>1177</v>
      </c>
      <c r="AN213" s="202">
        <v>43602.589756944442</v>
      </c>
      <c r="AO213" s="203">
        <v>43204</v>
      </c>
      <c r="AP213" s="198">
        <v>50</v>
      </c>
      <c r="AQ213" s="204"/>
    </row>
    <row r="214" spans="1:43">
      <c r="A214" s="183" t="s">
        <v>63</v>
      </c>
      <c r="B214" s="184" t="s">
        <v>1366</v>
      </c>
      <c r="C214" s="185" t="s">
        <v>269</v>
      </c>
      <c r="D214" s="186" t="s">
        <v>2739</v>
      </c>
      <c r="E214" s="187">
        <v>45.008000000000003</v>
      </c>
      <c r="F214" s="188">
        <v>26.795999999999999</v>
      </c>
      <c r="G214" s="189">
        <v>131.02199999999999</v>
      </c>
      <c r="H214" s="188">
        <v>119.48</v>
      </c>
      <c r="I214" s="189">
        <v>198.012</v>
      </c>
      <c r="J214" s="188">
        <v>119.48</v>
      </c>
      <c r="K214" s="189">
        <v>198.012</v>
      </c>
      <c r="L214" s="188">
        <v>119.48</v>
      </c>
      <c r="M214" s="189">
        <v>198.012</v>
      </c>
      <c r="N214" s="188">
        <v>119.48</v>
      </c>
      <c r="O214" s="189">
        <v>198.012</v>
      </c>
      <c r="P214" s="188">
        <v>119.48</v>
      </c>
      <c r="Q214" s="189">
        <v>198.012</v>
      </c>
      <c r="R214" s="188">
        <v>119.48</v>
      </c>
      <c r="S214" s="189">
        <v>198.012</v>
      </c>
      <c r="T214" s="188">
        <v>119.48</v>
      </c>
      <c r="U214" s="189">
        <v>198.012</v>
      </c>
      <c r="V214" s="188">
        <v>119.48</v>
      </c>
      <c r="W214" s="189">
        <v>198.012</v>
      </c>
      <c r="X214" s="192">
        <v>119.48</v>
      </c>
      <c r="Y214" s="193" t="s">
        <v>270</v>
      </c>
      <c r="Z214" s="193" t="s">
        <v>2844</v>
      </c>
      <c r="AA214" s="186" t="s">
        <v>9</v>
      </c>
      <c r="AB214" s="194">
        <v>58</v>
      </c>
      <c r="AC214" s="195"/>
      <c r="AD214" s="196">
        <v>198.94</v>
      </c>
      <c r="AE214" s="197"/>
      <c r="AF214" s="193" t="s">
        <v>13</v>
      </c>
      <c r="AG214" s="198" t="s">
        <v>475</v>
      </c>
      <c r="AH214" s="199"/>
      <c r="AI214" s="200">
        <v>2043</v>
      </c>
      <c r="AJ214" s="201"/>
      <c r="AK214" s="193" t="s">
        <v>286</v>
      </c>
      <c r="AL214" s="186" t="s">
        <v>9</v>
      </c>
      <c r="AM214" s="201">
        <v>1178</v>
      </c>
      <c r="AN214" s="202">
        <v>43651.469108796293</v>
      </c>
      <c r="AO214" s="203">
        <v>43593</v>
      </c>
      <c r="AP214" s="198">
        <v>50</v>
      </c>
      <c r="AQ214" s="204"/>
    </row>
    <row r="215" spans="1:43">
      <c r="A215" s="183" t="s">
        <v>63</v>
      </c>
      <c r="B215" s="184" t="s">
        <v>1366</v>
      </c>
      <c r="C215" s="185" t="s">
        <v>173</v>
      </c>
      <c r="D215" s="186" t="s">
        <v>2740</v>
      </c>
      <c r="E215" s="187">
        <v>123.233</v>
      </c>
      <c r="F215" s="188">
        <v>123.233</v>
      </c>
      <c r="G215" s="189">
        <v>123.233</v>
      </c>
      <c r="H215" s="188">
        <v>123.233</v>
      </c>
      <c r="I215" s="189">
        <v>123.233</v>
      </c>
      <c r="J215" s="188">
        <v>123.233</v>
      </c>
      <c r="K215" s="189">
        <v>123.233</v>
      </c>
      <c r="L215" s="188">
        <v>123.233</v>
      </c>
      <c r="M215" s="189">
        <v>123.233</v>
      </c>
      <c r="N215" s="188">
        <v>123.233</v>
      </c>
      <c r="O215" s="189">
        <v>123.233</v>
      </c>
      <c r="P215" s="188">
        <v>123.233</v>
      </c>
      <c r="Q215" s="189">
        <v>123.233</v>
      </c>
      <c r="R215" s="188">
        <v>123.233</v>
      </c>
      <c r="S215" s="189">
        <v>123.233</v>
      </c>
      <c r="T215" s="188">
        <v>123.233</v>
      </c>
      <c r="U215" s="189">
        <v>123.233</v>
      </c>
      <c r="V215" s="188">
        <v>123.233</v>
      </c>
      <c r="W215" s="189">
        <v>123.233</v>
      </c>
      <c r="X215" s="192">
        <v>123.233</v>
      </c>
      <c r="Y215" s="193" t="s">
        <v>288</v>
      </c>
      <c r="Z215" s="193" t="s">
        <v>2846</v>
      </c>
      <c r="AA215" s="186" t="s">
        <v>15</v>
      </c>
      <c r="AB215" s="194">
        <v>3</v>
      </c>
      <c r="AC215" s="195"/>
      <c r="AD215" s="196">
        <v>123.233</v>
      </c>
      <c r="AE215" s="197"/>
      <c r="AF215" s="193" t="s">
        <v>13</v>
      </c>
      <c r="AG215" s="198" t="s">
        <v>478</v>
      </c>
      <c r="AH215" s="199"/>
      <c r="AI215" s="200">
        <v>2044</v>
      </c>
      <c r="AJ215" s="201"/>
      <c r="AK215" s="193" t="s">
        <v>286</v>
      </c>
      <c r="AL215" s="186" t="s">
        <v>278</v>
      </c>
      <c r="AM215" s="201">
        <v>1179</v>
      </c>
      <c r="AN215" s="202">
        <v>43633.608564814815</v>
      </c>
      <c r="AO215" s="203">
        <v>43623</v>
      </c>
      <c r="AP215" s="198">
        <v>50</v>
      </c>
      <c r="AQ215" s="204"/>
    </row>
    <row r="216" spans="1:43">
      <c r="A216" s="183" t="s">
        <v>63</v>
      </c>
      <c r="B216" s="184" t="s">
        <v>1366</v>
      </c>
      <c r="C216" s="185" t="s">
        <v>173</v>
      </c>
      <c r="D216" s="186" t="s">
        <v>2044</v>
      </c>
      <c r="E216" s="187">
        <v>0</v>
      </c>
      <c r="F216" s="188">
        <v>0</v>
      </c>
      <c r="G216" s="189">
        <v>0</v>
      </c>
      <c r="H216" s="188">
        <v>0</v>
      </c>
      <c r="I216" s="189">
        <v>0</v>
      </c>
      <c r="J216" s="188">
        <v>0</v>
      </c>
      <c r="K216" s="189">
        <v>0</v>
      </c>
      <c r="L216" s="188">
        <v>0</v>
      </c>
      <c r="M216" s="189">
        <v>0</v>
      </c>
      <c r="N216" s="188">
        <v>0</v>
      </c>
      <c r="O216" s="189">
        <v>0</v>
      </c>
      <c r="P216" s="188">
        <v>0</v>
      </c>
      <c r="Q216" s="189">
        <v>0</v>
      </c>
      <c r="R216" s="188">
        <v>0</v>
      </c>
      <c r="S216" s="189">
        <v>0</v>
      </c>
      <c r="T216" s="188">
        <v>0</v>
      </c>
      <c r="U216" s="189">
        <v>0</v>
      </c>
      <c r="V216" s="188">
        <v>0</v>
      </c>
      <c r="W216" s="189">
        <v>0</v>
      </c>
      <c r="X216" s="192">
        <v>0</v>
      </c>
      <c r="Y216" s="193" t="s">
        <v>288</v>
      </c>
      <c r="Z216" s="193" t="s">
        <v>2853</v>
      </c>
      <c r="AA216" s="186" t="s">
        <v>15</v>
      </c>
      <c r="AB216" s="194">
        <v>1</v>
      </c>
      <c r="AC216" s="195"/>
      <c r="AD216" s="196">
        <v>61.765999999999998</v>
      </c>
      <c r="AE216" s="197"/>
      <c r="AF216" s="193" t="s">
        <v>13</v>
      </c>
      <c r="AG216" s="198" t="s">
        <v>478</v>
      </c>
      <c r="AH216" s="199"/>
      <c r="AI216" s="200">
        <v>2044</v>
      </c>
      <c r="AJ216" s="201"/>
      <c r="AK216" s="193" t="s">
        <v>286</v>
      </c>
      <c r="AL216" s="186" t="s">
        <v>277</v>
      </c>
      <c r="AM216" s="201">
        <v>1179</v>
      </c>
      <c r="AN216" s="202">
        <v>43633.608564814815</v>
      </c>
      <c r="AO216" s="203">
        <v>43623</v>
      </c>
      <c r="AP216" s="198">
        <v>50</v>
      </c>
      <c r="AQ216" s="204"/>
    </row>
    <row r="217" spans="1:43">
      <c r="A217" s="183" t="s">
        <v>14</v>
      </c>
      <c r="B217" s="184" t="s">
        <v>1366</v>
      </c>
      <c r="C217" s="185" t="s">
        <v>54</v>
      </c>
      <c r="D217" s="186" t="s">
        <v>2741</v>
      </c>
      <c r="E217" s="187">
        <v>144</v>
      </c>
      <c r="F217" s="188">
        <v>144</v>
      </c>
      <c r="G217" s="189">
        <v>144</v>
      </c>
      <c r="H217" s="188">
        <v>144</v>
      </c>
      <c r="I217" s="189">
        <v>144</v>
      </c>
      <c r="J217" s="188">
        <v>144</v>
      </c>
      <c r="K217" s="189">
        <v>144</v>
      </c>
      <c r="L217" s="188">
        <v>144</v>
      </c>
      <c r="M217" s="189">
        <v>144</v>
      </c>
      <c r="N217" s="188">
        <v>144</v>
      </c>
      <c r="O217" s="189">
        <v>144</v>
      </c>
      <c r="P217" s="188">
        <v>144</v>
      </c>
      <c r="Q217" s="189">
        <v>144</v>
      </c>
      <c r="R217" s="188">
        <v>144</v>
      </c>
      <c r="S217" s="189">
        <v>144</v>
      </c>
      <c r="T217" s="188">
        <v>144</v>
      </c>
      <c r="U217" s="189">
        <v>144</v>
      </c>
      <c r="V217" s="188">
        <v>144</v>
      </c>
      <c r="W217" s="189">
        <v>144</v>
      </c>
      <c r="X217" s="192">
        <v>144</v>
      </c>
      <c r="Y217" s="193" t="s">
        <v>55</v>
      </c>
      <c r="Z217" s="193" t="s">
        <v>2844</v>
      </c>
      <c r="AA217" s="186" t="s">
        <v>9</v>
      </c>
      <c r="AB217" s="194">
        <v>48</v>
      </c>
      <c r="AC217" s="195"/>
      <c r="AD217" s="196">
        <v>144</v>
      </c>
      <c r="AE217" s="197"/>
      <c r="AF217" s="193" t="s">
        <v>13</v>
      </c>
      <c r="AG217" s="198" t="s">
        <v>475</v>
      </c>
      <c r="AH217" s="199"/>
      <c r="AI217" s="200">
        <v>2034</v>
      </c>
      <c r="AJ217" s="201"/>
      <c r="AK217" s="193" t="s">
        <v>286</v>
      </c>
      <c r="AL217" s="186" t="s">
        <v>9</v>
      </c>
      <c r="AM217" s="201">
        <v>1181</v>
      </c>
      <c r="AN217" s="202">
        <v>43607.637303240743</v>
      </c>
      <c r="AO217" s="203">
        <v>43204</v>
      </c>
      <c r="AP217" s="198">
        <v>50</v>
      </c>
      <c r="AQ217" s="204"/>
    </row>
    <row r="218" spans="1:43">
      <c r="A218" s="183" t="s">
        <v>14</v>
      </c>
      <c r="B218" s="184" t="s">
        <v>1366</v>
      </c>
      <c r="C218" s="185" t="s">
        <v>54</v>
      </c>
      <c r="D218" s="186" t="s">
        <v>2742</v>
      </c>
      <c r="E218" s="187">
        <v>126</v>
      </c>
      <c r="F218" s="188">
        <v>126</v>
      </c>
      <c r="G218" s="189">
        <v>126</v>
      </c>
      <c r="H218" s="188">
        <v>126</v>
      </c>
      <c r="I218" s="189">
        <v>126</v>
      </c>
      <c r="J218" s="188">
        <v>126</v>
      </c>
      <c r="K218" s="189">
        <v>126</v>
      </c>
      <c r="L218" s="188">
        <v>126</v>
      </c>
      <c r="M218" s="189">
        <v>126</v>
      </c>
      <c r="N218" s="188">
        <v>126</v>
      </c>
      <c r="O218" s="189">
        <v>126</v>
      </c>
      <c r="P218" s="188">
        <v>126</v>
      </c>
      <c r="Q218" s="189">
        <v>126</v>
      </c>
      <c r="R218" s="188">
        <v>126</v>
      </c>
      <c r="S218" s="189">
        <v>126</v>
      </c>
      <c r="T218" s="188">
        <v>126</v>
      </c>
      <c r="U218" s="189">
        <v>126</v>
      </c>
      <c r="V218" s="188">
        <v>126</v>
      </c>
      <c r="W218" s="189">
        <v>126</v>
      </c>
      <c r="X218" s="192">
        <v>126</v>
      </c>
      <c r="Y218" s="193" t="s">
        <v>55</v>
      </c>
      <c r="Z218" s="193" t="s">
        <v>2844</v>
      </c>
      <c r="AA218" s="186" t="s">
        <v>9</v>
      </c>
      <c r="AB218" s="194">
        <v>42</v>
      </c>
      <c r="AC218" s="195"/>
      <c r="AD218" s="196">
        <v>126</v>
      </c>
      <c r="AE218" s="197"/>
      <c r="AF218" s="193" t="s">
        <v>13</v>
      </c>
      <c r="AG218" s="198" t="s">
        <v>475</v>
      </c>
      <c r="AH218" s="199"/>
      <c r="AI218" s="200">
        <v>2034</v>
      </c>
      <c r="AJ218" s="201"/>
      <c r="AK218" s="193" t="s">
        <v>286</v>
      </c>
      <c r="AL218" s="186" t="s">
        <v>9</v>
      </c>
      <c r="AM218" s="201">
        <v>1181</v>
      </c>
      <c r="AN218" s="202">
        <v>43607.637303240743</v>
      </c>
      <c r="AO218" s="203">
        <v>43204</v>
      </c>
      <c r="AP218" s="198">
        <v>50</v>
      </c>
      <c r="AQ218" s="204"/>
    </row>
    <row r="219" spans="1:43">
      <c r="A219" s="183" t="s">
        <v>14</v>
      </c>
      <c r="B219" s="184" t="s">
        <v>1366</v>
      </c>
      <c r="C219" s="185" t="s">
        <v>56</v>
      </c>
      <c r="D219" s="186" t="s">
        <v>2743</v>
      </c>
      <c r="E219" s="187">
        <v>98.7</v>
      </c>
      <c r="F219" s="188">
        <v>98.7</v>
      </c>
      <c r="G219" s="189">
        <v>98.7</v>
      </c>
      <c r="H219" s="188">
        <v>98.7</v>
      </c>
      <c r="I219" s="189">
        <v>98.7</v>
      </c>
      <c r="J219" s="188">
        <v>98.7</v>
      </c>
      <c r="K219" s="189">
        <v>98.7</v>
      </c>
      <c r="L219" s="188">
        <v>98.7</v>
      </c>
      <c r="M219" s="189">
        <v>98.7</v>
      </c>
      <c r="N219" s="188">
        <v>98.7</v>
      </c>
      <c r="O219" s="189">
        <v>98.7</v>
      </c>
      <c r="P219" s="188">
        <v>98.7</v>
      </c>
      <c r="Q219" s="189">
        <v>98.7</v>
      </c>
      <c r="R219" s="188">
        <v>98.7</v>
      </c>
      <c r="S219" s="189">
        <v>98.7</v>
      </c>
      <c r="T219" s="188">
        <v>98.7</v>
      </c>
      <c r="U219" s="189">
        <v>0</v>
      </c>
      <c r="V219" s="188">
        <v>98.7</v>
      </c>
      <c r="W219" s="189">
        <v>0</v>
      </c>
      <c r="X219" s="192">
        <v>0</v>
      </c>
      <c r="Y219" s="193" t="s">
        <v>18</v>
      </c>
      <c r="Z219" s="193" t="s">
        <v>2844</v>
      </c>
      <c r="AA219" s="186" t="s">
        <v>9</v>
      </c>
      <c r="AB219" s="194">
        <v>47</v>
      </c>
      <c r="AC219" s="195"/>
      <c r="AD219" s="196">
        <v>98.7</v>
      </c>
      <c r="AE219" s="197"/>
      <c r="AF219" s="193" t="s">
        <v>13</v>
      </c>
      <c r="AG219" s="198" t="s">
        <v>475</v>
      </c>
      <c r="AH219" s="199"/>
      <c r="AI219" s="200">
        <v>2028</v>
      </c>
      <c r="AJ219" s="201"/>
      <c r="AK219" s="193" t="s">
        <v>286</v>
      </c>
      <c r="AL219" s="186" t="s">
        <v>9</v>
      </c>
      <c r="AM219" s="201">
        <v>1180</v>
      </c>
      <c r="AN219" s="202">
        <v>43634.669895833336</v>
      </c>
      <c r="AO219" s="203">
        <v>43204</v>
      </c>
      <c r="AP219" s="198">
        <v>50</v>
      </c>
      <c r="AQ219" s="204"/>
    </row>
    <row r="220" spans="1:43">
      <c r="A220" s="183" t="s">
        <v>14</v>
      </c>
      <c r="B220" s="184" t="s">
        <v>1366</v>
      </c>
      <c r="C220" s="185" t="s">
        <v>57</v>
      </c>
      <c r="D220" s="186" t="s">
        <v>2744</v>
      </c>
      <c r="E220" s="187">
        <v>63</v>
      </c>
      <c r="F220" s="188">
        <v>54</v>
      </c>
      <c r="G220" s="189">
        <v>63</v>
      </c>
      <c r="H220" s="188">
        <v>54</v>
      </c>
      <c r="I220" s="189">
        <v>63</v>
      </c>
      <c r="J220" s="188">
        <v>54</v>
      </c>
      <c r="K220" s="189">
        <v>63</v>
      </c>
      <c r="L220" s="188">
        <v>54</v>
      </c>
      <c r="M220" s="189">
        <v>63</v>
      </c>
      <c r="N220" s="188">
        <v>54</v>
      </c>
      <c r="O220" s="189">
        <v>63</v>
      </c>
      <c r="P220" s="188">
        <v>54</v>
      </c>
      <c r="Q220" s="189">
        <v>63</v>
      </c>
      <c r="R220" s="188">
        <v>54</v>
      </c>
      <c r="S220" s="189">
        <v>63</v>
      </c>
      <c r="T220" s="188">
        <v>54</v>
      </c>
      <c r="U220" s="189">
        <v>63</v>
      </c>
      <c r="V220" s="188">
        <v>54</v>
      </c>
      <c r="W220" s="189">
        <v>63</v>
      </c>
      <c r="X220" s="192">
        <v>54</v>
      </c>
      <c r="Y220" s="193" t="s">
        <v>21</v>
      </c>
      <c r="Z220" s="193" t="s">
        <v>2846</v>
      </c>
      <c r="AA220" s="186" t="s">
        <v>12</v>
      </c>
      <c r="AB220" s="194">
        <v>3</v>
      </c>
      <c r="AC220" s="195"/>
      <c r="AD220" s="196">
        <v>63</v>
      </c>
      <c r="AE220" s="197"/>
      <c r="AF220" s="193" t="s">
        <v>13</v>
      </c>
      <c r="AG220" s="198" t="s">
        <v>478</v>
      </c>
      <c r="AH220" s="199"/>
      <c r="AI220" s="200">
        <v>2030</v>
      </c>
      <c r="AJ220" s="201"/>
      <c r="AK220" s="193" t="s">
        <v>286</v>
      </c>
      <c r="AL220" s="186" t="s">
        <v>278</v>
      </c>
      <c r="AM220" s="201">
        <v>1182</v>
      </c>
      <c r="AN220" s="202">
        <v>43616.432986111111</v>
      </c>
      <c r="AO220" s="203">
        <v>43204</v>
      </c>
      <c r="AP220" s="198">
        <v>50</v>
      </c>
      <c r="AQ220" s="204"/>
    </row>
    <row r="221" spans="1:43">
      <c r="A221" s="183" t="s">
        <v>66</v>
      </c>
      <c r="B221" s="184" t="s">
        <v>1366</v>
      </c>
      <c r="C221" s="185" t="s">
        <v>174</v>
      </c>
      <c r="D221" s="186" t="s">
        <v>2745</v>
      </c>
      <c r="E221" s="187">
        <v>170</v>
      </c>
      <c r="F221" s="188">
        <v>140</v>
      </c>
      <c r="G221" s="189">
        <v>170</v>
      </c>
      <c r="H221" s="188">
        <v>140</v>
      </c>
      <c r="I221" s="189">
        <v>170</v>
      </c>
      <c r="J221" s="188">
        <v>140</v>
      </c>
      <c r="K221" s="189">
        <v>170</v>
      </c>
      <c r="L221" s="188">
        <v>140</v>
      </c>
      <c r="M221" s="189">
        <v>170</v>
      </c>
      <c r="N221" s="188">
        <v>140</v>
      </c>
      <c r="O221" s="189">
        <v>170</v>
      </c>
      <c r="P221" s="188">
        <v>140</v>
      </c>
      <c r="Q221" s="189">
        <v>170</v>
      </c>
      <c r="R221" s="188">
        <v>140</v>
      </c>
      <c r="S221" s="189">
        <v>170</v>
      </c>
      <c r="T221" s="188">
        <v>140</v>
      </c>
      <c r="U221" s="189">
        <v>170</v>
      </c>
      <c r="V221" s="188">
        <v>140</v>
      </c>
      <c r="W221" s="189">
        <v>170</v>
      </c>
      <c r="X221" s="192">
        <v>140</v>
      </c>
      <c r="Y221" s="193" t="s">
        <v>175</v>
      </c>
      <c r="Z221" s="193" t="s">
        <v>2846</v>
      </c>
      <c r="AA221" s="186" t="s">
        <v>15</v>
      </c>
      <c r="AB221" s="194">
        <v>4</v>
      </c>
      <c r="AC221" s="195"/>
      <c r="AD221" s="196">
        <v>170</v>
      </c>
      <c r="AE221" s="197"/>
      <c r="AF221" s="193" t="s">
        <v>13</v>
      </c>
      <c r="AG221" s="198" t="s">
        <v>478</v>
      </c>
      <c r="AH221" s="199"/>
      <c r="AI221" s="200">
        <v>2033</v>
      </c>
      <c r="AJ221" s="201"/>
      <c r="AK221" s="193" t="s">
        <v>286</v>
      </c>
      <c r="AL221" s="186" t="s">
        <v>278</v>
      </c>
      <c r="AM221" s="201">
        <v>1183</v>
      </c>
      <c r="AN221" s="202">
        <v>43560.436296296299</v>
      </c>
      <c r="AO221" s="203">
        <v>43556</v>
      </c>
      <c r="AP221" s="198">
        <v>50</v>
      </c>
      <c r="AQ221" s="204"/>
    </row>
    <row r="222" spans="1:43">
      <c r="A222" s="183" t="s">
        <v>73</v>
      </c>
      <c r="B222" s="184" t="s">
        <v>1366</v>
      </c>
      <c r="C222" s="185" t="s">
        <v>1132</v>
      </c>
      <c r="D222" s="186" t="s">
        <v>2748</v>
      </c>
      <c r="E222" s="187">
        <v>365</v>
      </c>
      <c r="F222" s="188">
        <v>365</v>
      </c>
      <c r="G222" s="189">
        <v>365</v>
      </c>
      <c r="H222" s="188">
        <v>365</v>
      </c>
      <c r="I222" s="189">
        <v>365</v>
      </c>
      <c r="J222" s="188">
        <v>365</v>
      </c>
      <c r="K222" s="189">
        <v>365</v>
      </c>
      <c r="L222" s="188">
        <v>365</v>
      </c>
      <c r="M222" s="189">
        <v>365</v>
      </c>
      <c r="N222" s="188">
        <v>365</v>
      </c>
      <c r="O222" s="189">
        <v>365</v>
      </c>
      <c r="P222" s="188">
        <v>365</v>
      </c>
      <c r="Q222" s="189">
        <v>365</v>
      </c>
      <c r="R222" s="188">
        <v>365</v>
      </c>
      <c r="S222" s="189">
        <v>365</v>
      </c>
      <c r="T222" s="188">
        <v>365</v>
      </c>
      <c r="U222" s="189">
        <v>365</v>
      </c>
      <c r="V222" s="188">
        <v>365</v>
      </c>
      <c r="W222" s="189">
        <v>365</v>
      </c>
      <c r="X222" s="192">
        <v>365</v>
      </c>
      <c r="Y222" s="193" t="s">
        <v>74</v>
      </c>
      <c r="Z222" s="193" t="s">
        <v>2849</v>
      </c>
      <c r="AA222" s="186" t="s">
        <v>80</v>
      </c>
      <c r="AB222" s="194">
        <v>1</v>
      </c>
      <c r="AC222" s="195"/>
      <c r="AD222" s="196">
        <v>365</v>
      </c>
      <c r="AE222" s="197"/>
      <c r="AF222" s="193" t="s">
        <v>13</v>
      </c>
      <c r="AG222" s="198" t="s">
        <v>478</v>
      </c>
      <c r="AH222" s="199"/>
      <c r="AI222" s="200">
        <v>2043</v>
      </c>
      <c r="AJ222" s="201"/>
      <c r="AK222" s="193" t="s">
        <v>286</v>
      </c>
      <c r="AL222" s="186" t="s">
        <v>276</v>
      </c>
      <c r="AM222" s="201">
        <v>1185</v>
      </c>
      <c r="AN222" s="202">
        <v>43629.058425925927</v>
      </c>
      <c r="AO222" s="203">
        <v>43204.277939814812</v>
      </c>
      <c r="AP222" s="198">
        <v>50</v>
      </c>
      <c r="AQ222" s="204"/>
    </row>
    <row r="223" spans="1:43">
      <c r="A223" s="183" t="s">
        <v>73</v>
      </c>
      <c r="B223" s="184" t="s">
        <v>1366</v>
      </c>
      <c r="C223" s="185" t="s">
        <v>1132</v>
      </c>
      <c r="D223" s="186" t="s">
        <v>2749</v>
      </c>
      <c r="E223" s="187">
        <v>365</v>
      </c>
      <c r="F223" s="188">
        <v>365</v>
      </c>
      <c r="G223" s="189">
        <v>365</v>
      </c>
      <c r="H223" s="188">
        <v>365</v>
      </c>
      <c r="I223" s="189">
        <v>365</v>
      </c>
      <c r="J223" s="188">
        <v>365</v>
      </c>
      <c r="K223" s="189">
        <v>365</v>
      </c>
      <c r="L223" s="188">
        <v>365</v>
      </c>
      <c r="M223" s="189">
        <v>365</v>
      </c>
      <c r="N223" s="188">
        <v>365</v>
      </c>
      <c r="O223" s="189">
        <v>365</v>
      </c>
      <c r="P223" s="188">
        <v>365</v>
      </c>
      <c r="Q223" s="189">
        <v>365</v>
      </c>
      <c r="R223" s="188">
        <v>365</v>
      </c>
      <c r="S223" s="189">
        <v>365</v>
      </c>
      <c r="T223" s="188">
        <v>365</v>
      </c>
      <c r="U223" s="189">
        <v>365</v>
      </c>
      <c r="V223" s="188">
        <v>365</v>
      </c>
      <c r="W223" s="189">
        <v>365</v>
      </c>
      <c r="X223" s="192">
        <v>365</v>
      </c>
      <c r="Y223" s="193" t="s">
        <v>74</v>
      </c>
      <c r="Z223" s="193" t="s">
        <v>2849</v>
      </c>
      <c r="AA223" s="186" t="s">
        <v>80</v>
      </c>
      <c r="AB223" s="194">
        <v>1</v>
      </c>
      <c r="AC223" s="195"/>
      <c r="AD223" s="196">
        <v>365</v>
      </c>
      <c r="AE223" s="197"/>
      <c r="AF223" s="193" t="s">
        <v>13</v>
      </c>
      <c r="AG223" s="198" t="s">
        <v>478</v>
      </c>
      <c r="AH223" s="199"/>
      <c r="AI223" s="200">
        <v>2044</v>
      </c>
      <c r="AJ223" s="201"/>
      <c r="AK223" s="193" t="s">
        <v>286</v>
      </c>
      <c r="AL223" s="186" t="s">
        <v>276</v>
      </c>
      <c r="AM223" s="201">
        <v>1185</v>
      </c>
      <c r="AN223" s="202">
        <v>43629.058425925927</v>
      </c>
      <c r="AO223" s="203">
        <v>43204.277939814812</v>
      </c>
      <c r="AP223" s="198">
        <v>50</v>
      </c>
      <c r="AQ223" s="204"/>
    </row>
    <row r="224" spans="1:43">
      <c r="A224" s="183" t="s">
        <v>73</v>
      </c>
      <c r="B224" s="184" t="s">
        <v>1366</v>
      </c>
      <c r="C224" s="185" t="s">
        <v>1132</v>
      </c>
      <c r="D224" s="186" t="s">
        <v>2750</v>
      </c>
      <c r="E224" s="187">
        <v>365</v>
      </c>
      <c r="F224" s="188">
        <v>365</v>
      </c>
      <c r="G224" s="189">
        <v>365</v>
      </c>
      <c r="H224" s="188">
        <v>365</v>
      </c>
      <c r="I224" s="189">
        <v>365</v>
      </c>
      <c r="J224" s="188">
        <v>365</v>
      </c>
      <c r="K224" s="189">
        <v>365</v>
      </c>
      <c r="L224" s="188">
        <v>365</v>
      </c>
      <c r="M224" s="189">
        <v>365</v>
      </c>
      <c r="N224" s="188">
        <v>365</v>
      </c>
      <c r="O224" s="189">
        <v>365</v>
      </c>
      <c r="P224" s="188">
        <v>365</v>
      </c>
      <c r="Q224" s="189">
        <v>365</v>
      </c>
      <c r="R224" s="188">
        <v>365</v>
      </c>
      <c r="S224" s="189">
        <v>365</v>
      </c>
      <c r="T224" s="188">
        <v>365</v>
      </c>
      <c r="U224" s="189">
        <v>365</v>
      </c>
      <c r="V224" s="188">
        <v>365</v>
      </c>
      <c r="W224" s="189">
        <v>365</v>
      </c>
      <c r="X224" s="192">
        <v>365</v>
      </c>
      <c r="Y224" s="193" t="s">
        <v>74</v>
      </c>
      <c r="Z224" s="193" t="s">
        <v>2849</v>
      </c>
      <c r="AA224" s="186" t="s">
        <v>80</v>
      </c>
      <c r="AB224" s="194">
        <v>1</v>
      </c>
      <c r="AC224" s="195"/>
      <c r="AD224" s="196">
        <v>365</v>
      </c>
      <c r="AE224" s="197"/>
      <c r="AF224" s="193" t="s">
        <v>13</v>
      </c>
      <c r="AG224" s="198" t="s">
        <v>478</v>
      </c>
      <c r="AH224" s="199"/>
      <c r="AI224" s="200">
        <v>2045</v>
      </c>
      <c r="AJ224" s="201"/>
      <c r="AK224" s="193" t="s">
        <v>286</v>
      </c>
      <c r="AL224" s="186" t="s">
        <v>276</v>
      </c>
      <c r="AM224" s="201">
        <v>1185</v>
      </c>
      <c r="AN224" s="202">
        <v>43629.058425925927</v>
      </c>
      <c r="AO224" s="203">
        <v>43204.277939814812</v>
      </c>
      <c r="AP224" s="198">
        <v>50</v>
      </c>
      <c r="AQ224" s="204"/>
    </row>
    <row r="225" spans="1:43">
      <c r="A225" s="183" t="s">
        <v>73</v>
      </c>
      <c r="B225" s="184" t="s">
        <v>1366</v>
      </c>
      <c r="C225" s="185" t="s">
        <v>1132</v>
      </c>
      <c r="D225" s="186" t="s">
        <v>2751</v>
      </c>
      <c r="E225" s="187">
        <v>365</v>
      </c>
      <c r="F225" s="188">
        <v>365</v>
      </c>
      <c r="G225" s="189">
        <v>365</v>
      </c>
      <c r="H225" s="188">
        <v>365</v>
      </c>
      <c r="I225" s="189">
        <v>365</v>
      </c>
      <c r="J225" s="188">
        <v>365</v>
      </c>
      <c r="K225" s="189">
        <v>365</v>
      </c>
      <c r="L225" s="188">
        <v>365</v>
      </c>
      <c r="M225" s="189">
        <v>365</v>
      </c>
      <c r="N225" s="188">
        <v>365</v>
      </c>
      <c r="O225" s="189">
        <v>365</v>
      </c>
      <c r="P225" s="188">
        <v>365</v>
      </c>
      <c r="Q225" s="189">
        <v>365</v>
      </c>
      <c r="R225" s="188">
        <v>365</v>
      </c>
      <c r="S225" s="189">
        <v>365</v>
      </c>
      <c r="T225" s="188">
        <v>365</v>
      </c>
      <c r="U225" s="189">
        <v>365</v>
      </c>
      <c r="V225" s="188">
        <v>365</v>
      </c>
      <c r="W225" s="189">
        <v>365</v>
      </c>
      <c r="X225" s="192">
        <v>365</v>
      </c>
      <c r="Y225" s="193" t="s">
        <v>74</v>
      </c>
      <c r="Z225" s="193" t="s">
        <v>2849</v>
      </c>
      <c r="AA225" s="186" t="s">
        <v>80</v>
      </c>
      <c r="AB225" s="194">
        <v>1</v>
      </c>
      <c r="AC225" s="195"/>
      <c r="AD225" s="196">
        <v>365</v>
      </c>
      <c r="AE225" s="197"/>
      <c r="AF225" s="193" t="s">
        <v>13</v>
      </c>
      <c r="AG225" s="198" t="s">
        <v>478</v>
      </c>
      <c r="AH225" s="199"/>
      <c r="AI225" s="200">
        <v>2046</v>
      </c>
      <c r="AJ225" s="201"/>
      <c r="AK225" s="193" t="s">
        <v>286</v>
      </c>
      <c r="AL225" s="186" t="s">
        <v>276</v>
      </c>
      <c r="AM225" s="201">
        <v>1185</v>
      </c>
      <c r="AN225" s="202">
        <v>43629.058425925927</v>
      </c>
      <c r="AO225" s="203">
        <v>43204.277939814812</v>
      </c>
      <c r="AP225" s="198">
        <v>50</v>
      </c>
      <c r="AQ225" s="204"/>
    </row>
    <row r="226" spans="1:43">
      <c r="A226" s="183" t="s">
        <v>66</v>
      </c>
      <c r="B226" s="184" t="s">
        <v>207</v>
      </c>
      <c r="C226" s="185" t="s">
        <v>746</v>
      </c>
      <c r="D226" s="186" t="s">
        <v>476</v>
      </c>
      <c r="E226" s="187">
        <v>0</v>
      </c>
      <c r="F226" s="188">
        <v>177.012</v>
      </c>
      <c r="G226" s="189">
        <v>511.07</v>
      </c>
      <c r="H226" s="188">
        <v>511.07</v>
      </c>
      <c r="I226" s="189">
        <v>511.07</v>
      </c>
      <c r="J226" s="188">
        <v>511.07</v>
      </c>
      <c r="K226" s="189">
        <v>511.07</v>
      </c>
      <c r="L226" s="188">
        <v>511.07</v>
      </c>
      <c r="M226" s="189">
        <v>511.07</v>
      </c>
      <c r="N226" s="188">
        <v>511.07</v>
      </c>
      <c r="O226" s="189">
        <v>511.07</v>
      </c>
      <c r="P226" s="188">
        <v>511.07</v>
      </c>
      <c r="Q226" s="189">
        <v>511.07</v>
      </c>
      <c r="R226" s="188">
        <v>511.07</v>
      </c>
      <c r="S226" s="189">
        <v>511.07</v>
      </c>
      <c r="T226" s="188">
        <v>511.07</v>
      </c>
      <c r="U226" s="189">
        <v>511.07</v>
      </c>
      <c r="V226" s="188">
        <v>511.07</v>
      </c>
      <c r="W226" s="189">
        <v>511.07</v>
      </c>
      <c r="X226" s="192">
        <v>511.07</v>
      </c>
      <c r="Y226" s="193" t="s">
        <v>747</v>
      </c>
      <c r="Z226" s="193" t="s">
        <v>2844</v>
      </c>
      <c r="AA226" s="186" t="s">
        <v>9</v>
      </c>
      <c r="AB226" s="194">
        <v>149</v>
      </c>
      <c r="AC226" s="195"/>
      <c r="AD226" s="196">
        <v>531.92999999999995</v>
      </c>
      <c r="AE226" s="197"/>
      <c r="AF226" s="193" t="s">
        <v>212</v>
      </c>
      <c r="AG226" s="198" t="s">
        <v>475</v>
      </c>
      <c r="AH226" s="199" t="s">
        <v>595</v>
      </c>
      <c r="AI226" s="200">
        <v>2045</v>
      </c>
      <c r="AJ226" s="201"/>
      <c r="AK226" s="193" t="s">
        <v>212</v>
      </c>
      <c r="AL226" s="186" t="s">
        <v>9</v>
      </c>
      <c r="AM226" s="201">
        <v>1187</v>
      </c>
      <c r="AN226" s="202">
        <v>43629.058425925927</v>
      </c>
      <c r="AO226" s="203">
        <v>43600</v>
      </c>
      <c r="AP226" s="198">
        <v>50</v>
      </c>
      <c r="AQ226" s="204"/>
    </row>
    <row r="227" spans="1:43">
      <c r="A227" s="183" t="s">
        <v>73</v>
      </c>
      <c r="B227" s="184" t="s">
        <v>1366</v>
      </c>
      <c r="C227" s="185" t="s">
        <v>176</v>
      </c>
      <c r="D227" s="186" t="s">
        <v>2753</v>
      </c>
      <c r="E227" s="187">
        <v>107.236</v>
      </c>
      <c r="F227" s="188">
        <v>107.236</v>
      </c>
      <c r="G227" s="189">
        <v>107.236</v>
      </c>
      <c r="H227" s="188">
        <v>107.236</v>
      </c>
      <c r="I227" s="189">
        <v>107.236</v>
      </c>
      <c r="J227" s="188">
        <v>107.236</v>
      </c>
      <c r="K227" s="189">
        <v>107.236</v>
      </c>
      <c r="L227" s="188">
        <v>107.236</v>
      </c>
      <c r="M227" s="189">
        <v>107.236</v>
      </c>
      <c r="N227" s="188">
        <v>107.236</v>
      </c>
      <c r="O227" s="189">
        <v>107.236</v>
      </c>
      <c r="P227" s="188">
        <v>107.236</v>
      </c>
      <c r="Q227" s="189">
        <v>107.236</v>
      </c>
      <c r="R227" s="188">
        <v>107.236</v>
      </c>
      <c r="S227" s="189">
        <v>107.236</v>
      </c>
      <c r="T227" s="188">
        <v>107.236</v>
      </c>
      <c r="U227" s="189">
        <v>107.236</v>
      </c>
      <c r="V227" s="188">
        <v>107.236</v>
      </c>
      <c r="W227" s="189">
        <v>107.236</v>
      </c>
      <c r="X227" s="192">
        <v>107.236</v>
      </c>
      <c r="Y227" s="193" t="s">
        <v>177</v>
      </c>
      <c r="Z227" s="193" t="s">
        <v>2850</v>
      </c>
      <c r="AA227" s="186" t="s">
        <v>8</v>
      </c>
      <c r="AB227" s="194">
        <v>76</v>
      </c>
      <c r="AC227" s="195"/>
      <c r="AD227" s="196">
        <v>126.92</v>
      </c>
      <c r="AE227" s="197"/>
      <c r="AF227" s="193" t="s">
        <v>13</v>
      </c>
      <c r="AG227" s="198" t="s">
        <v>475</v>
      </c>
      <c r="AH227" s="199"/>
      <c r="AI227" s="200">
        <v>2042</v>
      </c>
      <c r="AJ227" s="201"/>
      <c r="AK227" s="193" t="s">
        <v>286</v>
      </c>
      <c r="AL227" s="186" t="s">
        <v>8</v>
      </c>
      <c r="AM227" s="201">
        <v>1437</v>
      </c>
      <c r="AN227" s="202">
        <v>43619.561990740738</v>
      </c>
      <c r="AO227" s="203">
        <v>43209</v>
      </c>
      <c r="AP227" s="198">
        <v>50</v>
      </c>
      <c r="AQ227" s="204"/>
    </row>
    <row r="228" spans="1:43">
      <c r="A228" s="183" t="s">
        <v>63</v>
      </c>
      <c r="B228" s="184" t="s">
        <v>207</v>
      </c>
      <c r="C228" s="185" t="s">
        <v>560</v>
      </c>
      <c r="D228" s="186" t="s">
        <v>476</v>
      </c>
      <c r="E228" s="187">
        <v>200.00800000000001</v>
      </c>
      <c r="F228" s="188">
        <v>200.00800000000001</v>
      </c>
      <c r="G228" s="189">
        <v>200.00800000000001</v>
      </c>
      <c r="H228" s="188">
        <v>200.00800000000001</v>
      </c>
      <c r="I228" s="189">
        <v>200.00800000000001</v>
      </c>
      <c r="J228" s="188">
        <v>200.00800000000001</v>
      </c>
      <c r="K228" s="189">
        <v>200.00800000000001</v>
      </c>
      <c r="L228" s="188">
        <v>200.00800000000001</v>
      </c>
      <c r="M228" s="189">
        <v>200.00800000000001</v>
      </c>
      <c r="N228" s="188">
        <v>200.00800000000001</v>
      </c>
      <c r="O228" s="189">
        <v>200.00800000000001</v>
      </c>
      <c r="P228" s="188">
        <v>200.00800000000001</v>
      </c>
      <c r="Q228" s="189">
        <v>200.00800000000001</v>
      </c>
      <c r="R228" s="188">
        <v>200.00800000000001</v>
      </c>
      <c r="S228" s="189">
        <v>200.00800000000001</v>
      </c>
      <c r="T228" s="188">
        <v>200.00800000000001</v>
      </c>
      <c r="U228" s="189">
        <v>200.00800000000001</v>
      </c>
      <c r="V228" s="188">
        <v>200.00800000000001</v>
      </c>
      <c r="W228" s="189">
        <v>200.00800000000001</v>
      </c>
      <c r="X228" s="192">
        <v>200.00800000000001</v>
      </c>
      <c r="Y228" s="193" t="s">
        <v>1343</v>
      </c>
      <c r="Z228" s="193" t="s">
        <v>2845</v>
      </c>
      <c r="AA228" s="186" t="s">
        <v>8</v>
      </c>
      <c r="AB228" s="194">
        <v>104</v>
      </c>
      <c r="AC228" s="195">
        <v>214.24</v>
      </c>
      <c r="AD228" s="196">
        <v>228.8</v>
      </c>
      <c r="AE228" s="197"/>
      <c r="AF228" s="193" t="s">
        <v>212</v>
      </c>
      <c r="AG228" s="198" t="s">
        <v>475</v>
      </c>
      <c r="AH228" s="199" t="s">
        <v>561</v>
      </c>
      <c r="AI228" s="200">
        <v>2049</v>
      </c>
      <c r="AJ228" s="201"/>
      <c r="AK228" s="193" t="s">
        <v>212</v>
      </c>
      <c r="AL228" s="186" t="s">
        <v>8</v>
      </c>
      <c r="AM228" s="201">
        <v>1447</v>
      </c>
      <c r="AN228" s="202">
        <v>43635.162152777775</v>
      </c>
      <c r="AO228" s="203">
        <v>43605</v>
      </c>
      <c r="AP228" s="198">
        <v>50</v>
      </c>
      <c r="AQ228" s="204"/>
    </row>
    <row r="229" spans="1:43">
      <c r="A229" s="183" t="s">
        <v>73</v>
      </c>
      <c r="B229" s="184" t="s">
        <v>1366</v>
      </c>
      <c r="C229" s="185" t="s">
        <v>1103</v>
      </c>
      <c r="D229" s="186" t="s">
        <v>1131</v>
      </c>
      <c r="E229" s="187">
        <v>75.019000000000005</v>
      </c>
      <c r="F229" s="188">
        <v>75.019000000000005</v>
      </c>
      <c r="G229" s="189">
        <v>75.019000000000005</v>
      </c>
      <c r="H229" s="188">
        <v>75.019000000000005</v>
      </c>
      <c r="I229" s="189">
        <v>75.019000000000005</v>
      </c>
      <c r="J229" s="188">
        <v>75.019000000000005</v>
      </c>
      <c r="K229" s="189">
        <v>75.019000000000005</v>
      </c>
      <c r="L229" s="188">
        <v>75.019000000000005</v>
      </c>
      <c r="M229" s="189">
        <v>75.019000000000005</v>
      </c>
      <c r="N229" s="188">
        <v>75.019000000000005</v>
      </c>
      <c r="O229" s="189">
        <v>75.019000000000005</v>
      </c>
      <c r="P229" s="188">
        <v>75.019000000000005</v>
      </c>
      <c r="Q229" s="189">
        <v>75.019000000000005</v>
      </c>
      <c r="R229" s="188">
        <v>75.019000000000005</v>
      </c>
      <c r="S229" s="189">
        <v>75.019000000000005</v>
      </c>
      <c r="T229" s="188">
        <v>75.019000000000005</v>
      </c>
      <c r="U229" s="189">
        <v>75.019000000000005</v>
      </c>
      <c r="V229" s="188">
        <v>75.019000000000005</v>
      </c>
      <c r="W229" s="189">
        <v>75.019000000000005</v>
      </c>
      <c r="X229" s="192">
        <v>75.019000000000005</v>
      </c>
      <c r="Y229" s="193" t="s">
        <v>1104</v>
      </c>
      <c r="Z229" s="193" t="s">
        <v>2845</v>
      </c>
      <c r="AA229" s="186" t="s">
        <v>8</v>
      </c>
      <c r="AB229" s="194">
        <v>49</v>
      </c>
      <c r="AC229" s="195"/>
      <c r="AD229" s="196">
        <v>85.26</v>
      </c>
      <c r="AE229" s="197"/>
      <c r="AF229" s="193" t="s">
        <v>13</v>
      </c>
      <c r="AG229" s="198" t="s">
        <v>475</v>
      </c>
      <c r="AH229" s="199"/>
      <c r="AI229" s="200">
        <v>2049</v>
      </c>
      <c r="AJ229" s="201"/>
      <c r="AK229" s="193" t="s">
        <v>286</v>
      </c>
      <c r="AL229" s="186" t="s">
        <v>8</v>
      </c>
      <c r="AM229" s="201">
        <v>1444</v>
      </c>
      <c r="AN229" s="202">
        <v>43635.09270833333</v>
      </c>
      <c r="AO229" s="203">
        <v>43621</v>
      </c>
      <c r="AP229" s="198">
        <v>50</v>
      </c>
      <c r="AQ229" s="204"/>
    </row>
    <row r="230" spans="1:43">
      <c r="A230" s="183" t="s">
        <v>73</v>
      </c>
      <c r="B230" s="184" t="s">
        <v>1366</v>
      </c>
      <c r="C230" s="185" t="s">
        <v>1105</v>
      </c>
      <c r="D230" s="186" t="s">
        <v>2755</v>
      </c>
      <c r="E230" s="187">
        <v>365</v>
      </c>
      <c r="F230" s="188">
        <v>350</v>
      </c>
      <c r="G230" s="189">
        <v>365</v>
      </c>
      <c r="H230" s="188">
        <v>350</v>
      </c>
      <c r="I230" s="189">
        <v>365</v>
      </c>
      <c r="J230" s="188">
        <v>350</v>
      </c>
      <c r="K230" s="189">
        <v>365</v>
      </c>
      <c r="L230" s="188">
        <v>350</v>
      </c>
      <c r="M230" s="189">
        <v>365</v>
      </c>
      <c r="N230" s="188">
        <v>350</v>
      </c>
      <c r="O230" s="189">
        <v>365</v>
      </c>
      <c r="P230" s="188">
        <v>350</v>
      </c>
      <c r="Q230" s="189">
        <v>365</v>
      </c>
      <c r="R230" s="188">
        <v>350</v>
      </c>
      <c r="S230" s="189">
        <v>365</v>
      </c>
      <c r="T230" s="188">
        <v>350</v>
      </c>
      <c r="U230" s="189">
        <v>365</v>
      </c>
      <c r="V230" s="188">
        <v>350</v>
      </c>
      <c r="W230" s="189">
        <v>365</v>
      </c>
      <c r="X230" s="192">
        <v>350</v>
      </c>
      <c r="Y230" s="193" t="s">
        <v>74</v>
      </c>
      <c r="Z230" s="193" t="s">
        <v>2853</v>
      </c>
      <c r="AA230" s="186" t="s">
        <v>88</v>
      </c>
      <c r="AB230" s="194">
        <v>1</v>
      </c>
      <c r="AC230" s="195"/>
      <c r="AD230" s="196">
        <v>385</v>
      </c>
      <c r="AE230" s="197"/>
      <c r="AF230" s="193" t="s">
        <v>13</v>
      </c>
      <c r="AG230" s="198" t="s">
        <v>478</v>
      </c>
      <c r="AH230" s="199"/>
      <c r="AI230" s="200">
        <v>2028</v>
      </c>
      <c r="AJ230" s="201"/>
      <c r="AK230" s="193" t="s">
        <v>286</v>
      </c>
      <c r="AL230" s="186" t="s">
        <v>277</v>
      </c>
      <c r="AM230" s="201">
        <v>1190</v>
      </c>
      <c r="AN230" s="202">
        <v>43629.058425925927</v>
      </c>
      <c r="AO230" s="203">
        <v>43204.27888888889</v>
      </c>
      <c r="AP230" s="198">
        <v>50</v>
      </c>
      <c r="AQ230" s="204"/>
    </row>
    <row r="231" spans="1:43">
      <c r="A231" s="183" t="s">
        <v>14</v>
      </c>
      <c r="B231" s="184" t="s">
        <v>1366</v>
      </c>
      <c r="C231" s="185" t="s">
        <v>1568</v>
      </c>
      <c r="D231" s="186" t="s">
        <v>2026</v>
      </c>
      <c r="E231" s="187">
        <v>94.986000000000004</v>
      </c>
      <c r="F231" s="188">
        <v>94.986000000000004</v>
      </c>
      <c r="G231" s="189">
        <v>94.986000000000004</v>
      </c>
      <c r="H231" s="188">
        <v>94.986000000000004</v>
      </c>
      <c r="I231" s="189">
        <v>94.986000000000004</v>
      </c>
      <c r="J231" s="188">
        <v>94.986000000000004</v>
      </c>
      <c r="K231" s="189">
        <v>94.986000000000004</v>
      </c>
      <c r="L231" s="188">
        <v>94.986000000000004</v>
      </c>
      <c r="M231" s="189">
        <v>94.986000000000004</v>
      </c>
      <c r="N231" s="188">
        <v>94.986000000000004</v>
      </c>
      <c r="O231" s="189">
        <v>94.986000000000004</v>
      </c>
      <c r="P231" s="188">
        <v>94.986000000000004</v>
      </c>
      <c r="Q231" s="189">
        <v>94.986000000000004</v>
      </c>
      <c r="R231" s="188">
        <v>94.986000000000004</v>
      </c>
      <c r="S231" s="189">
        <v>94.986000000000004</v>
      </c>
      <c r="T231" s="188">
        <v>94.986000000000004</v>
      </c>
      <c r="U231" s="189">
        <v>94.986000000000004</v>
      </c>
      <c r="V231" s="188">
        <v>94.986000000000004</v>
      </c>
      <c r="W231" s="189">
        <v>94.986000000000004</v>
      </c>
      <c r="X231" s="192">
        <v>94.986000000000004</v>
      </c>
      <c r="Y231" s="193" t="s">
        <v>505</v>
      </c>
      <c r="Z231" s="193" t="s">
        <v>2850</v>
      </c>
      <c r="AA231" s="186" t="s">
        <v>8</v>
      </c>
      <c r="AB231" s="194">
        <v>54</v>
      </c>
      <c r="AC231" s="195"/>
      <c r="AD231" s="196">
        <v>108</v>
      </c>
      <c r="AE231" s="197"/>
      <c r="AF231" s="193" t="s">
        <v>13</v>
      </c>
      <c r="AG231" s="198" t="s">
        <v>475</v>
      </c>
      <c r="AH231" s="199"/>
      <c r="AI231" s="200">
        <v>2049</v>
      </c>
      <c r="AJ231" s="201"/>
      <c r="AK231" s="193" t="s">
        <v>286</v>
      </c>
      <c r="AL231" s="186" t="s">
        <v>8</v>
      </c>
      <c r="AM231" s="201">
        <v>1397</v>
      </c>
      <c r="AN231" s="202">
        <v>43642.553148148145</v>
      </c>
      <c r="AO231" s="203">
        <v>43592</v>
      </c>
      <c r="AP231" s="198">
        <v>50</v>
      </c>
      <c r="AQ231" s="204"/>
    </row>
    <row r="232" spans="1:43">
      <c r="A232" s="183" t="s">
        <v>63</v>
      </c>
      <c r="B232" s="184" t="s">
        <v>1366</v>
      </c>
      <c r="C232" s="185" t="s">
        <v>178</v>
      </c>
      <c r="D232" s="186" t="s">
        <v>2756</v>
      </c>
      <c r="E232" s="187">
        <v>440</v>
      </c>
      <c r="F232" s="188">
        <v>395</v>
      </c>
      <c r="G232" s="189">
        <v>440</v>
      </c>
      <c r="H232" s="188">
        <v>395</v>
      </c>
      <c r="I232" s="189">
        <v>440</v>
      </c>
      <c r="J232" s="188">
        <v>395</v>
      </c>
      <c r="K232" s="189">
        <v>440</v>
      </c>
      <c r="L232" s="188">
        <v>395</v>
      </c>
      <c r="M232" s="189">
        <v>440</v>
      </c>
      <c r="N232" s="188">
        <v>395</v>
      </c>
      <c r="O232" s="189">
        <v>440</v>
      </c>
      <c r="P232" s="188">
        <v>395</v>
      </c>
      <c r="Q232" s="189">
        <v>440</v>
      </c>
      <c r="R232" s="188">
        <v>395</v>
      </c>
      <c r="S232" s="189">
        <v>440</v>
      </c>
      <c r="T232" s="188">
        <v>395</v>
      </c>
      <c r="U232" s="189">
        <v>440</v>
      </c>
      <c r="V232" s="188">
        <v>395</v>
      </c>
      <c r="W232" s="189">
        <v>440</v>
      </c>
      <c r="X232" s="192">
        <v>395</v>
      </c>
      <c r="Y232" s="193" t="s">
        <v>236</v>
      </c>
      <c r="Z232" s="193" t="s">
        <v>2853</v>
      </c>
      <c r="AA232" s="186" t="s">
        <v>15</v>
      </c>
      <c r="AB232" s="194">
        <v>1</v>
      </c>
      <c r="AC232" s="195"/>
      <c r="AD232" s="196">
        <v>440</v>
      </c>
      <c r="AE232" s="197"/>
      <c r="AF232" s="193" t="s">
        <v>13</v>
      </c>
      <c r="AG232" s="198" t="s">
        <v>478</v>
      </c>
      <c r="AH232" s="199"/>
      <c r="AI232" s="200">
        <v>2043</v>
      </c>
      <c r="AJ232" s="201"/>
      <c r="AK232" s="193" t="s">
        <v>286</v>
      </c>
      <c r="AL232" s="186" t="s">
        <v>277</v>
      </c>
      <c r="AM232" s="201">
        <v>1192</v>
      </c>
      <c r="AN232" s="202">
        <v>43602.601550925923</v>
      </c>
      <c r="AO232" s="203">
        <v>43202</v>
      </c>
      <c r="AP232" s="198">
        <v>50</v>
      </c>
      <c r="AQ232" s="204"/>
    </row>
    <row r="233" spans="1:43">
      <c r="A233" s="183" t="s">
        <v>77</v>
      </c>
      <c r="B233" s="184" t="s">
        <v>1366</v>
      </c>
      <c r="C233" s="185" t="s">
        <v>179</v>
      </c>
      <c r="D233" s="186" t="s">
        <v>2053</v>
      </c>
      <c r="E233" s="187">
        <v>0</v>
      </c>
      <c r="F233" s="188">
        <v>0</v>
      </c>
      <c r="G233" s="189">
        <v>0</v>
      </c>
      <c r="H233" s="188">
        <v>0</v>
      </c>
      <c r="I233" s="189">
        <v>0</v>
      </c>
      <c r="J233" s="188">
        <v>0</v>
      </c>
      <c r="K233" s="189">
        <v>0</v>
      </c>
      <c r="L233" s="188">
        <v>0</v>
      </c>
      <c r="M233" s="189">
        <v>0</v>
      </c>
      <c r="N233" s="188">
        <v>0</v>
      </c>
      <c r="O233" s="189">
        <v>0</v>
      </c>
      <c r="P233" s="188">
        <v>0</v>
      </c>
      <c r="Q233" s="189">
        <v>0</v>
      </c>
      <c r="R233" s="188">
        <v>0</v>
      </c>
      <c r="S233" s="189">
        <v>0</v>
      </c>
      <c r="T233" s="188">
        <v>0</v>
      </c>
      <c r="U233" s="189">
        <v>0</v>
      </c>
      <c r="V233" s="188">
        <v>0</v>
      </c>
      <c r="W233" s="189">
        <v>0</v>
      </c>
      <c r="X233" s="192">
        <v>0</v>
      </c>
      <c r="Y233" s="193" t="s">
        <v>82</v>
      </c>
      <c r="Z233" s="193" t="s">
        <v>2853</v>
      </c>
      <c r="AA233" s="186" t="s">
        <v>15</v>
      </c>
      <c r="AB233" s="194">
        <v>2</v>
      </c>
      <c r="AC233" s="195"/>
      <c r="AD233" s="196">
        <v>208</v>
      </c>
      <c r="AE233" s="197"/>
      <c r="AF233" s="193" t="s">
        <v>43</v>
      </c>
      <c r="AG233" s="198" t="s">
        <v>478</v>
      </c>
      <c r="AH233" s="199"/>
      <c r="AI233" s="200">
        <v>2050</v>
      </c>
      <c r="AJ233" s="201"/>
      <c r="AK233" s="193" t="s">
        <v>285</v>
      </c>
      <c r="AL233" s="186" t="s">
        <v>277</v>
      </c>
      <c r="AM233" s="201">
        <v>1194</v>
      </c>
      <c r="AN233" s="202">
        <v>43602.467361111114</v>
      </c>
      <c r="AO233" s="203">
        <v>43204</v>
      </c>
      <c r="AP233" s="198">
        <v>50</v>
      </c>
      <c r="AQ233" s="204"/>
    </row>
    <row r="234" spans="1:43">
      <c r="A234" s="183" t="s">
        <v>77</v>
      </c>
      <c r="B234" s="184" t="s">
        <v>1366</v>
      </c>
      <c r="C234" s="185" t="s">
        <v>180</v>
      </c>
      <c r="D234" s="186" t="s">
        <v>2757</v>
      </c>
      <c r="E234" s="187">
        <v>58</v>
      </c>
      <c r="F234" s="188">
        <v>58</v>
      </c>
      <c r="G234" s="189">
        <v>58</v>
      </c>
      <c r="H234" s="188">
        <v>58</v>
      </c>
      <c r="I234" s="189">
        <v>58</v>
      </c>
      <c r="J234" s="188">
        <v>58</v>
      </c>
      <c r="K234" s="189">
        <v>58</v>
      </c>
      <c r="L234" s="188">
        <v>58</v>
      </c>
      <c r="M234" s="189">
        <v>58</v>
      </c>
      <c r="N234" s="188">
        <v>58</v>
      </c>
      <c r="O234" s="189">
        <v>58</v>
      </c>
      <c r="P234" s="188">
        <v>58</v>
      </c>
      <c r="Q234" s="189">
        <v>58</v>
      </c>
      <c r="R234" s="188">
        <v>58</v>
      </c>
      <c r="S234" s="189">
        <v>58</v>
      </c>
      <c r="T234" s="188">
        <v>58</v>
      </c>
      <c r="U234" s="189">
        <v>58</v>
      </c>
      <c r="V234" s="188">
        <v>58</v>
      </c>
      <c r="W234" s="189">
        <v>58</v>
      </c>
      <c r="X234" s="192">
        <v>58</v>
      </c>
      <c r="Y234" s="193" t="s">
        <v>82</v>
      </c>
      <c r="Z234" s="193" t="s">
        <v>2846</v>
      </c>
      <c r="AA234" s="186" t="s">
        <v>15</v>
      </c>
      <c r="AB234" s="194">
        <v>1</v>
      </c>
      <c r="AC234" s="195"/>
      <c r="AD234" s="196">
        <v>58</v>
      </c>
      <c r="AE234" s="197"/>
      <c r="AF234" s="193" t="s">
        <v>13</v>
      </c>
      <c r="AG234" s="198" t="s">
        <v>478</v>
      </c>
      <c r="AH234" s="199"/>
      <c r="AI234" s="200">
        <v>2050</v>
      </c>
      <c r="AJ234" s="201"/>
      <c r="AK234" s="193" t="s">
        <v>286</v>
      </c>
      <c r="AL234" s="186" t="s">
        <v>278</v>
      </c>
      <c r="AM234" s="201">
        <v>1195</v>
      </c>
      <c r="AN234" s="202">
        <v>43602.627893518518</v>
      </c>
      <c r="AO234" s="203">
        <v>43602</v>
      </c>
      <c r="AP234" s="198">
        <v>50</v>
      </c>
      <c r="AQ234" s="204"/>
    </row>
    <row r="235" spans="1:43">
      <c r="A235" s="183" t="s">
        <v>63</v>
      </c>
      <c r="B235" s="184" t="s">
        <v>1366</v>
      </c>
      <c r="C235" s="185" t="s">
        <v>796</v>
      </c>
      <c r="D235" s="186" t="s">
        <v>2758</v>
      </c>
      <c r="E235" s="187">
        <v>106.8</v>
      </c>
      <c r="F235" s="188">
        <v>106.8</v>
      </c>
      <c r="G235" s="189">
        <v>106.8</v>
      </c>
      <c r="H235" s="188">
        <v>106.8</v>
      </c>
      <c r="I235" s="189">
        <v>106.8</v>
      </c>
      <c r="J235" s="188">
        <v>106.8</v>
      </c>
      <c r="K235" s="189">
        <v>106.8</v>
      </c>
      <c r="L235" s="188">
        <v>106.8</v>
      </c>
      <c r="M235" s="189">
        <v>106.8</v>
      </c>
      <c r="N235" s="188">
        <v>106.8</v>
      </c>
      <c r="O235" s="189">
        <v>106.8</v>
      </c>
      <c r="P235" s="188">
        <v>106.8</v>
      </c>
      <c r="Q235" s="189">
        <v>106.8</v>
      </c>
      <c r="R235" s="188">
        <v>106.8</v>
      </c>
      <c r="S235" s="189">
        <v>106.8</v>
      </c>
      <c r="T235" s="188">
        <v>106.8</v>
      </c>
      <c r="U235" s="189">
        <v>106.8</v>
      </c>
      <c r="V235" s="188">
        <v>106.8</v>
      </c>
      <c r="W235" s="189">
        <v>106.8</v>
      </c>
      <c r="X235" s="192">
        <v>106.8</v>
      </c>
      <c r="Y235" s="193" t="s">
        <v>687</v>
      </c>
      <c r="Z235" s="193" t="s">
        <v>2844</v>
      </c>
      <c r="AA235" s="186" t="s">
        <v>9</v>
      </c>
      <c r="AB235" s="194">
        <v>51</v>
      </c>
      <c r="AC235" s="195"/>
      <c r="AD235" s="196">
        <v>106.8</v>
      </c>
      <c r="AE235" s="197"/>
      <c r="AF235" s="193" t="s">
        <v>13</v>
      </c>
      <c r="AG235" s="198" t="s">
        <v>475</v>
      </c>
      <c r="AH235" s="199"/>
      <c r="AI235" s="200">
        <v>2040</v>
      </c>
      <c r="AJ235" s="201"/>
      <c r="AK235" s="193" t="s">
        <v>286</v>
      </c>
      <c r="AL235" s="186" t="s">
        <v>9</v>
      </c>
      <c r="AM235" s="201">
        <v>1196</v>
      </c>
      <c r="AN235" s="202">
        <v>43642.682256944441</v>
      </c>
      <c r="AO235" s="203">
        <v>43204</v>
      </c>
      <c r="AP235" s="198">
        <v>50</v>
      </c>
      <c r="AQ235" s="204"/>
    </row>
    <row r="236" spans="1:43">
      <c r="A236" s="183" t="s">
        <v>73</v>
      </c>
      <c r="B236" s="184" t="s">
        <v>1366</v>
      </c>
      <c r="C236" s="185" t="s">
        <v>1106</v>
      </c>
      <c r="D236" s="186" t="s">
        <v>2759</v>
      </c>
      <c r="E236" s="187">
        <v>350</v>
      </c>
      <c r="F236" s="188">
        <v>350</v>
      </c>
      <c r="G236" s="189">
        <v>350</v>
      </c>
      <c r="H236" s="188">
        <v>350</v>
      </c>
      <c r="I236" s="189">
        <v>350</v>
      </c>
      <c r="J236" s="188">
        <v>350</v>
      </c>
      <c r="K236" s="189">
        <v>350</v>
      </c>
      <c r="L236" s="188">
        <v>350</v>
      </c>
      <c r="M236" s="189">
        <v>350</v>
      </c>
      <c r="N236" s="188">
        <v>350</v>
      </c>
      <c r="O236" s="189">
        <v>350</v>
      </c>
      <c r="P236" s="188">
        <v>350</v>
      </c>
      <c r="Q236" s="189">
        <v>350</v>
      </c>
      <c r="R236" s="188">
        <v>350</v>
      </c>
      <c r="S236" s="189">
        <v>350</v>
      </c>
      <c r="T236" s="188">
        <v>350</v>
      </c>
      <c r="U236" s="189">
        <v>350</v>
      </c>
      <c r="V236" s="188">
        <v>350</v>
      </c>
      <c r="W236" s="189">
        <v>350</v>
      </c>
      <c r="X236" s="192">
        <v>350</v>
      </c>
      <c r="Y236" s="193" t="s">
        <v>74</v>
      </c>
      <c r="Z236" s="193" t="s">
        <v>2849</v>
      </c>
      <c r="AA236" s="186" t="s">
        <v>80</v>
      </c>
      <c r="AB236" s="194">
        <v>1</v>
      </c>
      <c r="AC236" s="195"/>
      <c r="AD236" s="196">
        <v>350</v>
      </c>
      <c r="AE236" s="197"/>
      <c r="AF236" s="193" t="s">
        <v>13</v>
      </c>
      <c r="AG236" s="198" t="s">
        <v>478</v>
      </c>
      <c r="AH236" s="199"/>
      <c r="AI236" s="200">
        <v>2036</v>
      </c>
      <c r="AJ236" s="201"/>
      <c r="AK236" s="193" t="s">
        <v>286</v>
      </c>
      <c r="AL236" s="186" t="s">
        <v>276</v>
      </c>
      <c r="AM236" s="201">
        <v>1197</v>
      </c>
      <c r="AN236" s="202">
        <v>43629.058425925927</v>
      </c>
      <c r="AO236" s="203">
        <v>43204.280173611114</v>
      </c>
      <c r="AP236" s="198">
        <v>50</v>
      </c>
      <c r="AQ236" s="204"/>
    </row>
    <row r="237" spans="1:43">
      <c r="A237" s="183" t="s">
        <v>73</v>
      </c>
      <c r="B237" s="184" t="s">
        <v>1366</v>
      </c>
      <c r="C237" s="185" t="s">
        <v>1106</v>
      </c>
      <c r="D237" s="186" t="s">
        <v>2760</v>
      </c>
      <c r="E237" s="187">
        <v>350</v>
      </c>
      <c r="F237" s="188">
        <v>350</v>
      </c>
      <c r="G237" s="189">
        <v>350</v>
      </c>
      <c r="H237" s="188">
        <v>350</v>
      </c>
      <c r="I237" s="189">
        <v>350</v>
      </c>
      <c r="J237" s="188">
        <v>350</v>
      </c>
      <c r="K237" s="189">
        <v>350</v>
      </c>
      <c r="L237" s="188">
        <v>350</v>
      </c>
      <c r="M237" s="189">
        <v>350</v>
      </c>
      <c r="N237" s="188">
        <v>350</v>
      </c>
      <c r="O237" s="189">
        <v>350</v>
      </c>
      <c r="P237" s="188">
        <v>350</v>
      </c>
      <c r="Q237" s="189">
        <v>350</v>
      </c>
      <c r="R237" s="188">
        <v>350</v>
      </c>
      <c r="S237" s="189">
        <v>350</v>
      </c>
      <c r="T237" s="188">
        <v>350</v>
      </c>
      <c r="U237" s="189">
        <v>350</v>
      </c>
      <c r="V237" s="188">
        <v>350</v>
      </c>
      <c r="W237" s="189">
        <v>350</v>
      </c>
      <c r="X237" s="192">
        <v>350</v>
      </c>
      <c r="Y237" s="193" t="s">
        <v>74</v>
      </c>
      <c r="Z237" s="193" t="s">
        <v>2849</v>
      </c>
      <c r="AA237" s="186" t="s">
        <v>80</v>
      </c>
      <c r="AB237" s="194">
        <v>1</v>
      </c>
      <c r="AC237" s="195"/>
      <c r="AD237" s="196">
        <v>350</v>
      </c>
      <c r="AE237" s="197"/>
      <c r="AF237" s="193" t="s">
        <v>13</v>
      </c>
      <c r="AG237" s="198" t="s">
        <v>478</v>
      </c>
      <c r="AH237" s="199"/>
      <c r="AI237" s="200">
        <v>2036</v>
      </c>
      <c r="AJ237" s="201"/>
      <c r="AK237" s="193" t="s">
        <v>286</v>
      </c>
      <c r="AL237" s="186" t="s">
        <v>276</v>
      </c>
      <c r="AM237" s="201">
        <v>1197</v>
      </c>
      <c r="AN237" s="202">
        <v>43629.058425925927</v>
      </c>
      <c r="AO237" s="203">
        <v>43204.280173611114</v>
      </c>
      <c r="AP237" s="198">
        <v>50</v>
      </c>
      <c r="AQ237" s="204"/>
    </row>
    <row r="238" spans="1:43">
      <c r="A238" s="183" t="s">
        <v>73</v>
      </c>
      <c r="B238" s="184" t="s">
        <v>1366</v>
      </c>
      <c r="C238" s="185" t="s">
        <v>1106</v>
      </c>
      <c r="D238" s="186" t="s">
        <v>2761</v>
      </c>
      <c r="E238" s="187">
        <v>350</v>
      </c>
      <c r="F238" s="188">
        <v>350</v>
      </c>
      <c r="G238" s="189">
        <v>350</v>
      </c>
      <c r="H238" s="188">
        <v>350</v>
      </c>
      <c r="I238" s="189">
        <v>350</v>
      </c>
      <c r="J238" s="188">
        <v>350</v>
      </c>
      <c r="K238" s="189">
        <v>350</v>
      </c>
      <c r="L238" s="188">
        <v>350</v>
      </c>
      <c r="M238" s="189">
        <v>350</v>
      </c>
      <c r="N238" s="188">
        <v>350</v>
      </c>
      <c r="O238" s="189">
        <v>350</v>
      </c>
      <c r="P238" s="188">
        <v>350</v>
      </c>
      <c r="Q238" s="189">
        <v>350</v>
      </c>
      <c r="R238" s="188">
        <v>350</v>
      </c>
      <c r="S238" s="189">
        <v>350</v>
      </c>
      <c r="T238" s="188">
        <v>350</v>
      </c>
      <c r="U238" s="189">
        <v>350</v>
      </c>
      <c r="V238" s="188">
        <v>350</v>
      </c>
      <c r="W238" s="189">
        <v>350</v>
      </c>
      <c r="X238" s="192">
        <v>350</v>
      </c>
      <c r="Y238" s="193" t="s">
        <v>74</v>
      </c>
      <c r="Z238" s="193" t="s">
        <v>2849</v>
      </c>
      <c r="AA238" s="186" t="s">
        <v>80</v>
      </c>
      <c r="AB238" s="194">
        <v>1</v>
      </c>
      <c r="AC238" s="195"/>
      <c r="AD238" s="196">
        <v>350</v>
      </c>
      <c r="AE238" s="197"/>
      <c r="AF238" s="193" t="s">
        <v>13</v>
      </c>
      <c r="AG238" s="198" t="s">
        <v>478</v>
      </c>
      <c r="AH238" s="199"/>
      <c r="AI238" s="200">
        <v>2037</v>
      </c>
      <c r="AJ238" s="201"/>
      <c r="AK238" s="193" t="s">
        <v>286</v>
      </c>
      <c r="AL238" s="186" t="s">
        <v>276</v>
      </c>
      <c r="AM238" s="201">
        <v>1197</v>
      </c>
      <c r="AN238" s="202">
        <v>43629.058425925927</v>
      </c>
      <c r="AO238" s="203">
        <v>43204.280173611114</v>
      </c>
      <c r="AP238" s="198">
        <v>50</v>
      </c>
      <c r="AQ238" s="204"/>
    </row>
    <row r="239" spans="1:43">
      <c r="A239" s="183" t="s">
        <v>73</v>
      </c>
      <c r="B239" s="184" t="s">
        <v>1366</v>
      </c>
      <c r="C239" s="185" t="s">
        <v>1106</v>
      </c>
      <c r="D239" s="186" t="s">
        <v>2762</v>
      </c>
      <c r="E239" s="187">
        <v>350</v>
      </c>
      <c r="F239" s="188">
        <v>350</v>
      </c>
      <c r="G239" s="189">
        <v>350</v>
      </c>
      <c r="H239" s="188">
        <v>350</v>
      </c>
      <c r="I239" s="189">
        <v>350</v>
      </c>
      <c r="J239" s="188">
        <v>350</v>
      </c>
      <c r="K239" s="189">
        <v>350</v>
      </c>
      <c r="L239" s="188">
        <v>350</v>
      </c>
      <c r="M239" s="189">
        <v>350</v>
      </c>
      <c r="N239" s="188">
        <v>350</v>
      </c>
      <c r="O239" s="189">
        <v>350</v>
      </c>
      <c r="P239" s="188">
        <v>350</v>
      </c>
      <c r="Q239" s="189">
        <v>350</v>
      </c>
      <c r="R239" s="188">
        <v>350</v>
      </c>
      <c r="S239" s="189">
        <v>350</v>
      </c>
      <c r="T239" s="188">
        <v>350</v>
      </c>
      <c r="U239" s="189">
        <v>350</v>
      </c>
      <c r="V239" s="188">
        <v>350</v>
      </c>
      <c r="W239" s="189">
        <v>350</v>
      </c>
      <c r="X239" s="192">
        <v>350</v>
      </c>
      <c r="Y239" s="193" t="s">
        <v>74</v>
      </c>
      <c r="Z239" s="193" t="s">
        <v>2849</v>
      </c>
      <c r="AA239" s="186" t="s">
        <v>80</v>
      </c>
      <c r="AB239" s="194">
        <v>1</v>
      </c>
      <c r="AC239" s="195"/>
      <c r="AD239" s="196">
        <v>350</v>
      </c>
      <c r="AE239" s="197"/>
      <c r="AF239" s="193" t="s">
        <v>13</v>
      </c>
      <c r="AG239" s="198" t="s">
        <v>478</v>
      </c>
      <c r="AH239" s="199"/>
      <c r="AI239" s="200">
        <v>2037</v>
      </c>
      <c r="AJ239" s="201"/>
      <c r="AK239" s="193" t="s">
        <v>286</v>
      </c>
      <c r="AL239" s="186" t="s">
        <v>276</v>
      </c>
      <c r="AM239" s="201">
        <v>1197</v>
      </c>
      <c r="AN239" s="202">
        <v>43629.058425925927</v>
      </c>
      <c r="AO239" s="203">
        <v>43204.280173611114</v>
      </c>
      <c r="AP239" s="198">
        <v>50</v>
      </c>
      <c r="AQ239" s="204"/>
    </row>
    <row r="240" spans="1:43">
      <c r="A240" s="183" t="s">
        <v>73</v>
      </c>
      <c r="B240" s="184" t="s">
        <v>1366</v>
      </c>
      <c r="C240" s="185" t="s">
        <v>1107</v>
      </c>
      <c r="D240" s="186" t="s">
        <v>2763</v>
      </c>
      <c r="E240" s="187">
        <v>443</v>
      </c>
      <c r="F240" s="188">
        <v>443</v>
      </c>
      <c r="G240" s="189">
        <v>443</v>
      </c>
      <c r="H240" s="188">
        <v>443</v>
      </c>
      <c r="I240" s="189">
        <v>443</v>
      </c>
      <c r="J240" s="188">
        <v>443</v>
      </c>
      <c r="K240" s="189">
        <v>443</v>
      </c>
      <c r="L240" s="188">
        <v>443</v>
      </c>
      <c r="M240" s="189">
        <v>443</v>
      </c>
      <c r="N240" s="188">
        <v>443</v>
      </c>
      <c r="O240" s="189">
        <v>443</v>
      </c>
      <c r="P240" s="188">
        <v>443</v>
      </c>
      <c r="Q240" s="189">
        <v>443</v>
      </c>
      <c r="R240" s="188">
        <v>443</v>
      </c>
      <c r="S240" s="189">
        <v>443</v>
      </c>
      <c r="T240" s="188">
        <v>443</v>
      </c>
      <c r="U240" s="189">
        <v>443</v>
      </c>
      <c r="V240" s="188">
        <v>443</v>
      </c>
      <c r="W240" s="189">
        <v>443</v>
      </c>
      <c r="X240" s="192">
        <v>443</v>
      </c>
      <c r="Y240" s="193" t="s">
        <v>74</v>
      </c>
      <c r="Z240" s="193" t="s">
        <v>2851</v>
      </c>
      <c r="AA240" s="186" t="s">
        <v>80</v>
      </c>
      <c r="AB240" s="194">
        <v>1</v>
      </c>
      <c r="AC240" s="195"/>
      <c r="AD240" s="196">
        <v>450</v>
      </c>
      <c r="AE240" s="197"/>
      <c r="AF240" s="193" t="s">
        <v>13</v>
      </c>
      <c r="AG240" s="198" t="s">
        <v>478</v>
      </c>
      <c r="AH240" s="199"/>
      <c r="AI240" s="200">
        <v>2037</v>
      </c>
      <c r="AJ240" s="201"/>
      <c r="AK240" s="193" t="s">
        <v>286</v>
      </c>
      <c r="AL240" s="186" t="s">
        <v>276</v>
      </c>
      <c r="AM240" s="201">
        <v>1199</v>
      </c>
      <c r="AN240" s="202">
        <v>43629.058425925927</v>
      </c>
      <c r="AO240" s="203">
        <v>43204.280578703707</v>
      </c>
      <c r="AP240" s="198">
        <v>50</v>
      </c>
      <c r="AQ240" s="204"/>
    </row>
    <row r="241" spans="1:43">
      <c r="A241" s="183" t="s">
        <v>77</v>
      </c>
      <c r="B241" s="184" t="s">
        <v>1366</v>
      </c>
      <c r="C241" s="185" t="s">
        <v>181</v>
      </c>
      <c r="D241" s="186" t="s">
        <v>2764</v>
      </c>
      <c r="E241" s="187">
        <v>72</v>
      </c>
      <c r="F241" s="188">
        <v>72</v>
      </c>
      <c r="G241" s="189">
        <v>72</v>
      </c>
      <c r="H241" s="188">
        <v>72</v>
      </c>
      <c r="I241" s="189">
        <v>72</v>
      </c>
      <c r="J241" s="188">
        <v>72</v>
      </c>
      <c r="K241" s="189">
        <v>70</v>
      </c>
      <c r="L241" s="188">
        <v>0</v>
      </c>
      <c r="M241" s="189">
        <v>70</v>
      </c>
      <c r="N241" s="188">
        <v>70</v>
      </c>
      <c r="O241" s="189">
        <v>72</v>
      </c>
      <c r="P241" s="188">
        <v>70</v>
      </c>
      <c r="Q241" s="189">
        <v>72</v>
      </c>
      <c r="R241" s="188">
        <v>72</v>
      </c>
      <c r="S241" s="189">
        <v>72</v>
      </c>
      <c r="T241" s="188">
        <v>72</v>
      </c>
      <c r="U241" s="189">
        <v>72</v>
      </c>
      <c r="V241" s="188">
        <v>72</v>
      </c>
      <c r="W241" s="189">
        <v>72</v>
      </c>
      <c r="X241" s="192">
        <v>72</v>
      </c>
      <c r="Y241" s="193" t="s">
        <v>76</v>
      </c>
      <c r="Z241" s="193" t="s">
        <v>2848</v>
      </c>
      <c r="AA241" s="186" t="s">
        <v>7</v>
      </c>
      <c r="AB241" s="194">
        <v>6</v>
      </c>
      <c r="AC241" s="195"/>
      <c r="AD241" s="196">
        <v>90</v>
      </c>
      <c r="AE241" s="197"/>
      <c r="AF241" s="193" t="s">
        <v>13</v>
      </c>
      <c r="AG241" s="198" t="s">
        <v>478</v>
      </c>
      <c r="AH241" s="199"/>
      <c r="AI241" s="200">
        <v>2100</v>
      </c>
      <c r="AJ241" s="201"/>
      <c r="AK241" s="193" t="s">
        <v>286</v>
      </c>
      <c r="AL241" s="186" t="s">
        <v>7</v>
      </c>
      <c r="AM241" s="201">
        <v>1200</v>
      </c>
      <c r="AN241" s="202">
        <v>43612.472430555557</v>
      </c>
      <c r="AO241" s="203">
        <v>43609</v>
      </c>
      <c r="AP241" s="198">
        <v>50</v>
      </c>
      <c r="AQ241" s="204"/>
    </row>
    <row r="242" spans="1:43">
      <c r="A242" s="183" t="s">
        <v>14</v>
      </c>
      <c r="B242" s="184" t="s">
        <v>1366</v>
      </c>
      <c r="C242" s="185" t="s">
        <v>58</v>
      </c>
      <c r="D242" s="186" t="s">
        <v>2057</v>
      </c>
      <c r="E242" s="187">
        <v>120</v>
      </c>
      <c r="F242" s="188">
        <v>120</v>
      </c>
      <c r="G242" s="189">
        <v>120</v>
      </c>
      <c r="H242" s="188">
        <v>0</v>
      </c>
      <c r="I242" s="189">
        <v>0</v>
      </c>
      <c r="J242" s="188">
        <v>0</v>
      </c>
      <c r="K242" s="189">
        <v>0</v>
      </c>
      <c r="L242" s="188">
        <v>0</v>
      </c>
      <c r="M242" s="189">
        <v>0</v>
      </c>
      <c r="N242" s="188">
        <v>0</v>
      </c>
      <c r="O242" s="189">
        <v>0</v>
      </c>
      <c r="P242" s="188">
        <v>0</v>
      </c>
      <c r="Q242" s="189">
        <v>0</v>
      </c>
      <c r="R242" s="188">
        <v>0</v>
      </c>
      <c r="S242" s="189">
        <v>0</v>
      </c>
      <c r="T242" s="188">
        <v>0</v>
      </c>
      <c r="U242" s="189">
        <v>0</v>
      </c>
      <c r="V242" s="188">
        <v>0</v>
      </c>
      <c r="W242" s="189">
        <v>0</v>
      </c>
      <c r="X242" s="192">
        <v>0</v>
      </c>
      <c r="Y242" s="193" t="s">
        <v>59</v>
      </c>
      <c r="Z242" s="193" t="s">
        <v>2849</v>
      </c>
      <c r="AA242" s="186" t="s">
        <v>15</v>
      </c>
      <c r="AB242" s="194">
        <v>1</v>
      </c>
      <c r="AC242" s="195"/>
      <c r="AD242" s="196">
        <v>120</v>
      </c>
      <c r="AE242" s="197"/>
      <c r="AF242" s="193" t="s">
        <v>43</v>
      </c>
      <c r="AG242" s="198" t="s">
        <v>478</v>
      </c>
      <c r="AH242" s="199"/>
      <c r="AI242" s="200">
        <v>2021</v>
      </c>
      <c r="AJ242" s="224">
        <v>44469</v>
      </c>
      <c r="AK242" s="193" t="s">
        <v>285</v>
      </c>
      <c r="AL242" s="186" t="s">
        <v>279</v>
      </c>
      <c r="AM242" s="201">
        <v>1209</v>
      </c>
      <c r="AN242" s="202">
        <v>43682</v>
      </c>
      <c r="AO242" s="203">
        <v>43682</v>
      </c>
      <c r="AP242" s="198">
        <v>50</v>
      </c>
      <c r="AQ242" s="204"/>
    </row>
    <row r="243" spans="1:43">
      <c r="A243" s="183" t="s">
        <v>14</v>
      </c>
      <c r="B243" s="184" t="s">
        <v>1366</v>
      </c>
      <c r="C243" s="185" t="s">
        <v>58</v>
      </c>
      <c r="D243" s="186" t="s">
        <v>2771</v>
      </c>
      <c r="E243" s="187">
        <v>120</v>
      </c>
      <c r="F243" s="188">
        <v>0</v>
      </c>
      <c r="G243" s="189">
        <v>0</v>
      </c>
      <c r="H243" s="188">
        <v>0</v>
      </c>
      <c r="I243" s="189">
        <v>0</v>
      </c>
      <c r="J243" s="188">
        <v>0</v>
      </c>
      <c r="K243" s="189">
        <v>0</v>
      </c>
      <c r="L243" s="188">
        <v>0</v>
      </c>
      <c r="M243" s="189">
        <v>0</v>
      </c>
      <c r="N243" s="188">
        <v>0</v>
      </c>
      <c r="O243" s="189">
        <v>0</v>
      </c>
      <c r="P243" s="188">
        <v>0</v>
      </c>
      <c r="Q243" s="189">
        <v>0</v>
      </c>
      <c r="R243" s="188">
        <v>0</v>
      </c>
      <c r="S243" s="189">
        <v>0</v>
      </c>
      <c r="T243" s="188">
        <v>0</v>
      </c>
      <c r="U243" s="189">
        <v>0</v>
      </c>
      <c r="V243" s="188">
        <v>0</v>
      </c>
      <c r="W243" s="189">
        <v>0</v>
      </c>
      <c r="X243" s="192">
        <v>0</v>
      </c>
      <c r="Y243" s="193" t="s">
        <v>59</v>
      </c>
      <c r="Z243" s="193" t="s">
        <v>2849</v>
      </c>
      <c r="AA243" s="186" t="s">
        <v>15</v>
      </c>
      <c r="AB243" s="194">
        <v>1</v>
      </c>
      <c r="AC243" s="195"/>
      <c r="AD243" s="196">
        <v>120</v>
      </c>
      <c r="AE243" s="197"/>
      <c r="AF243" s="193" t="s">
        <v>43</v>
      </c>
      <c r="AG243" s="198" t="s">
        <v>478</v>
      </c>
      <c r="AH243" s="199"/>
      <c r="AI243" s="200">
        <v>2020</v>
      </c>
      <c r="AJ243" s="224">
        <v>44104</v>
      </c>
      <c r="AK243" s="193" t="s">
        <v>285</v>
      </c>
      <c r="AL243" s="186" t="s">
        <v>279</v>
      </c>
      <c r="AM243" s="201">
        <v>1209</v>
      </c>
      <c r="AN243" s="202">
        <v>43682</v>
      </c>
      <c r="AO243" s="203">
        <v>43682</v>
      </c>
      <c r="AP243" s="198">
        <v>50</v>
      </c>
      <c r="AQ243" s="204"/>
    </row>
    <row r="244" spans="1:43">
      <c r="A244" s="183" t="s">
        <v>14</v>
      </c>
      <c r="B244" s="184" t="s">
        <v>1366</v>
      </c>
      <c r="C244" s="185" t="s">
        <v>58</v>
      </c>
      <c r="D244" s="186" t="s">
        <v>2772</v>
      </c>
      <c r="E244" s="187">
        <v>120</v>
      </c>
      <c r="F244" s="188">
        <v>120</v>
      </c>
      <c r="G244" s="189">
        <v>120</v>
      </c>
      <c r="H244" s="188">
        <v>120</v>
      </c>
      <c r="I244" s="189">
        <v>120</v>
      </c>
      <c r="J244" s="188">
        <v>0</v>
      </c>
      <c r="K244" s="189">
        <v>0</v>
      </c>
      <c r="L244" s="188">
        <v>0</v>
      </c>
      <c r="M244" s="189">
        <v>0</v>
      </c>
      <c r="N244" s="188">
        <v>0</v>
      </c>
      <c r="O244" s="189">
        <v>0</v>
      </c>
      <c r="P244" s="188">
        <v>0</v>
      </c>
      <c r="Q244" s="189">
        <v>0</v>
      </c>
      <c r="R244" s="188">
        <v>0</v>
      </c>
      <c r="S244" s="189">
        <v>0</v>
      </c>
      <c r="T244" s="188">
        <v>0</v>
      </c>
      <c r="U244" s="189">
        <v>0</v>
      </c>
      <c r="V244" s="188">
        <v>0</v>
      </c>
      <c r="W244" s="189">
        <v>0</v>
      </c>
      <c r="X244" s="192">
        <v>0</v>
      </c>
      <c r="Y244" s="193" t="s">
        <v>59</v>
      </c>
      <c r="Z244" s="193" t="s">
        <v>2849</v>
      </c>
      <c r="AA244" s="186" t="s">
        <v>15</v>
      </c>
      <c r="AB244" s="194">
        <v>1</v>
      </c>
      <c r="AC244" s="195"/>
      <c r="AD244" s="196">
        <v>120</v>
      </c>
      <c r="AE244" s="197"/>
      <c r="AF244" s="193" t="s">
        <v>43</v>
      </c>
      <c r="AG244" s="198" t="s">
        <v>478</v>
      </c>
      <c r="AH244" s="199"/>
      <c r="AI244" s="200">
        <v>2022</v>
      </c>
      <c r="AJ244" s="224"/>
      <c r="AK244" s="193" t="s">
        <v>285</v>
      </c>
      <c r="AL244" s="186" t="s">
        <v>279</v>
      </c>
      <c r="AM244" s="201">
        <v>1209</v>
      </c>
      <c r="AN244" s="202">
        <v>43682</v>
      </c>
      <c r="AO244" s="203">
        <v>43682</v>
      </c>
      <c r="AP244" s="198">
        <v>50</v>
      </c>
      <c r="AQ244" s="204"/>
    </row>
    <row r="245" spans="1:43">
      <c r="A245" s="183" t="s">
        <v>14</v>
      </c>
      <c r="B245" s="184" t="s">
        <v>1366</v>
      </c>
      <c r="C245" s="185" t="s">
        <v>58</v>
      </c>
      <c r="D245" s="186" t="s">
        <v>2773</v>
      </c>
      <c r="E245" s="187">
        <v>120</v>
      </c>
      <c r="F245" s="188">
        <v>0</v>
      </c>
      <c r="G245" s="189">
        <v>0</v>
      </c>
      <c r="H245" s="188">
        <v>0</v>
      </c>
      <c r="I245" s="189">
        <v>0</v>
      </c>
      <c r="J245" s="188">
        <v>0</v>
      </c>
      <c r="K245" s="189">
        <v>0</v>
      </c>
      <c r="L245" s="188">
        <v>0</v>
      </c>
      <c r="M245" s="189">
        <v>0</v>
      </c>
      <c r="N245" s="188">
        <v>0</v>
      </c>
      <c r="O245" s="189">
        <v>0</v>
      </c>
      <c r="P245" s="188">
        <v>0</v>
      </c>
      <c r="Q245" s="189">
        <v>0</v>
      </c>
      <c r="R245" s="188">
        <v>0</v>
      </c>
      <c r="S245" s="189">
        <v>0</v>
      </c>
      <c r="T245" s="188">
        <v>0</v>
      </c>
      <c r="U245" s="189">
        <v>0</v>
      </c>
      <c r="V245" s="188">
        <v>0</v>
      </c>
      <c r="W245" s="189">
        <v>0</v>
      </c>
      <c r="X245" s="192">
        <v>0</v>
      </c>
      <c r="Y245" s="193" t="s">
        <v>59</v>
      </c>
      <c r="Z245" s="193" t="s">
        <v>2849</v>
      </c>
      <c r="AA245" s="186" t="s">
        <v>15</v>
      </c>
      <c r="AB245" s="194">
        <v>1</v>
      </c>
      <c r="AC245" s="195"/>
      <c r="AD245" s="196">
        <v>120</v>
      </c>
      <c r="AE245" s="197"/>
      <c r="AF245" s="193" t="s">
        <v>43</v>
      </c>
      <c r="AG245" s="198" t="s">
        <v>478</v>
      </c>
      <c r="AH245" s="199"/>
      <c r="AI245" s="200">
        <v>2020</v>
      </c>
      <c r="AJ245" s="224">
        <v>44104</v>
      </c>
      <c r="AK245" s="193" t="s">
        <v>285</v>
      </c>
      <c r="AL245" s="186" t="s">
        <v>279</v>
      </c>
      <c r="AM245" s="201">
        <v>1209</v>
      </c>
      <c r="AN245" s="202">
        <v>43682</v>
      </c>
      <c r="AO245" s="203">
        <v>43682</v>
      </c>
      <c r="AP245" s="198">
        <v>50</v>
      </c>
      <c r="AQ245" s="204"/>
    </row>
    <row r="246" spans="1:43">
      <c r="A246" s="183" t="s">
        <v>14</v>
      </c>
      <c r="B246" s="184" t="s">
        <v>1366</v>
      </c>
      <c r="C246" s="185" t="s">
        <v>60</v>
      </c>
      <c r="D246" s="186" t="s">
        <v>2774</v>
      </c>
      <c r="E246" s="187">
        <v>200</v>
      </c>
      <c r="F246" s="188">
        <v>195</v>
      </c>
      <c r="G246" s="189">
        <v>200</v>
      </c>
      <c r="H246" s="188">
        <v>195</v>
      </c>
      <c r="I246" s="189">
        <v>200</v>
      </c>
      <c r="J246" s="188">
        <v>195</v>
      </c>
      <c r="K246" s="189">
        <v>200</v>
      </c>
      <c r="L246" s="188">
        <v>195</v>
      </c>
      <c r="M246" s="189">
        <v>200</v>
      </c>
      <c r="N246" s="188">
        <v>195</v>
      </c>
      <c r="O246" s="189">
        <v>200</v>
      </c>
      <c r="P246" s="188">
        <v>195</v>
      </c>
      <c r="Q246" s="189">
        <v>200</v>
      </c>
      <c r="R246" s="188">
        <v>195</v>
      </c>
      <c r="S246" s="189">
        <v>200</v>
      </c>
      <c r="T246" s="188">
        <v>195</v>
      </c>
      <c r="U246" s="189">
        <v>200</v>
      </c>
      <c r="V246" s="188">
        <v>195</v>
      </c>
      <c r="W246" s="189">
        <v>200</v>
      </c>
      <c r="X246" s="192">
        <v>195</v>
      </c>
      <c r="Y246" s="193" t="s">
        <v>59</v>
      </c>
      <c r="Z246" s="193" t="s">
        <v>2849</v>
      </c>
      <c r="AA246" s="186" t="s">
        <v>15</v>
      </c>
      <c r="AB246" s="194">
        <v>1</v>
      </c>
      <c r="AC246" s="195"/>
      <c r="AD246" s="196">
        <v>200</v>
      </c>
      <c r="AE246" s="197"/>
      <c r="AF246" s="193" t="s">
        <v>13</v>
      </c>
      <c r="AG246" s="198" t="s">
        <v>478</v>
      </c>
      <c r="AH246" s="199"/>
      <c r="AI246" s="200">
        <v>2035</v>
      </c>
      <c r="AJ246" s="201"/>
      <c r="AK246" s="193" t="s">
        <v>286</v>
      </c>
      <c r="AL246" s="186" t="s">
        <v>279</v>
      </c>
      <c r="AM246" s="201">
        <v>1210</v>
      </c>
      <c r="AN246" s="202">
        <v>43538.371874999997</v>
      </c>
      <c r="AO246" s="203">
        <v>43191</v>
      </c>
      <c r="AP246" s="198">
        <v>50</v>
      </c>
      <c r="AQ246" s="204"/>
    </row>
    <row r="247" spans="1:43">
      <c r="A247" s="183" t="s">
        <v>14</v>
      </c>
      <c r="B247" s="184" t="s">
        <v>1366</v>
      </c>
      <c r="C247" s="185" t="s">
        <v>60</v>
      </c>
      <c r="D247" s="186" t="s">
        <v>2775</v>
      </c>
      <c r="E247" s="187">
        <v>200</v>
      </c>
      <c r="F247" s="188">
        <v>195</v>
      </c>
      <c r="G247" s="189">
        <v>200</v>
      </c>
      <c r="H247" s="188">
        <v>195</v>
      </c>
      <c r="I247" s="189">
        <v>200</v>
      </c>
      <c r="J247" s="188">
        <v>195</v>
      </c>
      <c r="K247" s="189">
        <v>200</v>
      </c>
      <c r="L247" s="188">
        <v>195</v>
      </c>
      <c r="M247" s="189">
        <v>200</v>
      </c>
      <c r="N247" s="188">
        <v>195</v>
      </c>
      <c r="O247" s="189">
        <v>200</v>
      </c>
      <c r="P247" s="188">
        <v>195</v>
      </c>
      <c r="Q247" s="189">
        <v>200</v>
      </c>
      <c r="R247" s="188">
        <v>195</v>
      </c>
      <c r="S247" s="189">
        <v>200</v>
      </c>
      <c r="T247" s="188">
        <v>195</v>
      </c>
      <c r="U247" s="189">
        <v>200</v>
      </c>
      <c r="V247" s="188">
        <v>195</v>
      </c>
      <c r="W247" s="189">
        <v>200</v>
      </c>
      <c r="X247" s="192">
        <v>195</v>
      </c>
      <c r="Y247" s="193" t="s">
        <v>59</v>
      </c>
      <c r="Z247" s="193" t="s">
        <v>2849</v>
      </c>
      <c r="AA247" s="186" t="s">
        <v>15</v>
      </c>
      <c r="AB247" s="194">
        <v>1</v>
      </c>
      <c r="AC247" s="195"/>
      <c r="AD247" s="196">
        <v>200</v>
      </c>
      <c r="AE247" s="197"/>
      <c r="AF247" s="193" t="s">
        <v>13</v>
      </c>
      <c r="AG247" s="198" t="s">
        <v>478</v>
      </c>
      <c r="AH247" s="199"/>
      <c r="AI247" s="200">
        <v>2035</v>
      </c>
      <c r="AJ247" s="201"/>
      <c r="AK247" s="193" t="s">
        <v>286</v>
      </c>
      <c r="AL247" s="186" t="s">
        <v>279</v>
      </c>
      <c r="AM247" s="201">
        <v>1210</v>
      </c>
      <c r="AN247" s="202">
        <v>43538.371874999997</v>
      </c>
      <c r="AO247" s="203">
        <v>43191</v>
      </c>
      <c r="AP247" s="198">
        <v>50</v>
      </c>
      <c r="AQ247" s="204"/>
    </row>
    <row r="248" spans="1:43">
      <c r="A248" s="183" t="s">
        <v>14</v>
      </c>
      <c r="B248" s="184" t="s">
        <v>1366</v>
      </c>
      <c r="C248" s="185" t="s">
        <v>60</v>
      </c>
      <c r="D248" s="186" t="s">
        <v>2776</v>
      </c>
      <c r="E248" s="187">
        <v>200</v>
      </c>
      <c r="F248" s="188">
        <v>195</v>
      </c>
      <c r="G248" s="189">
        <v>200</v>
      </c>
      <c r="H248" s="188">
        <v>195</v>
      </c>
      <c r="I248" s="189">
        <v>200</v>
      </c>
      <c r="J248" s="188">
        <v>195</v>
      </c>
      <c r="K248" s="189">
        <v>200</v>
      </c>
      <c r="L248" s="188">
        <v>195</v>
      </c>
      <c r="M248" s="189">
        <v>200</v>
      </c>
      <c r="N248" s="188">
        <v>195</v>
      </c>
      <c r="O248" s="189">
        <v>200</v>
      </c>
      <c r="P248" s="188">
        <v>195</v>
      </c>
      <c r="Q248" s="189">
        <v>200</v>
      </c>
      <c r="R248" s="188">
        <v>195</v>
      </c>
      <c r="S248" s="189">
        <v>200</v>
      </c>
      <c r="T248" s="188">
        <v>195</v>
      </c>
      <c r="U248" s="189">
        <v>200</v>
      </c>
      <c r="V248" s="188">
        <v>195</v>
      </c>
      <c r="W248" s="189">
        <v>200</v>
      </c>
      <c r="X248" s="192">
        <v>195</v>
      </c>
      <c r="Y248" s="193" t="s">
        <v>59</v>
      </c>
      <c r="Z248" s="193" t="s">
        <v>2849</v>
      </c>
      <c r="AA248" s="186" t="s">
        <v>15</v>
      </c>
      <c r="AB248" s="194">
        <v>1</v>
      </c>
      <c r="AC248" s="195"/>
      <c r="AD248" s="196">
        <v>200</v>
      </c>
      <c r="AE248" s="197"/>
      <c r="AF248" s="193" t="s">
        <v>13</v>
      </c>
      <c r="AG248" s="198" t="s">
        <v>478</v>
      </c>
      <c r="AH248" s="199"/>
      <c r="AI248" s="200">
        <v>2035</v>
      </c>
      <c r="AJ248" s="201"/>
      <c r="AK248" s="193" t="s">
        <v>286</v>
      </c>
      <c r="AL248" s="186" t="s">
        <v>279</v>
      </c>
      <c r="AM248" s="201">
        <v>1210</v>
      </c>
      <c r="AN248" s="202">
        <v>43538.371874999997</v>
      </c>
      <c r="AO248" s="203">
        <v>43191</v>
      </c>
      <c r="AP248" s="198">
        <v>50</v>
      </c>
      <c r="AQ248" s="204"/>
    </row>
    <row r="249" spans="1:43">
      <c r="A249" s="183" t="s">
        <v>14</v>
      </c>
      <c r="B249" s="184" t="s">
        <v>1366</v>
      </c>
      <c r="C249" s="185" t="s">
        <v>60</v>
      </c>
      <c r="D249" s="186" t="s">
        <v>2777</v>
      </c>
      <c r="E249" s="187">
        <v>200</v>
      </c>
      <c r="F249" s="188">
        <v>195</v>
      </c>
      <c r="G249" s="189">
        <v>200</v>
      </c>
      <c r="H249" s="188">
        <v>195</v>
      </c>
      <c r="I249" s="189">
        <v>200</v>
      </c>
      <c r="J249" s="188">
        <v>195</v>
      </c>
      <c r="K249" s="189">
        <v>200</v>
      </c>
      <c r="L249" s="188">
        <v>195</v>
      </c>
      <c r="M249" s="189">
        <v>200</v>
      </c>
      <c r="N249" s="188">
        <v>195</v>
      </c>
      <c r="O249" s="189">
        <v>200</v>
      </c>
      <c r="P249" s="188">
        <v>195</v>
      </c>
      <c r="Q249" s="189">
        <v>200</v>
      </c>
      <c r="R249" s="188">
        <v>195</v>
      </c>
      <c r="S249" s="189">
        <v>200</v>
      </c>
      <c r="T249" s="188">
        <v>195</v>
      </c>
      <c r="U249" s="189">
        <v>200</v>
      </c>
      <c r="V249" s="188">
        <v>195</v>
      </c>
      <c r="W249" s="189">
        <v>200</v>
      </c>
      <c r="X249" s="192">
        <v>195</v>
      </c>
      <c r="Y249" s="193" t="s">
        <v>59</v>
      </c>
      <c r="Z249" s="193" t="s">
        <v>2849</v>
      </c>
      <c r="AA249" s="186" t="s">
        <v>15</v>
      </c>
      <c r="AB249" s="194">
        <v>1</v>
      </c>
      <c r="AC249" s="195"/>
      <c r="AD249" s="196">
        <v>200</v>
      </c>
      <c r="AE249" s="197"/>
      <c r="AF249" s="193" t="s">
        <v>13</v>
      </c>
      <c r="AG249" s="198" t="s">
        <v>478</v>
      </c>
      <c r="AH249" s="199"/>
      <c r="AI249" s="200">
        <v>2035</v>
      </c>
      <c r="AJ249" s="201"/>
      <c r="AK249" s="193" t="s">
        <v>286</v>
      </c>
      <c r="AL249" s="186" t="s">
        <v>279</v>
      </c>
      <c r="AM249" s="201">
        <v>1210</v>
      </c>
      <c r="AN249" s="202">
        <v>43538.371874999997</v>
      </c>
      <c r="AO249" s="203">
        <v>43191</v>
      </c>
      <c r="AP249" s="198">
        <v>50</v>
      </c>
      <c r="AQ249" s="204"/>
    </row>
    <row r="250" spans="1:43">
      <c r="A250" s="183" t="s">
        <v>73</v>
      </c>
      <c r="B250" s="184" t="s">
        <v>1366</v>
      </c>
      <c r="C250" s="185" t="s">
        <v>1133</v>
      </c>
      <c r="D250" s="186" t="s">
        <v>2779</v>
      </c>
      <c r="E250" s="187">
        <v>161</v>
      </c>
      <c r="F250" s="188">
        <v>155</v>
      </c>
      <c r="G250" s="189">
        <v>161</v>
      </c>
      <c r="H250" s="188">
        <v>155</v>
      </c>
      <c r="I250" s="189">
        <v>161</v>
      </c>
      <c r="J250" s="188">
        <v>155</v>
      </c>
      <c r="K250" s="189">
        <v>161</v>
      </c>
      <c r="L250" s="188">
        <v>155</v>
      </c>
      <c r="M250" s="189">
        <v>161</v>
      </c>
      <c r="N250" s="188">
        <v>155</v>
      </c>
      <c r="O250" s="189">
        <v>161</v>
      </c>
      <c r="P250" s="188">
        <v>155</v>
      </c>
      <c r="Q250" s="189">
        <v>160</v>
      </c>
      <c r="R250" s="188">
        <v>154</v>
      </c>
      <c r="S250" s="189">
        <v>160</v>
      </c>
      <c r="T250" s="188">
        <v>154</v>
      </c>
      <c r="U250" s="189">
        <v>160</v>
      </c>
      <c r="V250" s="188">
        <v>154</v>
      </c>
      <c r="W250" s="189">
        <v>160</v>
      </c>
      <c r="X250" s="192">
        <v>154</v>
      </c>
      <c r="Y250" s="193" t="s">
        <v>202</v>
      </c>
      <c r="Z250" s="193" t="s">
        <v>2853</v>
      </c>
      <c r="AA250" s="186" t="s">
        <v>15</v>
      </c>
      <c r="AB250" s="194">
        <v>1</v>
      </c>
      <c r="AC250" s="195"/>
      <c r="AD250" s="196">
        <v>160</v>
      </c>
      <c r="AE250" s="197"/>
      <c r="AF250" s="193" t="s">
        <v>13</v>
      </c>
      <c r="AG250" s="198" t="s">
        <v>478</v>
      </c>
      <c r="AH250" s="199"/>
      <c r="AI250" s="200">
        <v>2046</v>
      </c>
      <c r="AJ250" s="201"/>
      <c r="AK250" s="193" t="s">
        <v>286</v>
      </c>
      <c r="AL250" s="186" t="s">
        <v>277</v>
      </c>
      <c r="AM250" s="201">
        <v>1724</v>
      </c>
      <c r="AN250" s="202">
        <v>43641.741481481484</v>
      </c>
      <c r="AO250" s="203">
        <v>43563</v>
      </c>
      <c r="AP250" s="198">
        <v>50</v>
      </c>
      <c r="AQ250" s="204"/>
    </row>
    <row r="251" spans="1:43">
      <c r="A251" s="183" t="s">
        <v>73</v>
      </c>
      <c r="B251" s="184" t="s">
        <v>1366</v>
      </c>
      <c r="C251" s="185" t="s">
        <v>1133</v>
      </c>
      <c r="D251" s="186" t="s">
        <v>2780</v>
      </c>
      <c r="E251" s="187">
        <v>82</v>
      </c>
      <c r="F251" s="188">
        <v>78</v>
      </c>
      <c r="G251" s="189">
        <v>82</v>
      </c>
      <c r="H251" s="188">
        <v>78</v>
      </c>
      <c r="I251" s="189">
        <v>82</v>
      </c>
      <c r="J251" s="188">
        <v>78</v>
      </c>
      <c r="K251" s="189">
        <v>82</v>
      </c>
      <c r="L251" s="188">
        <v>78</v>
      </c>
      <c r="M251" s="189">
        <v>82</v>
      </c>
      <c r="N251" s="188">
        <v>78</v>
      </c>
      <c r="O251" s="189">
        <v>82</v>
      </c>
      <c r="P251" s="188">
        <v>78</v>
      </c>
      <c r="Q251" s="189">
        <v>81</v>
      </c>
      <c r="R251" s="188">
        <v>77</v>
      </c>
      <c r="S251" s="189">
        <v>81</v>
      </c>
      <c r="T251" s="188">
        <v>77</v>
      </c>
      <c r="U251" s="189">
        <v>81</v>
      </c>
      <c r="V251" s="188">
        <v>77</v>
      </c>
      <c r="W251" s="189">
        <v>81</v>
      </c>
      <c r="X251" s="192">
        <v>77</v>
      </c>
      <c r="Y251" s="193" t="s">
        <v>202</v>
      </c>
      <c r="Z251" s="193" t="s">
        <v>2853</v>
      </c>
      <c r="AA251" s="186" t="s">
        <v>15</v>
      </c>
      <c r="AB251" s="194">
        <v>1</v>
      </c>
      <c r="AC251" s="195"/>
      <c r="AD251" s="196">
        <v>84</v>
      </c>
      <c r="AE251" s="197"/>
      <c r="AF251" s="193" t="s">
        <v>13</v>
      </c>
      <c r="AG251" s="198" t="s">
        <v>478</v>
      </c>
      <c r="AH251" s="199"/>
      <c r="AI251" s="200">
        <v>2046</v>
      </c>
      <c r="AJ251" s="201"/>
      <c r="AK251" s="193" t="s">
        <v>286</v>
      </c>
      <c r="AL251" s="186" t="s">
        <v>277</v>
      </c>
      <c r="AM251" s="201">
        <v>1724</v>
      </c>
      <c r="AN251" s="202">
        <v>43641.741481481484</v>
      </c>
      <c r="AO251" s="203">
        <v>43563</v>
      </c>
      <c r="AP251" s="198">
        <v>50</v>
      </c>
      <c r="AQ251" s="204"/>
    </row>
    <row r="252" spans="1:43">
      <c r="A252" s="183" t="s">
        <v>77</v>
      </c>
      <c r="B252" s="184" t="s">
        <v>1366</v>
      </c>
      <c r="C252" s="185" t="s">
        <v>183</v>
      </c>
      <c r="D252" s="186" t="s">
        <v>2781</v>
      </c>
      <c r="E252" s="187">
        <v>80</v>
      </c>
      <c r="F252" s="188">
        <v>80</v>
      </c>
      <c r="G252" s="189">
        <v>83</v>
      </c>
      <c r="H252" s="188">
        <v>83</v>
      </c>
      <c r="I252" s="189">
        <v>106</v>
      </c>
      <c r="J252" s="188">
        <v>106</v>
      </c>
      <c r="K252" s="189">
        <v>106</v>
      </c>
      <c r="L252" s="188">
        <v>106</v>
      </c>
      <c r="M252" s="189">
        <v>106</v>
      </c>
      <c r="N252" s="188">
        <v>76</v>
      </c>
      <c r="O252" s="189">
        <v>106</v>
      </c>
      <c r="P252" s="188">
        <v>76</v>
      </c>
      <c r="Q252" s="189">
        <v>106</v>
      </c>
      <c r="R252" s="188">
        <v>106</v>
      </c>
      <c r="S252" s="189">
        <v>106</v>
      </c>
      <c r="T252" s="188">
        <v>106</v>
      </c>
      <c r="U252" s="189">
        <v>106</v>
      </c>
      <c r="V252" s="188">
        <v>106</v>
      </c>
      <c r="W252" s="189">
        <v>106</v>
      </c>
      <c r="X252" s="192">
        <v>106</v>
      </c>
      <c r="Y252" s="193" t="s">
        <v>76</v>
      </c>
      <c r="Z252" s="193" t="s">
        <v>2848</v>
      </c>
      <c r="AA252" s="186" t="s">
        <v>7</v>
      </c>
      <c r="AB252" s="194">
        <v>4</v>
      </c>
      <c r="AC252" s="195"/>
      <c r="AD252" s="196">
        <v>93</v>
      </c>
      <c r="AE252" s="197"/>
      <c r="AF252" s="193" t="s">
        <v>13</v>
      </c>
      <c r="AG252" s="198" t="s">
        <v>478</v>
      </c>
      <c r="AH252" s="199"/>
      <c r="AI252" s="200">
        <v>2100</v>
      </c>
      <c r="AJ252" s="201"/>
      <c r="AK252" s="193" t="s">
        <v>286</v>
      </c>
      <c r="AL252" s="186" t="s">
        <v>7</v>
      </c>
      <c r="AM252" s="201">
        <v>1213</v>
      </c>
      <c r="AN252" s="202">
        <v>43612.353784722225</v>
      </c>
      <c r="AO252" s="203">
        <v>43609</v>
      </c>
      <c r="AP252" s="198">
        <v>50</v>
      </c>
      <c r="AQ252" s="204"/>
    </row>
    <row r="253" spans="1:43">
      <c r="A253" s="183" t="s">
        <v>77</v>
      </c>
      <c r="B253" s="184" t="s">
        <v>1366</v>
      </c>
      <c r="C253" s="185" t="s">
        <v>184</v>
      </c>
      <c r="D253" s="186" t="s">
        <v>2782</v>
      </c>
      <c r="E253" s="187">
        <v>85</v>
      </c>
      <c r="F253" s="188">
        <v>0</v>
      </c>
      <c r="G253" s="189">
        <v>85</v>
      </c>
      <c r="H253" s="188">
        <v>85</v>
      </c>
      <c r="I253" s="189">
        <v>85</v>
      </c>
      <c r="J253" s="188">
        <v>85</v>
      </c>
      <c r="K253" s="189">
        <v>85</v>
      </c>
      <c r="L253" s="188">
        <v>85</v>
      </c>
      <c r="M253" s="189">
        <v>85</v>
      </c>
      <c r="N253" s="188">
        <v>85</v>
      </c>
      <c r="O253" s="189">
        <v>85</v>
      </c>
      <c r="P253" s="188">
        <v>85</v>
      </c>
      <c r="Q253" s="189">
        <v>85</v>
      </c>
      <c r="R253" s="188">
        <v>85</v>
      </c>
      <c r="S253" s="189">
        <v>88</v>
      </c>
      <c r="T253" s="188">
        <v>0</v>
      </c>
      <c r="U253" s="189">
        <v>88</v>
      </c>
      <c r="V253" s="188">
        <v>88</v>
      </c>
      <c r="W253" s="189">
        <v>88</v>
      </c>
      <c r="X253" s="192">
        <v>88</v>
      </c>
      <c r="Y253" s="193" t="s">
        <v>76</v>
      </c>
      <c r="Z253" s="193" t="s">
        <v>2848</v>
      </c>
      <c r="AA253" s="186" t="s">
        <v>7</v>
      </c>
      <c r="AB253" s="194">
        <v>1</v>
      </c>
      <c r="AC253" s="195"/>
      <c r="AD253" s="196">
        <v>82.8</v>
      </c>
      <c r="AE253" s="197"/>
      <c r="AF253" s="193" t="s">
        <v>13</v>
      </c>
      <c r="AG253" s="198" t="s">
        <v>478</v>
      </c>
      <c r="AH253" s="199"/>
      <c r="AI253" s="200">
        <v>2100</v>
      </c>
      <c r="AJ253" s="201"/>
      <c r="AK253" s="193" t="s">
        <v>286</v>
      </c>
      <c r="AL253" s="186" t="s">
        <v>7</v>
      </c>
      <c r="AM253" s="201">
        <v>1214</v>
      </c>
      <c r="AN253" s="202">
        <v>43609.667349537034</v>
      </c>
      <c r="AO253" s="203">
        <v>43609</v>
      </c>
      <c r="AP253" s="198">
        <v>50</v>
      </c>
      <c r="AQ253" s="204"/>
    </row>
    <row r="254" spans="1:43">
      <c r="A254" s="183" t="s">
        <v>63</v>
      </c>
      <c r="B254" s="184" t="s">
        <v>1366</v>
      </c>
      <c r="C254" s="185" t="s">
        <v>185</v>
      </c>
      <c r="D254" s="186" t="s">
        <v>2783</v>
      </c>
      <c r="E254" s="187">
        <v>1800</v>
      </c>
      <c r="F254" s="188">
        <v>1800</v>
      </c>
      <c r="G254" s="189">
        <v>1800</v>
      </c>
      <c r="H254" s="188">
        <v>1800</v>
      </c>
      <c r="I254" s="189">
        <v>1800</v>
      </c>
      <c r="J254" s="188">
        <v>1800</v>
      </c>
      <c r="K254" s="189">
        <v>1800</v>
      </c>
      <c r="L254" s="188">
        <v>1800</v>
      </c>
      <c r="M254" s="189">
        <v>1800</v>
      </c>
      <c r="N254" s="188">
        <v>1800</v>
      </c>
      <c r="O254" s="189">
        <v>1800</v>
      </c>
      <c r="P254" s="188">
        <v>1800</v>
      </c>
      <c r="Q254" s="189">
        <v>1800</v>
      </c>
      <c r="R254" s="188">
        <v>1800</v>
      </c>
      <c r="S254" s="189">
        <v>1800</v>
      </c>
      <c r="T254" s="188">
        <v>1800</v>
      </c>
      <c r="U254" s="189">
        <v>1800</v>
      </c>
      <c r="V254" s="188">
        <v>1800</v>
      </c>
      <c r="W254" s="189">
        <v>1800</v>
      </c>
      <c r="X254" s="192">
        <v>1800</v>
      </c>
      <c r="Y254" s="193" t="s">
        <v>11</v>
      </c>
      <c r="Z254" s="193" t="s">
        <v>2848</v>
      </c>
      <c r="AA254" s="186" t="s">
        <v>7</v>
      </c>
      <c r="AB254" s="194">
        <v>6</v>
      </c>
      <c r="AC254" s="195"/>
      <c r="AD254" s="196">
        <v>1500</v>
      </c>
      <c r="AE254" s="197"/>
      <c r="AF254" s="193" t="s">
        <v>13</v>
      </c>
      <c r="AG254" s="198" t="s">
        <v>478</v>
      </c>
      <c r="AH254" s="199"/>
      <c r="AI254" s="200">
        <v>2070</v>
      </c>
      <c r="AJ254" s="201"/>
      <c r="AK254" s="193" t="s">
        <v>286</v>
      </c>
      <c r="AL254" s="186" t="s">
        <v>7</v>
      </c>
      <c r="AM254" s="201">
        <v>1215</v>
      </c>
      <c r="AN254" s="202">
        <v>43594.55976851852</v>
      </c>
      <c r="AO254" s="203">
        <v>43204</v>
      </c>
      <c r="AP254" s="198">
        <v>50</v>
      </c>
      <c r="AQ254" s="204"/>
    </row>
    <row r="255" spans="1:43">
      <c r="A255" s="183" t="s">
        <v>77</v>
      </c>
      <c r="B255" s="184" t="s">
        <v>1366</v>
      </c>
      <c r="C255" s="185" t="s">
        <v>186</v>
      </c>
      <c r="D255" s="186" t="s">
        <v>2784</v>
      </c>
      <c r="E255" s="187">
        <v>130</v>
      </c>
      <c r="F255" s="188">
        <v>130</v>
      </c>
      <c r="G255" s="189">
        <v>130</v>
      </c>
      <c r="H255" s="188">
        <v>130</v>
      </c>
      <c r="I255" s="189">
        <v>130</v>
      </c>
      <c r="J255" s="188">
        <v>104</v>
      </c>
      <c r="K255" s="189">
        <v>130</v>
      </c>
      <c r="L255" s="188">
        <v>104</v>
      </c>
      <c r="M255" s="189">
        <v>130</v>
      </c>
      <c r="N255" s="188">
        <v>130</v>
      </c>
      <c r="O255" s="189">
        <v>130</v>
      </c>
      <c r="P255" s="188">
        <v>130</v>
      </c>
      <c r="Q255" s="189">
        <v>130</v>
      </c>
      <c r="R255" s="188">
        <v>130</v>
      </c>
      <c r="S255" s="189">
        <v>130</v>
      </c>
      <c r="T255" s="188">
        <v>130</v>
      </c>
      <c r="U255" s="189">
        <v>130</v>
      </c>
      <c r="V255" s="188">
        <v>130</v>
      </c>
      <c r="W255" s="189">
        <v>130</v>
      </c>
      <c r="X255" s="192">
        <v>130</v>
      </c>
      <c r="Y255" s="193" t="s">
        <v>76</v>
      </c>
      <c r="Z255" s="193" t="s">
        <v>2848</v>
      </c>
      <c r="AA255" s="186" t="s">
        <v>7</v>
      </c>
      <c r="AB255" s="194">
        <v>5</v>
      </c>
      <c r="AC255" s="195"/>
      <c r="AD255" s="196">
        <v>125</v>
      </c>
      <c r="AE255" s="197"/>
      <c r="AF255" s="193" t="s">
        <v>13</v>
      </c>
      <c r="AG255" s="198" t="s">
        <v>478</v>
      </c>
      <c r="AH255" s="199"/>
      <c r="AI255" s="200">
        <v>2100</v>
      </c>
      <c r="AJ255" s="201"/>
      <c r="AK255" s="193" t="s">
        <v>286</v>
      </c>
      <c r="AL255" s="186" t="s">
        <v>7</v>
      </c>
      <c r="AM255" s="201">
        <v>1216</v>
      </c>
      <c r="AN255" s="202">
        <v>43609.613969907405</v>
      </c>
      <c r="AO255" s="203">
        <v>43609</v>
      </c>
      <c r="AP255" s="198">
        <v>50</v>
      </c>
      <c r="AQ255" s="204"/>
    </row>
    <row r="256" spans="1:43">
      <c r="A256" s="183" t="s">
        <v>63</v>
      </c>
      <c r="B256" s="184" t="s">
        <v>1366</v>
      </c>
      <c r="C256" s="185" t="s">
        <v>187</v>
      </c>
      <c r="D256" s="186" t="s">
        <v>2785</v>
      </c>
      <c r="E256" s="187">
        <v>544</v>
      </c>
      <c r="F256" s="188">
        <v>616</v>
      </c>
      <c r="G256" s="189">
        <v>616</v>
      </c>
      <c r="H256" s="188">
        <v>544</v>
      </c>
      <c r="I256" s="189">
        <v>544</v>
      </c>
      <c r="J256" s="188">
        <v>544</v>
      </c>
      <c r="K256" s="189">
        <v>544</v>
      </c>
      <c r="L256" s="188">
        <v>544</v>
      </c>
      <c r="M256" s="189">
        <v>544</v>
      </c>
      <c r="N256" s="188">
        <v>616</v>
      </c>
      <c r="O256" s="189">
        <v>544</v>
      </c>
      <c r="P256" s="188">
        <v>616</v>
      </c>
      <c r="Q256" s="189">
        <v>616</v>
      </c>
      <c r="R256" s="188">
        <v>616</v>
      </c>
      <c r="S256" s="189">
        <v>616</v>
      </c>
      <c r="T256" s="188">
        <v>616</v>
      </c>
      <c r="U256" s="189">
        <v>616</v>
      </c>
      <c r="V256" s="188">
        <v>616</v>
      </c>
      <c r="W256" s="189">
        <v>616</v>
      </c>
      <c r="X256" s="192">
        <v>616</v>
      </c>
      <c r="Y256" s="193" t="s">
        <v>11</v>
      </c>
      <c r="Z256" s="193" t="s">
        <v>2848</v>
      </c>
      <c r="AA256" s="186" t="s">
        <v>7</v>
      </c>
      <c r="AB256" s="194">
        <v>8</v>
      </c>
      <c r="AC256" s="195"/>
      <c r="AD256" s="196">
        <v>616</v>
      </c>
      <c r="AE256" s="197"/>
      <c r="AF256" s="193" t="s">
        <v>13</v>
      </c>
      <c r="AG256" s="198" t="s">
        <v>478</v>
      </c>
      <c r="AH256" s="199"/>
      <c r="AI256" s="200">
        <v>2070</v>
      </c>
      <c r="AJ256" s="201"/>
      <c r="AK256" s="193" t="s">
        <v>286</v>
      </c>
      <c r="AL256" s="186" t="s">
        <v>7</v>
      </c>
      <c r="AM256" s="201">
        <v>1217</v>
      </c>
      <c r="AN256" s="202">
        <v>43594.559895833336</v>
      </c>
      <c r="AO256" s="203">
        <v>43204</v>
      </c>
      <c r="AP256" s="198">
        <v>50</v>
      </c>
      <c r="AQ256" s="204"/>
    </row>
    <row r="257" spans="1:43">
      <c r="A257" s="183" t="s">
        <v>63</v>
      </c>
      <c r="B257" s="184" t="s">
        <v>1366</v>
      </c>
      <c r="C257" s="185" t="s">
        <v>188</v>
      </c>
      <c r="D257" s="186" t="s">
        <v>2786</v>
      </c>
      <c r="E257" s="187">
        <v>166</v>
      </c>
      <c r="F257" s="188">
        <v>160</v>
      </c>
      <c r="G257" s="189">
        <v>166</v>
      </c>
      <c r="H257" s="188">
        <v>160</v>
      </c>
      <c r="I257" s="189">
        <v>166</v>
      </c>
      <c r="J257" s="188">
        <v>160</v>
      </c>
      <c r="K257" s="189">
        <v>166</v>
      </c>
      <c r="L257" s="188">
        <v>160</v>
      </c>
      <c r="M257" s="189">
        <v>166</v>
      </c>
      <c r="N257" s="188">
        <v>160</v>
      </c>
      <c r="O257" s="189">
        <v>166</v>
      </c>
      <c r="P257" s="188">
        <v>160</v>
      </c>
      <c r="Q257" s="189">
        <v>166</v>
      </c>
      <c r="R257" s="188">
        <v>160</v>
      </c>
      <c r="S257" s="189">
        <v>166</v>
      </c>
      <c r="T257" s="188">
        <v>160</v>
      </c>
      <c r="U257" s="189">
        <v>166</v>
      </c>
      <c r="V257" s="188">
        <v>160</v>
      </c>
      <c r="W257" s="189">
        <v>166</v>
      </c>
      <c r="X257" s="192">
        <v>160</v>
      </c>
      <c r="Y257" s="193" t="s">
        <v>189</v>
      </c>
      <c r="Z257" s="193" t="s">
        <v>2846</v>
      </c>
      <c r="AA257" s="186" t="s">
        <v>15</v>
      </c>
      <c r="AB257" s="194">
        <v>1</v>
      </c>
      <c r="AC257" s="195"/>
      <c r="AD257" s="196">
        <v>166</v>
      </c>
      <c r="AE257" s="197"/>
      <c r="AF257" s="193" t="s">
        <v>13</v>
      </c>
      <c r="AG257" s="198" t="s">
        <v>478</v>
      </c>
      <c r="AH257" s="199"/>
      <c r="AI257" s="200">
        <v>2044</v>
      </c>
      <c r="AJ257" s="201"/>
      <c r="AK257" s="193" t="s">
        <v>286</v>
      </c>
      <c r="AL257" s="186" t="s">
        <v>278</v>
      </c>
      <c r="AM257" s="201">
        <v>1218</v>
      </c>
      <c r="AN257" s="202">
        <v>43602.590509259258</v>
      </c>
      <c r="AO257" s="203">
        <v>43204</v>
      </c>
      <c r="AP257" s="198">
        <v>50</v>
      </c>
      <c r="AQ257" s="204"/>
    </row>
    <row r="258" spans="1:43">
      <c r="A258" s="183" t="s">
        <v>63</v>
      </c>
      <c r="B258" s="184" t="s">
        <v>1366</v>
      </c>
      <c r="C258" s="185" t="s">
        <v>188</v>
      </c>
      <c r="D258" s="186" t="s">
        <v>2787</v>
      </c>
      <c r="E258" s="187">
        <v>166</v>
      </c>
      <c r="F258" s="188">
        <v>160</v>
      </c>
      <c r="G258" s="189">
        <v>166</v>
      </c>
      <c r="H258" s="188">
        <v>160</v>
      </c>
      <c r="I258" s="189">
        <v>166</v>
      </c>
      <c r="J258" s="188">
        <v>160</v>
      </c>
      <c r="K258" s="189">
        <v>166</v>
      </c>
      <c r="L258" s="188">
        <v>160</v>
      </c>
      <c r="M258" s="189">
        <v>166</v>
      </c>
      <c r="N258" s="188">
        <v>160</v>
      </c>
      <c r="O258" s="189">
        <v>166</v>
      </c>
      <c r="P258" s="188">
        <v>160</v>
      </c>
      <c r="Q258" s="189">
        <v>166</v>
      </c>
      <c r="R258" s="188">
        <v>160</v>
      </c>
      <c r="S258" s="189">
        <v>166</v>
      </c>
      <c r="T258" s="188">
        <v>160</v>
      </c>
      <c r="U258" s="189">
        <v>166</v>
      </c>
      <c r="V258" s="188">
        <v>160</v>
      </c>
      <c r="W258" s="189">
        <v>166</v>
      </c>
      <c r="X258" s="192">
        <v>160</v>
      </c>
      <c r="Y258" s="193" t="s">
        <v>189</v>
      </c>
      <c r="Z258" s="193" t="s">
        <v>2846</v>
      </c>
      <c r="AA258" s="186" t="s">
        <v>15</v>
      </c>
      <c r="AB258" s="194">
        <v>1</v>
      </c>
      <c r="AC258" s="195"/>
      <c r="AD258" s="196">
        <v>166</v>
      </c>
      <c r="AE258" s="197"/>
      <c r="AF258" s="193" t="s">
        <v>13</v>
      </c>
      <c r="AG258" s="198" t="s">
        <v>478</v>
      </c>
      <c r="AH258" s="199"/>
      <c r="AI258" s="200">
        <v>2044</v>
      </c>
      <c r="AJ258" s="201"/>
      <c r="AK258" s="193" t="s">
        <v>286</v>
      </c>
      <c r="AL258" s="186" t="s">
        <v>278</v>
      </c>
      <c r="AM258" s="201">
        <v>1218</v>
      </c>
      <c r="AN258" s="202">
        <v>43602.590509259258</v>
      </c>
      <c r="AO258" s="203">
        <v>43204</v>
      </c>
      <c r="AP258" s="198">
        <v>50</v>
      </c>
      <c r="AQ258" s="204"/>
    </row>
    <row r="259" spans="1:43">
      <c r="A259" s="183" t="s">
        <v>63</v>
      </c>
      <c r="B259" s="184" t="s">
        <v>1366</v>
      </c>
      <c r="C259" s="185" t="s">
        <v>188</v>
      </c>
      <c r="D259" s="186" t="s">
        <v>2788</v>
      </c>
      <c r="E259" s="187">
        <v>166</v>
      </c>
      <c r="F259" s="188">
        <v>160</v>
      </c>
      <c r="G259" s="189">
        <v>166</v>
      </c>
      <c r="H259" s="188">
        <v>160</v>
      </c>
      <c r="I259" s="189">
        <v>166</v>
      </c>
      <c r="J259" s="188">
        <v>160</v>
      </c>
      <c r="K259" s="189">
        <v>166</v>
      </c>
      <c r="L259" s="188">
        <v>160</v>
      </c>
      <c r="M259" s="189">
        <v>166</v>
      </c>
      <c r="N259" s="188">
        <v>160</v>
      </c>
      <c r="O259" s="189">
        <v>166</v>
      </c>
      <c r="P259" s="188">
        <v>160</v>
      </c>
      <c r="Q259" s="189">
        <v>166</v>
      </c>
      <c r="R259" s="188">
        <v>160</v>
      </c>
      <c r="S259" s="189">
        <v>166</v>
      </c>
      <c r="T259" s="188">
        <v>160</v>
      </c>
      <c r="U259" s="189">
        <v>166</v>
      </c>
      <c r="V259" s="188">
        <v>160</v>
      </c>
      <c r="W259" s="189">
        <v>166</v>
      </c>
      <c r="X259" s="192">
        <v>160</v>
      </c>
      <c r="Y259" s="193" t="s">
        <v>189</v>
      </c>
      <c r="Z259" s="193" t="s">
        <v>2846</v>
      </c>
      <c r="AA259" s="186" t="s">
        <v>15</v>
      </c>
      <c r="AB259" s="194">
        <v>1</v>
      </c>
      <c r="AC259" s="195"/>
      <c r="AD259" s="196">
        <v>166</v>
      </c>
      <c r="AE259" s="197"/>
      <c r="AF259" s="193" t="s">
        <v>13</v>
      </c>
      <c r="AG259" s="198" t="s">
        <v>478</v>
      </c>
      <c r="AH259" s="199"/>
      <c r="AI259" s="200">
        <v>2044</v>
      </c>
      <c r="AJ259" s="201"/>
      <c r="AK259" s="193" t="s">
        <v>286</v>
      </c>
      <c r="AL259" s="186" t="s">
        <v>278</v>
      </c>
      <c r="AM259" s="201">
        <v>1218</v>
      </c>
      <c r="AN259" s="202">
        <v>43602.590509259258</v>
      </c>
      <c r="AO259" s="203">
        <v>43204</v>
      </c>
      <c r="AP259" s="198">
        <v>50</v>
      </c>
      <c r="AQ259" s="204"/>
    </row>
    <row r="260" spans="1:43">
      <c r="A260" s="183" t="s">
        <v>63</v>
      </c>
      <c r="B260" s="184" t="s">
        <v>1366</v>
      </c>
      <c r="C260" s="185" t="s">
        <v>188</v>
      </c>
      <c r="D260" s="186" t="s">
        <v>2789</v>
      </c>
      <c r="E260" s="187">
        <v>166</v>
      </c>
      <c r="F260" s="188">
        <v>160</v>
      </c>
      <c r="G260" s="189">
        <v>166</v>
      </c>
      <c r="H260" s="188">
        <v>160</v>
      </c>
      <c r="I260" s="189">
        <v>166</v>
      </c>
      <c r="J260" s="188">
        <v>160</v>
      </c>
      <c r="K260" s="189">
        <v>166</v>
      </c>
      <c r="L260" s="188">
        <v>160</v>
      </c>
      <c r="M260" s="189">
        <v>166</v>
      </c>
      <c r="N260" s="188">
        <v>160</v>
      </c>
      <c r="O260" s="189">
        <v>166</v>
      </c>
      <c r="P260" s="188">
        <v>160</v>
      </c>
      <c r="Q260" s="189">
        <v>166</v>
      </c>
      <c r="R260" s="188">
        <v>160</v>
      </c>
      <c r="S260" s="189">
        <v>166</v>
      </c>
      <c r="T260" s="188">
        <v>160</v>
      </c>
      <c r="U260" s="189">
        <v>166</v>
      </c>
      <c r="V260" s="188">
        <v>160</v>
      </c>
      <c r="W260" s="189">
        <v>166</v>
      </c>
      <c r="X260" s="192">
        <v>160</v>
      </c>
      <c r="Y260" s="193" t="s">
        <v>189</v>
      </c>
      <c r="Z260" s="193" t="s">
        <v>2846</v>
      </c>
      <c r="AA260" s="186" t="s">
        <v>15</v>
      </c>
      <c r="AB260" s="194">
        <v>1</v>
      </c>
      <c r="AC260" s="195"/>
      <c r="AD260" s="196">
        <v>166</v>
      </c>
      <c r="AE260" s="197"/>
      <c r="AF260" s="193" t="s">
        <v>13</v>
      </c>
      <c r="AG260" s="198" t="s">
        <v>478</v>
      </c>
      <c r="AH260" s="199"/>
      <c r="AI260" s="200">
        <v>2044</v>
      </c>
      <c r="AJ260" s="201"/>
      <c r="AK260" s="193" t="s">
        <v>286</v>
      </c>
      <c r="AL260" s="186" t="s">
        <v>278</v>
      </c>
      <c r="AM260" s="201">
        <v>1218</v>
      </c>
      <c r="AN260" s="202">
        <v>43602.590509259258</v>
      </c>
      <c r="AO260" s="203">
        <v>43204</v>
      </c>
      <c r="AP260" s="198">
        <v>50</v>
      </c>
      <c r="AQ260" s="204"/>
    </row>
    <row r="261" spans="1:43">
      <c r="A261" s="183" t="s">
        <v>63</v>
      </c>
      <c r="B261" s="184" t="s">
        <v>1366</v>
      </c>
      <c r="C261" s="185" t="s">
        <v>190</v>
      </c>
      <c r="D261" s="186" t="s">
        <v>2790</v>
      </c>
      <c r="E261" s="187">
        <v>660</v>
      </c>
      <c r="F261" s="188">
        <v>660</v>
      </c>
      <c r="G261" s="189">
        <v>660</v>
      </c>
      <c r="H261" s="188">
        <v>660</v>
      </c>
      <c r="I261" s="189">
        <v>660</v>
      </c>
      <c r="J261" s="188">
        <v>660</v>
      </c>
      <c r="K261" s="189">
        <v>660</v>
      </c>
      <c r="L261" s="188">
        <v>660</v>
      </c>
      <c r="M261" s="189">
        <v>660</v>
      </c>
      <c r="N261" s="188">
        <v>660</v>
      </c>
      <c r="O261" s="189">
        <v>660</v>
      </c>
      <c r="P261" s="188">
        <v>660</v>
      </c>
      <c r="Q261" s="189">
        <v>660</v>
      </c>
      <c r="R261" s="188">
        <v>660</v>
      </c>
      <c r="S261" s="189">
        <v>660</v>
      </c>
      <c r="T261" s="188">
        <v>660</v>
      </c>
      <c r="U261" s="189">
        <v>660</v>
      </c>
      <c r="V261" s="188">
        <v>660</v>
      </c>
      <c r="W261" s="189">
        <v>660</v>
      </c>
      <c r="X261" s="192">
        <v>660</v>
      </c>
      <c r="Y261" s="193" t="s">
        <v>191</v>
      </c>
      <c r="Z261" s="193" t="s">
        <v>2849</v>
      </c>
      <c r="AA261" s="186" t="s">
        <v>80</v>
      </c>
      <c r="AB261" s="194">
        <v>1</v>
      </c>
      <c r="AC261" s="195"/>
      <c r="AD261" s="196">
        <v>660</v>
      </c>
      <c r="AE261" s="197"/>
      <c r="AF261" s="193" t="s">
        <v>13</v>
      </c>
      <c r="AG261" s="198" t="s">
        <v>478</v>
      </c>
      <c r="AH261" s="199"/>
      <c r="AI261" s="200">
        <v>2029</v>
      </c>
      <c r="AJ261" s="201"/>
      <c r="AK261" s="193" t="s">
        <v>286</v>
      </c>
      <c r="AL261" s="186" t="s">
        <v>276</v>
      </c>
      <c r="AM261" s="201">
        <v>1219</v>
      </c>
      <c r="AN261" s="202">
        <v>43650.585462962961</v>
      </c>
      <c r="AO261" s="203">
        <v>43560</v>
      </c>
      <c r="AP261" s="198">
        <v>50</v>
      </c>
      <c r="AQ261" s="204"/>
    </row>
    <row r="262" spans="1:43">
      <c r="A262" s="183" t="s">
        <v>63</v>
      </c>
      <c r="B262" s="184" t="s">
        <v>1366</v>
      </c>
      <c r="C262" s="185" t="s">
        <v>190</v>
      </c>
      <c r="D262" s="186" t="s">
        <v>2791</v>
      </c>
      <c r="E262" s="187">
        <v>660</v>
      </c>
      <c r="F262" s="188">
        <v>660</v>
      </c>
      <c r="G262" s="189">
        <v>660</v>
      </c>
      <c r="H262" s="188">
        <v>660</v>
      </c>
      <c r="I262" s="189">
        <v>660</v>
      </c>
      <c r="J262" s="188">
        <v>660</v>
      </c>
      <c r="K262" s="189">
        <v>660</v>
      </c>
      <c r="L262" s="188">
        <v>660</v>
      </c>
      <c r="M262" s="189">
        <v>660</v>
      </c>
      <c r="N262" s="188">
        <v>660</v>
      </c>
      <c r="O262" s="189">
        <v>660</v>
      </c>
      <c r="P262" s="188">
        <v>660</v>
      </c>
      <c r="Q262" s="189">
        <v>660</v>
      </c>
      <c r="R262" s="188">
        <v>660</v>
      </c>
      <c r="S262" s="189">
        <v>660</v>
      </c>
      <c r="T262" s="188">
        <v>660</v>
      </c>
      <c r="U262" s="189">
        <v>660</v>
      </c>
      <c r="V262" s="188">
        <v>660</v>
      </c>
      <c r="W262" s="189">
        <v>660</v>
      </c>
      <c r="X262" s="192">
        <v>660</v>
      </c>
      <c r="Y262" s="193" t="s">
        <v>191</v>
      </c>
      <c r="Z262" s="193" t="s">
        <v>2849</v>
      </c>
      <c r="AA262" s="186" t="s">
        <v>80</v>
      </c>
      <c r="AB262" s="194">
        <v>1</v>
      </c>
      <c r="AC262" s="195"/>
      <c r="AD262" s="196">
        <v>660</v>
      </c>
      <c r="AE262" s="197"/>
      <c r="AF262" s="193" t="s">
        <v>13</v>
      </c>
      <c r="AG262" s="198" t="s">
        <v>478</v>
      </c>
      <c r="AH262" s="199"/>
      <c r="AI262" s="200">
        <v>2029</v>
      </c>
      <c r="AJ262" s="201"/>
      <c r="AK262" s="193" t="s">
        <v>286</v>
      </c>
      <c r="AL262" s="186" t="s">
        <v>276</v>
      </c>
      <c r="AM262" s="201">
        <v>1219</v>
      </c>
      <c r="AN262" s="202">
        <v>43650.585462962961</v>
      </c>
      <c r="AO262" s="203">
        <v>43560</v>
      </c>
      <c r="AP262" s="198">
        <v>50</v>
      </c>
      <c r="AQ262" s="204"/>
    </row>
    <row r="263" spans="1:43">
      <c r="A263" s="183" t="s">
        <v>66</v>
      </c>
      <c r="B263" s="184" t="s">
        <v>1366</v>
      </c>
      <c r="C263" s="185" t="s">
        <v>192</v>
      </c>
      <c r="D263" s="186" t="s">
        <v>2792</v>
      </c>
      <c r="E263" s="187">
        <v>56</v>
      </c>
      <c r="F263" s="188">
        <v>45</v>
      </c>
      <c r="G263" s="189">
        <v>56</v>
      </c>
      <c r="H263" s="188">
        <v>45</v>
      </c>
      <c r="I263" s="189">
        <v>56</v>
      </c>
      <c r="J263" s="188">
        <v>45</v>
      </c>
      <c r="K263" s="189">
        <v>56</v>
      </c>
      <c r="L263" s="188">
        <v>45</v>
      </c>
      <c r="M263" s="189">
        <v>56</v>
      </c>
      <c r="N263" s="188">
        <v>45</v>
      </c>
      <c r="O263" s="189">
        <v>56</v>
      </c>
      <c r="P263" s="188">
        <v>45</v>
      </c>
      <c r="Q263" s="189">
        <v>56</v>
      </c>
      <c r="R263" s="188">
        <v>45</v>
      </c>
      <c r="S263" s="189">
        <v>56</v>
      </c>
      <c r="T263" s="188">
        <v>45</v>
      </c>
      <c r="U263" s="189">
        <v>56</v>
      </c>
      <c r="V263" s="188">
        <v>45</v>
      </c>
      <c r="W263" s="189">
        <v>56</v>
      </c>
      <c r="X263" s="192">
        <v>45</v>
      </c>
      <c r="Y263" s="193" t="s">
        <v>11</v>
      </c>
      <c r="Z263" s="193" t="s">
        <v>2846</v>
      </c>
      <c r="AA263" s="186" t="s">
        <v>15</v>
      </c>
      <c r="AB263" s="194">
        <v>1</v>
      </c>
      <c r="AC263" s="195"/>
      <c r="AD263" s="196">
        <v>50</v>
      </c>
      <c r="AE263" s="197"/>
      <c r="AF263" s="193" t="s">
        <v>13</v>
      </c>
      <c r="AG263" s="198" t="s">
        <v>478</v>
      </c>
      <c r="AH263" s="199"/>
      <c r="AI263" s="200">
        <v>2070</v>
      </c>
      <c r="AJ263" s="201"/>
      <c r="AK263" s="193" t="s">
        <v>286</v>
      </c>
      <c r="AL263" s="186" t="s">
        <v>278</v>
      </c>
      <c r="AM263" s="201">
        <v>1220</v>
      </c>
      <c r="AN263" s="202">
        <v>43600.922326388885</v>
      </c>
      <c r="AO263" s="203">
        <v>43204</v>
      </c>
      <c r="AP263" s="198">
        <v>50</v>
      </c>
      <c r="AQ263" s="204"/>
    </row>
    <row r="264" spans="1:43">
      <c r="A264" s="183" t="s">
        <v>66</v>
      </c>
      <c r="B264" s="184" t="s">
        <v>1366</v>
      </c>
      <c r="C264" s="185" t="s">
        <v>192</v>
      </c>
      <c r="D264" s="186" t="s">
        <v>2793</v>
      </c>
      <c r="E264" s="187">
        <v>56</v>
      </c>
      <c r="F264" s="188">
        <v>45</v>
      </c>
      <c r="G264" s="189">
        <v>56</v>
      </c>
      <c r="H264" s="188">
        <v>45</v>
      </c>
      <c r="I264" s="189">
        <v>56</v>
      </c>
      <c r="J264" s="188">
        <v>45</v>
      </c>
      <c r="K264" s="189">
        <v>56</v>
      </c>
      <c r="L264" s="188">
        <v>45</v>
      </c>
      <c r="M264" s="189">
        <v>56</v>
      </c>
      <c r="N264" s="188">
        <v>45</v>
      </c>
      <c r="O264" s="189">
        <v>56</v>
      </c>
      <c r="P264" s="188">
        <v>45</v>
      </c>
      <c r="Q264" s="189">
        <v>56</v>
      </c>
      <c r="R264" s="188">
        <v>45</v>
      </c>
      <c r="S264" s="189">
        <v>56</v>
      </c>
      <c r="T264" s="188">
        <v>45</v>
      </c>
      <c r="U264" s="189">
        <v>56</v>
      </c>
      <c r="V264" s="188">
        <v>45</v>
      </c>
      <c r="W264" s="189">
        <v>56</v>
      </c>
      <c r="X264" s="192">
        <v>45</v>
      </c>
      <c r="Y264" s="193" t="s">
        <v>11</v>
      </c>
      <c r="Z264" s="193" t="s">
        <v>2846</v>
      </c>
      <c r="AA264" s="186" t="s">
        <v>15</v>
      </c>
      <c r="AB264" s="194">
        <v>1</v>
      </c>
      <c r="AC264" s="195"/>
      <c r="AD264" s="196">
        <v>50</v>
      </c>
      <c r="AE264" s="197"/>
      <c r="AF264" s="193" t="s">
        <v>13</v>
      </c>
      <c r="AG264" s="198" t="s">
        <v>478</v>
      </c>
      <c r="AH264" s="199"/>
      <c r="AI264" s="200">
        <v>2070</v>
      </c>
      <c r="AJ264" s="201"/>
      <c r="AK264" s="193" t="s">
        <v>286</v>
      </c>
      <c r="AL264" s="186" t="s">
        <v>278</v>
      </c>
      <c r="AM264" s="201">
        <v>1220</v>
      </c>
      <c r="AN264" s="202">
        <v>43600.922326388885</v>
      </c>
      <c r="AO264" s="203">
        <v>43204</v>
      </c>
      <c r="AP264" s="198">
        <v>50</v>
      </c>
      <c r="AQ264" s="204"/>
    </row>
    <row r="265" spans="1:43">
      <c r="A265" s="183" t="s">
        <v>66</v>
      </c>
      <c r="B265" s="184" t="s">
        <v>1366</v>
      </c>
      <c r="C265" s="185" t="s">
        <v>192</v>
      </c>
      <c r="D265" s="186" t="s">
        <v>2794</v>
      </c>
      <c r="E265" s="187">
        <v>56</v>
      </c>
      <c r="F265" s="188">
        <v>45</v>
      </c>
      <c r="G265" s="189">
        <v>56</v>
      </c>
      <c r="H265" s="188">
        <v>45</v>
      </c>
      <c r="I265" s="189">
        <v>56</v>
      </c>
      <c r="J265" s="188">
        <v>45</v>
      </c>
      <c r="K265" s="189">
        <v>56</v>
      </c>
      <c r="L265" s="188">
        <v>45</v>
      </c>
      <c r="M265" s="189">
        <v>56</v>
      </c>
      <c r="N265" s="188">
        <v>45</v>
      </c>
      <c r="O265" s="189">
        <v>56</v>
      </c>
      <c r="P265" s="188">
        <v>45</v>
      </c>
      <c r="Q265" s="189">
        <v>56</v>
      </c>
      <c r="R265" s="188">
        <v>45</v>
      </c>
      <c r="S265" s="189">
        <v>56</v>
      </c>
      <c r="T265" s="188">
        <v>45</v>
      </c>
      <c r="U265" s="189">
        <v>56</v>
      </c>
      <c r="V265" s="188">
        <v>45</v>
      </c>
      <c r="W265" s="189">
        <v>56</v>
      </c>
      <c r="X265" s="192">
        <v>45</v>
      </c>
      <c r="Y265" s="193" t="s">
        <v>11</v>
      </c>
      <c r="Z265" s="193" t="s">
        <v>2846</v>
      </c>
      <c r="AA265" s="186" t="s">
        <v>15</v>
      </c>
      <c r="AB265" s="194">
        <v>1</v>
      </c>
      <c r="AC265" s="195"/>
      <c r="AD265" s="196">
        <v>50</v>
      </c>
      <c r="AE265" s="197"/>
      <c r="AF265" s="193" t="s">
        <v>13</v>
      </c>
      <c r="AG265" s="198" t="s">
        <v>478</v>
      </c>
      <c r="AH265" s="199"/>
      <c r="AI265" s="200">
        <v>2070</v>
      </c>
      <c r="AJ265" s="201"/>
      <c r="AK265" s="193" t="s">
        <v>286</v>
      </c>
      <c r="AL265" s="186" t="s">
        <v>278</v>
      </c>
      <c r="AM265" s="201">
        <v>1220</v>
      </c>
      <c r="AN265" s="202">
        <v>43600.922326388885</v>
      </c>
      <c r="AO265" s="203">
        <v>43204</v>
      </c>
      <c r="AP265" s="198">
        <v>50</v>
      </c>
      <c r="AQ265" s="204"/>
    </row>
    <row r="266" spans="1:43">
      <c r="A266" s="183" t="s">
        <v>66</v>
      </c>
      <c r="B266" s="184" t="s">
        <v>1366</v>
      </c>
      <c r="C266" s="185" t="s">
        <v>192</v>
      </c>
      <c r="D266" s="186" t="s">
        <v>2795</v>
      </c>
      <c r="E266" s="187">
        <v>56</v>
      </c>
      <c r="F266" s="188">
        <v>45</v>
      </c>
      <c r="G266" s="189">
        <v>56</v>
      </c>
      <c r="H266" s="188">
        <v>45</v>
      </c>
      <c r="I266" s="189">
        <v>56</v>
      </c>
      <c r="J266" s="188">
        <v>45</v>
      </c>
      <c r="K266" s="189">
        <v>56</v>
      </c>
      <c r="L266" s="188">
        <v>45</v>
      </c>
      <c r="M266" s="189">
        <v>56</v>
      </c>
      <c r="N266" s="188">
        <v>45</v>
      </c>
      <c r="O266" s="189">
        <v>56</v>
      </c>
      <c r="P266" s="188">
        <v>45</v>
      </c>
      <c r="Q266" s="189">
        <v>56</v>
      </c>
      <c r="R266" s="188">
        <v>45</v>
      </c>
      <c r="S266" s="189">
        <v>56</v>
      </c>
      <c r="T266" s="188">
        <v>45</v>
      </c>
      <c r="U266" s="189">
        <v>56</v>
      </c>
      <c r="V266" s="188">
        <v>45</v>
      </c>
      <c r="W266" s="189">
        <v>56</v>
      </c>
      <c r="X266" s="192">
        <v>45</v>
      </c>
      <c r="Y266" s="193" t="s">
        <v>11</v>
      </c>
      <c r="Z266" s="193" t="s">
        <v>2846</v>
      </c>
      <c r="AA266" s="186" t="s">
        <v>15</v>
      </c>
      <c r="AB266" s="194">
        <v>1</v>
      </c>
      <c r="AC266" s="195"/>
      <c r="AD266" s="196">
        <v>50</v>
      </c>
      <c r="AE266" s="197"/>
      <c r="AF266" s="193" t="s">
        <v>13</v>
      </c>
      <c r="AG266" s="198" t="s">
        <v>478</v>
      </c>
      <c r="AH266" s="199"/>
      <c r="AI266" s="200">
        <v>2070</v>
      </c>
      <c r="AJ266" s="201"/>
      <c r="AK266" s="193" t="s">
        <v>286</v>
      </c>
      <c r="AL266" s="186" t="s">
        <v>278</v>
      </c>
      <c r="AM266" s="201">
        <v>1220</v>
      </c>
      <c r="AN266" s="202">
        <v>43600.922326388885</v>
      </c>
      <c r="AO266" s="203">
        <v>43204</v>
      </c>
      <c r="AP266" s="198">
        <v>50</v>
      </c>
      <c r="AQ266" s="204"/>
    </row>
    <row r="267" spans="1:43">
      <c r="A267" s="183" t="s">
        <v>66</v>
      </c>
      <c r="B267" s="184" t="s">
        <v>1366</v>
      </c>
      <c r="C267" s="185" t="s">
        <v>192</v>
      </c>
      <c r="D267" s="186" t="s">
        <v>2796</v>
      </c>
      <c r="E267" s="187">
        <v>56</v>
      </c>
      <c r="F267" s="188">
        <v>45</v>
      </c>
      <c r="G267" s="189">
        <v>56</v>
      </c>
      <c r="H267" s="188">
        <v>45</v>
      </c>
      <c r="I267" s="189">
        <v>56</v>
      </c>
      <c r="J267" s="188">
        <v>45</v>
      </c>
      <c r="K267" s="189">
        <v>56</v>
      </c>
      <c r="L267" s="188">
        <v>45</v>
      </c>
      <c r="M267" s="189">
        <v>56</v>
      </c>
      <c r="N267" s="188">
        <v>45</v>
      </c>
      <c r="O267" s="189">
        <v>56</v>
      </c>
      <c r="P267" s="188">
        <v>45</v>
      </c>
      <c r="Q267" s="189">
        <v>56</v>
      </c>
      <c r="R267" s="188">
        <v>45</v>
      </c>
      <c r="S267" s="189">
        <v>56</v>
      </c>
      <c r="T267" s="188">
        <v>45</v>
      </c>
      <c r="U267" s="189">
        <v>56</v>
      </c>
      <c r="V267" s="188">
        <v>45</v>
      </c>
      <c r="W267" s="189">
        <v>56</v>
      </c>
      <c r="X267" s="192">
        <v>45</v>
      </c>
      <c r="Y267" s="193" t="s">
        <v>11</v>
      </c>
      <c r="Z267" s="193" t="s">
        <v>2846</v>
      </c>
      <c r="AA267" s="186" t="s">
        <v>15</v>
      </c>
      <c r="AB267" s="194">
        <v>1</v>
      </c>
      <c r="AC267" s="195"/>
      <c r="AD267" s="196">
        <v>50</v>
      </c>
      <c r="AE267" s="197"/>
      <c r="AF267" s="193" t="s">
        <v>13</v>
      </c>
      <c r="AG267" s="198" t="s">
        <v>478</v>
      </c>
      <c r="AH267" s="199"/>
      <c r="AI267" s="200">
        <v>2070</v>
      </c>
      <c r="AJ267" s="201"/>
      <c r="AK267" s="193" t="s">
        <v>286</v>
      </c>
      <c r="AL267" s="186" t="s">
        <v>278</v>
      </c>
      <c r="AM267" s="201">
        <v>1220</v>
      </c>
      <c r="AN267" s="202">
        <v>43600.922326388885</v>
      </c>
      <c r="AO267" s="203">
        <v>43204</v>
      </c>
      <c r="AP267" s="198">
        <v>50</v>
      </c>
      <c r="AQ267" s="204"/>
    </row>
    <row r="268" spans="1:43">
      <c r="A268" s="183" t="s">
        <v>66</v>
      </c>
      <c r="B268" s="184" t="s">
        <v>1366</v>
      </c>
      <c r="C268" s="185" t="s">
        <v>192</v>
      </c>
      <c r="D268" s="186" t="s">
        <v>2797</v>
      </c>
      <c r="E268" s="187">
        <v>56</v>
      </c>
      <c r="F268" s="188">
        <v>45</v>
      </c>
      <c r="G268" s="189">
        <v>56</v>
      </c>
      <c r="H268" s="188">
        <v>45</v>
      </c>
      <c r="I268" s="189">
        <v>56</v>
      </c>
      <c r="J268" s="188">
        <v>45</v>
      </c>
      <c r="K268" s="189">
        <v>56</v>
      </c>
      <c r="L268" s="188">
        <v>45</v>
      </c>
      <c r="M268" s="189">
        <v>56</v>
      </c>
      <c r="N268" s="188">
        <v>45</v>
      </c>
      <c r="O268" s="189">
        <v>56</v>
      </c>
      <c r="P268" s="188">
        <v>45</v>
      </c>
      <c r="Q268" s="189">
        <v>56</v>
      </c>
      <c r="R268" s="188">
        <v>45</v>
      </c>
      <c r="S268" s="189">
        <v>56</v>
      </c>
      <c r="T268" s="188">
        <v>45</v>
      </c>
      <c r="U268" s="189">
        <v>56</v>
      </c>
      <c r="V268" s="188">
        <v>45</v>
      </c>
      <c r="W268" s="189">
        <v>56</v>
      </c>
      <c r="X268" s="192">
        <v>45</v>
      </c>
      <c r="Y268" s="193" t="s">
        <v>11</v>
      </c>
      <c r="Z268" s="193" t="s">
        <v>2846</v>
      </c>
      <c r="AA268" s="186" t="s">
        <v>15</v>
      </c>
      <c r="AB268" s="194">
        <v>1</v>
      </c>
      <c r="AC268" s="195"/>
      <c r="AD268" s="196">
        <v>50</v>
      </c>
      <c r="AE268" s="197"/>
      <c r="AF268" s="193" t="s">
        <v>13</v>
      </c>
      <c r="AG268" s="198" t="s">
        <v>478</v>
      </c>
      <c r="AH268" s="199"/>
      <c r="AI268" s="200">
        <v>2070</v>
      </c>
      <c r="AJ268" s="201"/>
      <c r="AK268" s="193" t="s">
        <v>286</v>
      </c>
      <c r="AL268" s="186" t="s">
        <v>278</v>
      </c>
      <c r="AM268" s="201">
        <v>1220</v>
      </c>
      <c r="AN268" s="202">
        <v>43600.922326388885</v>
      </c>
      <c r="AO268" s="203">
        <v>43204</v>
      </c>
      <c r="AP268" s="198">
        <v>50</v>
      </c>
      <c r="AQ268" s="204"/>
    </row>
    <row r="269" spans="1:43">
      <c r="A269" s="183" t="s">
        <v>73</v>
      </c>
      <c r="B269" s="184" t="s">
        <v>207</v>
      </c>
      <c r="C269" s="185" t="s">
        <v>649</v>
      </c>
      <c r="D269" s="186" t="s">
        <v>476</v>
      </c>
      <c r="E269" s="187">
        <v>0</v>
      </c>
      <c r="F269" s="188">
        <v>0</v>
      </c>
      <c r="G269" s="189">
        <v>35.648000000000003</v>
      </c>
      <c r="H269" s="188">
        <v>64.16</v>
      </c>
      <c r="I269" s="189">
        <v>64.207999999999998</v>
      </c>
      <c r="J269" s="188">
        <v>64.207999999999998</v>
      </c>
      <c r="K269" s="189">
        <v>64.207999999999998</v>
      </c>
      <c r="L269" s="188">
        <v>64.207999999999998</v>
      </c>
      <c r="M269" s="189">
        <v>64.207999999999998</v>
      </c>
      <c r="N269" s="188">
        <v>64.207999999999998</v>
      </c>
      <c r="O269" s="189">
        <v>64.207999999999998</v>
      </c>
      <c r="P269" s="188">
        <v>64.207999999999998</v>
      </c>
      <c r="Q269" s="189">
        <v>64.207999999999998</v>
      </c>
      <c r="R269" s="188">
        <v>64.207999999999998</v>
      </c>
      <c r="S269" s="189">
        <v>64.207999999999998</v>
      </c>
      <c r="T269" s="188">
        <v>64.207999999999998</v>
      </c>
      <c r="U269" s="189">
        <v>64.207999999999998</v>
      </c>
      <c r="V269" s="188">
        <v>64.207999999999998</v>
      </c>
      <c r="W269" s="189">
        <v>64.207999999999998</v>
      </c>
      <c r="X269" s="192">
        <v>64.207999999999998</v>
      </c>
      <c r="Y269" s="193" t="s">
        <v>650</v>
      </c>
      <c r="Z269" s="193" t="s">
        <v>2845</v>
      </c>
      <c r="AA269" s="186" t="s">
        <v>8</v>
      </c>
      <c r="AB269" s="194">
        <v>16</v>
      </c>
      <c r="AC269" s="195"/>
      <c r="AD269" s="196">
        <v>64.16</v>
      </c>
      <c r="AE269" s="197"/>
      <c r="AF269" s="193" t="s">
        <v>212</v>
      </c>
      <c r="AG269" s="198" t="s">
        <v>475</v>
      </c>
      <c r="AH269" s="199" t="s">
        <v>537</v>
      </c>
      <c r="AI269" s="200">
        <v>2045</v>
      </c>
      <c r="AJ269" s="201"/>
      <c r="AK269" s="193" t="s">
        <v>212</v>
      </c>
      <c r="AL269" s="186" t="s">
        <v>8</v>
      </c>
      <c r="AM269" s="201">
        <v>1530</v>
      </c>
      <c r="AN269" s="202">
        <v>43630.1953587963</v>
      </c>
      <c r="AO269" s="203">
        <v>43474.041446759256</v>
      </c>
      <c r="AP269" s="198">
        <v>50</v>
      </c>
      <c r="AQ269" s="204"/>
    </row>
    <row r="270" spans="1:43">
      <c r="A270" s="183" t="s">
        <v>14</v>
      </c>
      <c r="B270" s="184" t="s">
        <v>1366</v>
      </c>
      <c r="C270" s="185" t="s">
        <v>61</v>
      </c>
      <c r="D270" s="186" t="s">
        <v>2798</v>
      </c>
      <c r="E270" s="187">
        <v>111</v>
      </c>
      <c r="F270" s="188">
        <v>111</v>
      </c>
      <c r="G270" s="189">
        <v>111</v>
      </c>
      <c r="H270" s="188">
        <v>111</v>
      </c>
      <c r="I270" s="189">
        <v>111</v>
      </c>
      <c r="J270" s="188">
        <v>111</v>
      </c>
      <c r="K270" s="189">
        <v>111</v>
      </c>
      <c r="L270" s="188">
        <v>111</v>
      </c>
      <c r="M270" s="189">
        <v>111</v>
      </c>
      <c r="N270" s="188">
        <v>111</v>
      </c>
      <c r="O270" s="189">
        <v>111</v>
      </c>
      <c r="P270" s="188">
        <v>111</v>
      </c>
      <c r="Q270" s="189">
        <v>111</v>
      </c>
      <c r="R270" s="188">
        <v>111</v>
      </c>
      <c r="S270" s="189">
        <v>111</v>
      </c>
      <c r="T270" s="188">
        <v>111</v>
      </c>
      <c r="U270" s="189">
        <v>111</v>
      </c>
      <c r="V270" s="188">
        <v>111</v>
      </c>
      <c r="W270" s="189">
        <v>111</v>
      </c>
      <c r="X270" s="192">
        <v>111</v>
      </c>
      <c r="Y270" s="193" t="s">
        <v>62</v>
      </c>
      <c r="Z270" s="193" t="s">
        <v>2844</v>
      </c>
      <c r="AA270" s="186" t="s">
        <v>9</v>
      </c>
      <c r="AB270" s="194">
        <v>37</v>
      </c>
      <c r="AC270" s="195"/>
      <c r="AD270" s="196">
        <v>111</v>
      </c>
      <c r="AE270" s="197"/>
      <c r="AF270" s="193" t="s">
        <v>13</v>
      </c>
      <c r="AG270" s="198" t="s">
        <v>475</v>
      </c>
      <c r="AH270" s="199"/>
      <c r="AI270" s="200">
        <v>2045</v>
      </c>
      <c r="AJ270" s="201"/>
      <c r="AK270" s="193" t="s">
        <v>286</v>
      </c>
      <c r="AL270" s="186" t="s">
        <v>9</v>
      </c>
      <c r="AM270" s="201">
        <v>1223</v>
      </c>
      <c r="AN270" s="202">
        <v>43612.426435185182</v>
      </c>
      <c r="AO270" s="203">
        <v>43612</v>
      </c>
      <c r="AP270" s="198">
        <v>50</v>
      </c>
      <c r="AQ270" s="204"/>
    </row>
    <row r="271" spans="1:43">
      <c r="A271" s="183" t="s">
        <v>14</v>
      </c>
      <c r="B271" s="184" t="s">
        <v>1366</v>
      </c>
      <c r="C271" s="185" t="s">
        <v>61</v>
      </c>
      <c r="D271" s="186" t="s">
        <v>2798</v>
      </c>
      <c r="E271" s="187">
        <v>19.8</v>
      </c>
      <c r="F271" s="188">
        <v>19.8</v>
      </c>
      <c r="G271" s="189">
        <v>19.8</v>
      </c>
      <c r="H271" s="188">
        <v>19.8</v>
      </c>
      <c r="I271" s="189">
        <v>19.8</v>
      </c>
      <c r="J271" s="188">
        <v>19.8</v>
      </c>
      <c r="K271" s="189">
        <v>19.8</v>
      </c>
      <c r="L271" s="188">
        <v>19.8</v>
      </c>
      <c r="M271" s="189">
        <v>19.8</v>
      </c>
      <c r="N271" s="188">
        <v>19.8</v>
      </c>
      <c r="O271" s="189">
        <v>19.8</v>
      </c>
      <c r="P271" s="188">
        <v>19.8</v>
      </c>
      <c r="Q271" s="189">
        <v>19.8</v>
      </c>
      <c r="R271" s="188">
        <v>19.8</v>
      </c>
      <c r="S271" s="189">
        <v>19.8</v>
      </c>
      <c r="T271" s="188">
        <v>19.8</v>
      </c>
      <c r="U271" s="189">
        <v>19.8</v>
      </c>
      <c r="V271" s="188">
        <v>19.8</v>
      </c>
      <c r="W271" s="189">
        <v>19.8</v>
      </c>
      <c r="X271" s="192">
        <v>19.8</v>
      </c>
      <c r="Y271" s="193" t="s">
        <v>62</v>
      </c>
      <c r="Z271" s="193" t="s">
        <v>2844</v>
      </c>
      <c r="AA271" s="186" t="s">
        <v>9</v>
      </c>
      <c r="AB271" s="194">
        <v>6</v>
      </c>
      <c r="AC271" s="195"/>
      <c r="AD271" s="196">
        <v>19.8</v>
      </c>
      <c r="AE271" s="197"/>
      <c r="AF271" s="193" t="s">
        <v>13</v>
      </c>
      <c r="AG271" s="198" t="s">
        <v>475</v>
      </c>
      <c r="AH271" s="199"/>
      <c r="AI271" s="200">
        <v>2051</v>
      </c>
      <c r="AJ271" s="201"/>
      <c r="AK271" s="193" t="s">
        <v>286</v>
      </c>
      <c r="AL271" s="186" t="s">
        <v>9</v>
      </c>
      <c r="AM271" s="201">
        <v>1223</v>
      </c>
      <c r="AN271" s="202">
        <v>43612.426435185182</v>
      </c>
      <c r="AO271" s="203">
        <v>43612</v>
      </c>
      <c r="AP271" s="198">
        <v>50</v>
      </c>
      <c r="AQ271" s="204"/>
    </row>
    <row r="272" spans="1:43">
      <c r="A272" s="183" t="s">
        <v>66</v>
      </c>
      <c r="B272" s="184" t="s">
        <v>1366</v>
      </c>
      <c r="C272" s="185" t="s">
        <v>223</v>
      </c>
      <c r="D272" s="186" t="s">
        <v>1451</v>
      </c>
      <c r="E272" s="187">
        <v>87.983999999999995</v>
      </c>
      <c r="F272" s="188">
        <v>87.983999999999995</v>
      </c>
      <c r="G272" s="189">
        <v>87.983999999999995</v>
      </c>
      <c r="H272" s="188">
        <v>87.983999999999995</v>
      </c>
      <c r="I272" s="189">
        <v>87.983999999999995</v>
      </c>
      <c r="J272" s="188">
        <v>87.983999999999995</v>
      </c>
      <c r="K272" s="189">
        <v>87.983999999999995</v>
      </c>
      <c r="L272" s="188">
        <v>87.983999999999995</v>
      </c>
      <c r="M272" s="189">
        <v>87.983999999999995</v>
      </c>
      <c r="N272" s="188">
        <v>87.983999999999995</v>
      </c>
      <c r="O272" s="189">
        <v>87.983999999999995</v>
      </c>
      <c r="P272" s="188">
        <v>87.983999999999995</v>
      </c>
      <c r="Q272" s="189">
        <v>87.983999999999995</v>
      </c>
      <c r="R272" s="188">
        <v>87.983999999999995</v>
      </c>
      <c r="S272" s="189">
        <v>87.983999999999995</v>
      </c>
      <c r="T272" s="188">
        <v>87.983999999999995</v>
      </c>
      <c r="U272" s="189">
        <v>87.983999999999995</v>
      </c>
      <c r="V272" s="188">
        <v>87.983999999999995</v>
      </c>
      <c r="W272" s="189">
        <v>87.983999999999995</v>
      </c>
      <c r="X272" s="192">
        <v>87.983999999999995</v>
      </c>
      <c r="Y272" s="193" t="s">
        <v>1251</v>
      </c>
      <c r="Z272" s="193" t="s">
        <v>2850</v>
      </c>
      <c r="AA272" s="186" t="s">
        <v>8</v>
      </c>
      <c r="AB272" s="194">
        <v>39</v>
      </c>
      <c r="AC272" s="195"/>
      <c r="AD272" s="196">
        <v>97.5</v>
      </c>
      <c r="AE272" s="197"/>
      <c r="AF272" s="193" t="s">
        <v>13</v>
      </c>
      <c r="AG272" s="198" t="s">
        <v>475</v>
      </c>
      <c r="AH272" s="199"/>
      <c r="AI272" s="200">
        <v>2049</v>
      </c>
      <c r="AJ272" s="201"/>
      <c r="AK272" s="193" t="s">
        <v>286</v>
      </c>
      <c r="AL272" s="186" t="s">
        <v>8</v>
      </c>
      <c r="AM272" s="201">
        <v>1563</v>
      </c>
      <c r="AN272" s="202">
        <v>43629.201099537036</v>
      </c>
      <c r="AO272" s="203">
        <v>43629</v>
      </c>
      <c r="AP272" s="198">
        <v>50</v>
      </c>
      <c r="AQ272" s="204"/>
    </row>
    <row r="273" spans="1:43">
      <c r="A273" s="183" t="s">
        <v>66</v>
      </c>
      <c r="B273" s="184" t="s">
        <v>1366</v>
      </c>
      <c r="C273" s="185" t="s">
        <v>193</v>
      </c>
      <c r="D273" s="186" t="s">
        <v>2801</v>
      </c>
      <c r="E273" s="187">
        <v>34</v>
      </c>
      <c r="F273" s="188">
        <v>34</v>
      </c>
      <c r="G273" s="189">
        <v>34</v>
      </c>
      <c r="H273" s="188">
        <v>34</v>
      </c>
      <c r="I273" s="189">
        <v>34</v>
      </c>
      <c r="J273" s="188">
        <v>34</v>
      </c>
      <c r="K273" s="189">
        <v>34</v>
      </c>
      <c r="L273" s="188">
        <v>34</v>
      </c>
      <c r="M273" s="189">
        <v>34</v>
      </c>
      <c r="N273" s="188">
        <v>34</v>
      </c>
      <c r="O273" s="189">
        <v>34</v>
      </c>
      <c r="P273" s="188">
        <v>34</v>
      </c>
      <c r="Q273" s="189">
        <v>34</v>
      </c>
      <c r="R273" s="188">
        <v>34</v>
      </c>
      <c r="S273" s="189">
        <v>34</v>
      </c>
      <c r="T273" s="188">
        <v>34</v>
      </c>
      <c r="U273" s="189">
        <v>34</v>
      </c>
      <c r="V273" s="188">
        <v>34</v>
      </c>
      <c r="W273" s="189">
        <v>34</v>
      </c>
      <c r="X273" s="192">
        <v>34</v>
      </c>
      <c r="Y273" s="193" t="s">
        <v>85</v>
      </c>
      <c r="Z273" s="193" t="s">
        <v>2848</v>
      </c>
      <c r="AA273" s="186" t="s">
        <v>7</v>
      </c>
      <c r="AB273" s="194">
        <v>2</v>
      </c>
      <c r="AC273" s="195"/>
      <c r="AD273" s="196">
        <v>34</v>
      </c>
      <c r="AE273" s="197"/>
      <c r="AF273" s="193" t="s">
        <v>13</v>
      </c>
      <c r="AG273" s="198" t="s">
        <v>478</v>
      </c>
      <c r="AH273" s="199"/>
      <c r="AI273" s="200">
        <v>2057</v>
      </c>
      <c r="AJ273" s="201"/>
      <c r="AK273" s="193" t="s">
        <v>286</v>
      </c>
      <c r="AL273" s="186" t="s">
        <v>7</v>
      </c>
      <c r="AM273" s="201">
        <v>1227</v>
      </c>
      <c r="AN273" s="202">
        <v>43560.439722222225</v>
      </c>
      <c r="AO273" s="203">
        <v>43556</v>
      </c>
      <c r="AP273" s="198">
        <v>50</v>
      </c>
      <c r="AQ273" s="204"/>
    </row>
    <row r="274" spans="1:43">
      <c r="A274" s="183" t="s">
        <v>66</v>
      </c>
      <c r="B274" s="184" t="s">
        <v>1366</v>
      </c>
      <c r="C274" s="185" t="s">
        <v>193</v>
      </c>
      <c r="D274" s="186" t="s">
        <v>2802</v>
      </c>
      <c r="E274" s="187">
        <v>34</v>
      </c>
      <c r="F274" s="188">
        <v>34</v>
      </c>
      <c r="G274" s="189">
        <v>34</v>
      </c>
      <c r="H274" s="188">
        <v>34</v>
      </c>
      <c r="I274" s="189">
        <v>34</v>
      </c>
      <c r="J274" s="188">
        <v>34</v>
      </c>
      <c r="K274" s="189">
        <v>34</v>
      </c>
      <c r="L274" s="188">
        <v>34</v>
      </c>
      <c r="M274" s="189">
        <v>34</v>
      </c>
      <c r="N274" s="188">
        <v>34</v>
      </c>
      <c r="O274" s="189">
        <v>34</v>
      </c>
      <c r="P274" s="188">
        <v>34</v>
      </c>
      <c r="Q274" s="189">
        <v>34</v>
      </c>
      <c r="R274" s="188">
        <v>34</v>
      </c>
      <c r="S274" s="189">
        <v>34</v>
      </c>
      <c r="T274" s="188">
        <v>34</v>
      </c>
      <c r="U274" s="189">
        <v>34</v>
      </c>
      <c r="V274" s="188">
        <v>34</v>
      </c>
      <c r="W274" s="189">
        <v>34</v>
      </c>
      <c r="X274" s="192">
        <v>34</v>
      </c>
      <c r="Y274" s="193" t="s">
        <v>85</v>
      </c>
      <c r="Z274" s="193" t="s">
        <v>2848</v>
      </c>
      <c r="AA274" s="186" t="s">
        <v>7</v>
      </c>
      <c r="AB274" s="194">
        <v>2</v>
      </c>
      <c r="AC274" s="195"/>
      <c r="AD274" s="196">
        <v>34</v>
      </c>
      <c r="AE274" s="197"/>
      <c r="AF274" s="193" t="s">
        <v>13</v>
      </c>
      <c r="AG274" s="198" t="s">
        <v>478</v>
      </c>
      <c r="AH274" s="199"/>
      <c r="AI274" s="200">
        <v>2057</v>
      </c>
      <c r="AJ274" s="201"/>
      <c r="AK274" s="193" t="s">
        <v>286</v>
      </c>
      <c r="AL274" s="186" t="s">
        <v>7</v>
      </c>
      <c r="AM274" s="201">
        <v>1227</v>
      </c>
      <c r="AN274" s="202">
        <v>43560.439722222225</v>
      </c>
      <c r="AO274" s="203">
        <v>43556</v>
      </c>
      <c r="AP274" s="198">
        <v>50</v>
      </c>
      <c r="AQ274" s="204"/>
    </row>
    <row r="275" spans="1:43">
      <c r="A275" s="183" t="s">
        <v>63</v>
      </c>
      <c r="B275" s="184" t="s">
        <v>1366</v>
      </c>
      <c r="C275" s="185" t="s">
        <v>194</v>
      </c>
      <c r="D275" s="186" t="s">
        <v>2803</v>
      </c>
      <c r="E275" s="187">
        <v>20</v>
      </c>
      <c r="F275" s="188">
        <v>20</v>
      </c>
      <c r="G275" s="189">
        <v>20</v>
      </c>
      <c r="H275" s="188">
        <v>20</v>
      </c>
      <c r="I275" s="189">
        <v>20</v>
      </c>
      <c r="J275" s="188">
        <v>20</v>
      </c>
      <c r="K275" s="189">
        <v>20</v>
      </c>
      <c r="L275" s="188">
        <v>20</v>
      </c>
      <c r="M275" s="189">
        <v>20</v>
      </c>
      <c r="N275" s="188">
        <v>20</v>
      </c>
      <c r="O275" s="189">
        <v>20</v>
      </c>
      <c r="P275" s="188">
        <v>20</v>
      </c>
      <c r="Q275" s="189">
        <v>20</v>
      </c>
      <c r="R275" s="188">
        <v>20</v>
      </c>
      <c r="S275" s="189">
        <v>20</v>
      </c>
      <c r="T275" s="188">
        <v>20</v>
      </c>
      <c r="U275" s="189">
        <v>20</v>
      </c>
      <c r="V275" s="188">
        <v>20</v>
      </c>
      <c r="W275" s="189">
        <v>20</v>
      </c>
      <c r="X275" s="192">
        <v>20</v>
      </c>
      <c r="Y275" s="193" t="s">
        <v>195</v>
      </c>
      <c r="Z275" s="193" t="s">
        <v>2850</v>
      </c>
      <c r="AA275" s="186" t="s">
        <v>8</v>
      </c>
      <c r="AB275" s="194">
        <v>8</v>
      </c>
      <c r="AC275" s="195"/>
      <c r="AD275" s="196">
        <v>20</v>
      </c>
      <c r="AE275" s="197"/>
      <c r="AF275" s="193" t="s">
        <v>13</v>
      </c>
      <c r="AG275" s="198" t="s">
        <v>475</v>
      </c>
      <c r="AH275" s="199"/>
      <c r="AI275" s="200">
        <v>2043</v>
      </c>
      <c r="AJ275" s="201"/>
      <c r="AK275" s="193" t="s">
        <v>286</v>
      </c>
      <c r="AL275" s="186" t="s">
        <v>8</v>
      </c>
      <c r="AM275" s="201">
        <v>1662</v>
      </c>
      <c r="AN275" s="202">
        <v>43593.719525462962</v>
      </c>
      <c r="AO275" s="203">
        <v>43291</v>
      </c>
      <c r="AP275" s="198">
        <v>50</v>
      </c>
      <c r="AQ275" s="204"/>
    </row>
    <row r="276" spans="1:43">
      <c r="A276" s="183" t="s">
        <v>63</v>
      </c>
      <c r="B276" s="184" t="s">
        <v>1366</v>
      </c>
      <c r="C276" s="185" t="s">
        <v>196</v>
      </c>
      <c r="D276" s="186" t="s">
        <v>2804</v>
      </c>
      <c r="E276" s="187">
        <v>172.48</v>
      </c>
      <c r="F276" s="188">
        <v>172.48</v>
      </c>
      <c r="G276" s="189">
        <v>172.48</v>
      </c>
      <c r="H276" s="188">
        <v>172.48</v>
      </c>
      <c r="I276" s="189">
        <v>172.48</v>
      </c>
      <c r="J276" s="188">
        <v>172.48</v>
      </c>
      <c r="K276" s="189">
        <v>172.48</v>
      </c>
      <c r="L276" s="188">
        <v>172.48</v>
      </c>
      <c r="M276" s="189">
        <v>172.48</v>
      </c>
      <c r="N276" s="188">
        <v>172.48</v>
      </c>
      <c r="O276" s="189">
        <v>172.48</v>
      </c>
      <c r="P276" s="188">
        <v>172.48</v>
      </c>
      <c r="Q276" s="189">
        <v>172.48</v>
      </c>
      <c r="R276" s="188">
        <v>172.48</v>
      </c>
      <c r="S276" s="189">
        <v>172.48</v>
      </c>
      <c r="T276" s="188">
        <v>172.48</v>
      </c>
      <c r="U276" s="189">
        <v>172.48</v>
      </c>
      <c r="V276" s="188">
        <v>172.48</v>
      </c>
      <c r="W276" s="189">
        <v>172.48</v>
      </c>
      <c r="X276" s="192">
        <v>172.48</v>
      </c>
      <c r="Y276" s="193" t="s">
        <v>195</v>
      </c>
      <c r="Z276" s="193" t="s">
        <v>2844</v>
      </c>
      <c r="AA276" s="186" t="s">
        <v>9</v>
      </c>
      <c r="AB276" s="194">
        <v>70</v>
      </c>
      <c r="AC276" s="195"/>
      <c r="AD276" s="196">
        <v>172.48</v>
      </c>
      <c r="AE276" s="197"/>
      <c r="AF276" s="193" t="s">
        <v>13</v>
      </c>
      <c r="AG276" s="198" t="s">
        <v>475</v>
      </c>
      <c r="AH276" s="199"/>
      <c r="AI276" s="200">
        <v>2037</v>
      </c>
      <c r="AJ276" s="201"/>
      <c r="AK276" s="193" t="s">
        <v>286</v>
      </c>
      <c r="AL276" s="186" t="s">
        <v>9</v>
      </c>
      <c r="AM276" s="201">
        <v>1277</v>
      </c>
      <c r="AN276" s="202">
        <v>43587.707731481481</v>
      </c>
      <c r="AO276" s="203">
        <v>43204</v>
      </c>
      <c r="AP276" s="198">
        <v>50</v>
      </c>
      <c r="AQ276" s="204"/>
    </row>
    <row r="277" spans="1:43">
      <c r="A277" s="183" t="s">
        <v>73</v>
      </c>
      <c r="B277" s="184" t="s">
        <v>1366</v>
      </c>
      <c r="C277" s="185" t="s">
        <v>197</v>
      </c>
      <c r="D277" s="186" t="s">
        <v>2805</v>
      </c>
      <c r="E277" s="187">
        <v>56.005000000000003</v>
      </c>
      <c r="F277" s="188">
        <v>56.005000000000003</v>
      </c>
      <c r="G277" s="189">
        <v>56.005000000000003</v>
      </c>
      <c r="H277" s="188">
        <v>56.005000000000003</v>
      </c>
      <c r="I277" s="189">
        <v>56.005000000000003</v>
      </c>
      <c r="J277" s="188">
        <v>56.005000000000003</v>
      </c>
      <c r="K277" s="189">
        <v>56.005000000000003</v>
      </c>
      <c r="L277" s="188">
        <v>56.005000000000003</v>
      </c>
      <c r="M277" s="189">
        <v>56.005000000000003</v>
      </c>
      <c r="N277" s="188">
        <v>56.005000000000003</v>
      </c>
      <c r="O277" s="189">
        <v>56.005000000000003</v>
      </c>
      <c r="P277" s="188">
        <v>56.005000000000003</v>
      </c>
      <c r="Q277" s="189">
        <v>56.005000000000003</v>
      </c>
      <c r="R277" s="188">
        <v>56.005000000000003</v>
      </c>
      <c r="S277" s="189">
        <v>56.005000000000003</v>
      </c>
      <c r="T277" s="188">
        <v>56.005000000000003</v>
      </c>
      <c r="U277" s="189">
        <v>56.005000000000003</v>
      </c>
      <c r="V277" s="188">
        <v>56.005000000000003</v>
      </c>
      <c r="W277" s="189">
        <v>56.005000000000003</v>
      </c>
      <c r="X277" s="192">
        <v>56.005000000000003</v>
      </c>
      <c r="Y277" s="193" t="s">
        <v>198</v>
      </c>
      <c r="Z277" s="193" t="s">
        <v>2845</v>
      </c>
      <c r="AA277" s="186" t="s">
        <v>8</v>
      </c>
      <c r="AB277" s="194">
        <v>23</v>
      </c>
      <c r="AC277" s="195"/>
      <c r="AD277" s="196">
        <v>57.5</v>
      </c>
      <c r="AE277" s="197"/>
      <c r="AF277" s="193" t="s">
        <v>1537</v>
      </c>
      <c r="AG277" s="198" t="s">
        <v>475</v>
      </c>
      <c r="AH277" s="199"/>
      <c r="AI277" s="200">
        <v>2048</v>
      </c>
      <c r="AJ277" s="201"/>
      <c r="AK277" s="193" t="s">
        <v>286</v>
      </c>
      <c r="AL277" s="186" t="s">
        <v>8</v>
      </c>
      <c r="AM277" s="201">
        <v>1407</v>
      </c>
      <c r="AN277" s="202">
        <v>43599.627349537041</v>
      </c>
      <c r="AO277" s="203">
        <v>43220</v>
      </c>
      <c r="AP277" s="198">
        <v>50</v>
      </c>
      <c r="AQ277" s="204"/>
    </row>
    <row r="278" spans="1:43">
      <c r="A278" s="183" t="s">
        <v>14</v>
      </c>
      <c r="B278" s="184" t="s">
        <v>1366</v>
      </c>
      <c r="C278" s="185" t="s">
        <v>688</v>
      </c>
      <c r="D278" s="186" t="s">
        <v>2807</v>
      </c>
      <c r="E278" s="187">
        <v>119.36</v>
      </c>
      <c r="F278" s="188">
        <v>119.36</v>
      </c>
      <c r="G278" s="189">
        <v>119.36</v>
      </c>
      <c r="H278" s="188">
        <v>119.36</v>
      </c>
      <c r="I278" s="189">
        <v>119.36</v>
      </c>
      <c r="J278" s="188">
        <v>119.36</v>
      </c>
      <c r="K278" s="189">
        <v>119.36</v>
      </c>
      <c r="L278" s="188">
        <v>119.36</v>
      </c>
      <c r="M278" s="189">
        <v>119.36</v>
      </c>
      <c r="N278" s="188">
        <v>119.36</v>
      </c>
      <c r="O278" s="189">
        <v>119.36</v>
      </c>
      <c r="P278" s="188">
        <v>119.36</v>
      </c>
      <c r="Q278" s="189">
        <v>119.36</v>
      </c>
      <c r="R278" s="188">
        <v>119.36</v>
      </c>
      <c r="S278" s="189">
        <v>119.36</v>
      </c>
      <c r="T278" s="188">
        <v>119.36</v>
      </c>
      <c r="U278" s="189">
        <v>119.36</v>
      </c>
      <c r="V278" s="188">
        <v>119.36</v>
      </c>
      <c r="W278" s="189">
        <v>119.36</v>
      </c>
      <c r="X278" s="192">
        <v>119.36</v>
      </c>
      <c r="Y278" s="193" t="s">
        <v>689</v>
      </c>
      <c r="Z278" s="193" t="s">
        <v>2844</v>
      </c>
      <c r="AA278" s="186" t="s">
        <v>9</v>
      </c>
      <c r="AB278" s="194">
        <v>32</v>
      </c>
      <c r="AC278" s="195"/>
      <c r="AD278" s="196">
        <v>119.36</v>
      </c>
      <c r="AE278" s="197"/>
      <c r="AF278" s="193" t="s">
        <v>1537</v>
      </c>
      <c r="AG278" s="198" t="s">
        <v>475</v>
      </c>
      <c r="AH278" s="199"/>
      <c r="AI278" s="200">
        <v>2043</v>
      </c>
      <c r="AJ278" s="201"/>
      <c r="AK278" s="193" t="s">
        <v>286</v>
      </c>
      <c r="AL278" s="186" t="s">
        <v>9</v>
      </c>
      <c r="AM278" s="201">
        <v>1231</v>
      </c>
      <c r="AN278" s="202">
        <v>43675.510416666664</v>
      </c>
      <c r="AO278" s="203">
        <v>43647</v>
      </c>
      <c r="AP278" s="198">
        <v>50</v>
      </c>
      <c r="AQ278" s="204"/>
    </row>
    <row r="279" spans="1:43">
      <c r="A279" s="183" t="s">
        <v>73</v>
      </c>
      <c r="B279" s="184" t="s">
        <v>1366</v>
      </c>
      <c r="C279" s="185" t="s">
        <v>199</v>
      </c>
      <c r="D279" s="186" t="s">
        <v>2809</v>
      </c>
      <c r="E279" s="187">
        <v>285</v>
      </c>
      <c r="F279" s="188">
        <v>285</v>
      </c>
      <c r="G279" s="189">
        <v>285</v>
      </c>
      <c r="H279" s="188">
        <v>285</v>
      </c>
      <c r="I279" s="189">
        <v>285</v>
      </c>
      <c r="J279" s="188">
        <v>285</v>
      </c>
      <c r="K279" s="189">
        <v>285</v>
      </c>
      <c r="L279" s="188">
        <v>285</v>
      </c>
      <c r="M279" s="189">
        <v>285</v>
      </c>
      <c r="N279" s="188">
        <v>285</v>
      </c>
      <c r="O279" s="189">
        <v>285</v>
      </c>
      <c r="P279" s="188">
        <v>285</v>
      </c>
      <c r="Q279" s="189">
        <v>285</v>
      </c>
      <c r="R279" s="188">
        <v>285</v>
      </c>
      <c r="S279" s="189">
        <v>285</v>
      </c>
      <c r="T279" s="188">
        <v>285</v>
      </c>
      <c r="U279" s="189">
        <v>285</v>
      </c>
      <c r="V279" s="188">
        <v>285</v>
      </c>
      <c r="W279" s="189">
        <v>285</v>
      </c>
      <c r="X279" s="192">
        <v>285</v>
      </c>
      <c r="Y279" s="193" t="s">
        <v>94</v>
      </c>
      <c r="Z279" s="193" t="s">
        <v>2854</v>
      </c>
      <c r="AA279" s="186" t="s">
        <v>7</v>
      </c>
      <c r="AB279" s="194">
        <v>1</v>
      </c>
      <c r="AC279" s="195"/>
      <c r="AD279" s="196">
        <v>285</v>
      </c>
      <c r="AE279" s="197">
        <v>5700</v>
      </c>
      <c r="AF279" s="193" t="s">
        <v>13</v>
      </c>
      <c r="AG279" s="198" t="s">
        <v>478</v>
      </c>
      <c r="AH279" s="199"/>
      <c r="AI279" s="200"/>
      <c r="AJ279" s="201"/>
      <c r="AK279" s="193" t="s">
        <v>286</v>
      </c>
      <c r="AL279" s="186" t="s">
        <v>7</v>
      </c>
      <c r="AM279" s="201">
        <v>1235</v>
      </c>
      <c r="AN279" s="202">
        <v>43620.394942129627</v>
      </c>
      <c r="AO279" s="203">
        <v>43606</v>
      </c>
      <c r="AP279" s="198">
        <v>50</v>
      </c>
      <c r="AQ279" s="204"/>
    </row>
    <row r="280" spans="1:43">
      <c r="A280" s="183" t="s">
        <v>73</v>
      </c>
      <c r="B280" s="184" t="s">
        <v>1366</v>
      </c>
      <c r="C280" s="185" t="s">
        <v>199</v>
      </c>
      <c r="D280" s="186" t="s">
        <v>2810</v>
      </c>
      <c r="E280" s="187">
        <v>285</v>
      </c>
      <c r="F280" s="188">
        <v>285</v>
      </c>
      <c r="G280" s="189">
        <v>285</v>
      </c>
      <c r="H280" s="188">
        <v>285</v>
      </c>
      <c r="I280" s="189">
        <v>285</v>
      </c>
      <c r="J280" s="188">
        <v>285</v>
      </c>
      <c r="K280" s="189">
        <v>285</v>
      </c>
      <c r="L280" s="188">
        <v>285</v>
      </c>
      <c r="M280" s="189">
        <v>285</v>
      </c>
      <c r="N280" s="188">
        <v>285</v>
      </c>
      <c r="O280" s="189">
        <v>285</v>
      </c>
      <c r="P280" s="188">
        <v>285</v>
      </c>
      <c r="Q280" s="189">
        <v>285</v>
      </c>
      <c r="R280" s="188">
        <v>285</v>
      </c>
      <c r="S280" s="189">
        <v>285</v>
      </c>
      <c r="T280" s="188">
        <v>285</v>
      </c>
      <c r="U280" s="189">
        <v>285</v>
      </c>
      <c r="V280" s="188">
        <v>285</v>
      </c>
      <c r="W280" s="189">
        <v>285</v>
      </c>
      <c r="X280" s="192">
        <v>285</v>
      </c>
      <c r="Y280" s="193" t="s">
        <v>94</v>
      </c>
      <c r="Z280" s="193" t="s">
        <v>2854</v>
      </c>
      <c r="AA280" s="186" t="s">
        <v>7</v>
      </c>
      <c r="AB280" s="194">
        <v>1</v>
      </c>
      <c r="AC280" s="195"/>
      <c r="AD280" s="196">
        <v>285</v>
      </c>
      <c r="AE280" s="197">
        <v>5700</v>
      </c>
      <c r="AF280" s="193" t="s">
        <v>13</v>
      </c>
      <c r="AG280" s="198" t="s">
        <v>478</v>
      </c>
      <c r="AH280" s="199"/>
      <c r="AI280" s="200"/>
      <c r="AJ280" s="201"/>
      <c r="AK280" s="193" t="s">
        <v>286</v>
      </c>
      <c r="AL280" s="186" t="s">
        <v>7</v>
      </c>
      <c r="AM280" s="201">
        <v>1235</v>
      </c>
      <c r="AN280" s="202">
        <v>43620.394942129627</v>
      </c>
      <c r="AO280" s="203">
        <v>43606</v>
      </c>
      <c r="AP280" s="198">
        <v>50</v>
      </c>
      <c r="AQ280" s="204"/>
    </row>
    <row r="281" spans="1:43">
      <c r="A281" s="183" t="s">
        <v>63</v>
      </c>
      <c r="B281" s="184" t="s">
        <v>1366</v>
      </c>
      <c r="C281" s="185" t="s">
        <v>200</v>
      </c>
      <c r="D281" s="186" t="s">
        <v>2814</v>
      </c>
      <c r="E281" s="187">
        <v>48.3</v>
      </c>
      <c r="F281" s="188">
        <v>48.3</v>
      </c>
      <c r="G281" s="189">
        <v>48.3</v>
      </c>
      <c r="H281" s="188">
        <v>48.3</v>
      </c>
      <c r="I281" s="189">
        <v>48.3</v>
      </c>
      <c r="J281" s="188">
        <v>48.3</v>
      </c>
      <c r="K281" s="189">
        <v>48.3</v>
      </c>
      <c r="L281" s="188">
        <v>48.3</v>
      </c>
      <c r="M281" s="189">
        <v>48.3</v>
      </c>
      <c r="N281" s="188">
        <v>48.3</v>
      </c>
      <c r="O281" s="189">
        <v>48.3</v>
      </c>
      <c r="P281" s="188">
        <v>48.3</v>
      </c>
      <c r="Q281" s="189">
        <v>48.3</v>
      </c>
      <c r="R281" s="188">
        <v>48.3</v>
      </c>
      <c r="S281" s="189">
        <v>48.3</v>
      </c>
      <c r="T281" s="188">
        <v>48.3</v>
      </c>
      <c r="U281" s="189">
        <v>48.3</v>
      </c>
      <c r="V281" s="188">
        <v>48.3</v>
      </c>
      <c r="W281" s="189">
        <v>48.3</v>
      </c>
      <c r="X281" s="192">
        <v>48.3</v>
      </c>
      <c r="Y281" s="193" t="s">
        <v>201</v>
      </c>
      <c r="Z281" s="193" t="s">
        <v>2844</v>
      </c>
      <c r="AA281" s="186" t="s">
        <v>9</v>
      </c>
      <c r="AB281" s="194">
        <v>23</v>
      </c>
      <c r="AC281" s="195"/>
      <c r="AD281" s="196">
        <v>48.3</v>
      </c>
      <c r="AE281" s="197"/>
      <c r="AF281" s="193" t="s">
        <v>13</v>
      </c>
      <c r="AG281" s="198" t="s">
        <v>475</v>
      </c>
      <c r="AH281" s="199"/>
      <c r="AI281" s="200">
        <v>2041</v>
      </c>
      <c r="AJ281" s="201"/>
      <c r="AK281" s="193" t="s">
        <v>286</v>
      </c>
      <c r="AL281" s="186" t="s">
        <v>9</v>
      </c>
      <c r="AM281" s="201">
        <v>1240</v>
      </c>
      <c r="AN281" s="202">
        <v>43607.760752314818</v>
      </c>
      <c r="AO281" s="203">
        <v>43602</v>
      </c>
      <c r="AP281" s="198">
        <v>50</v>
      </c>
      <c r="AQ281" s="204"/>
    </row>
    <row r="282" spans="1:43">
      <c r="A282" s="183" t="s">
        <v>66</v>
      </c>
      <c r="B282" s="184" t="s">
        <v>1366</v>
      </c>
      <c r="C282" s="185" t="s">
        <v>203</v>
      </c>
      <c r="D282" s="186" t="s">
        <v>2819</v>
      </c>
      <c r="E282" s="187">
        <v>372</v>
      </c>
      <c r="F282" s="188">
        <v>350</v>
      </c>
      <c r="G282" s="189">
        <v>372</v>
      </c>
      <c r="H282" s="188">
        <v>350</v>
      </c>
      <c r="I282" s="189">
        <v>372</v>
      </c>
      <c r="J282" s="188">
        <v>350</v>
      </c>
      <c r="K282" s="189">
        <v>372</v>
      </c>
      <c r="L282" s="188">
        <v>350</v>
      </c>
      <c r="M282" s="189">
        <v>372</v>
      </c>
      <c r="N282" s="188">
        <v>350</v>
      </c>
      <c r="O282" s="189">
        <v>372</v>
      </c>
      <c r="P282" s="188">
        <v>350</v>
      </c>
      <c r="Q282" s="189">
        <v>372</v>
      </c>
      <c r="R282" s="188">
        <v>350</v>
      </c>
      <c r="S282" s="189">
        <v>372</v>
      </c>
      <c r="T282" s="188">
        <v>350</v>
      </c>
      <c r="U282" s="189">
        <v>372</v>
      </c>
      <c r="V282" s="188">
        <v>350</v>
      </c>
      <c r="W282" s="189">
        <v>372</v>
      </c>
      <c r="X282" s="192">
        <v>350</v>
      </c>
      <c r="Y282" s="193" t="s">
        <v>28</v>
      </c>
      <c r="Z282" s="193" t="s">
        <v>2849</v>
      </c>
      <c r="AA282" s="186" t="s">
        <v>136</v>
      </c>
      <c r="AB282" s="194">
        <v>1</v>
      </c>
      <c r="AC282" s="195"/>
      <c r="AD282" s="196">
        <v>350</v>
      </c>
      <c r="AE282" s="197"/>
      <c r="AF282" s="193" t="s">
        <v>13</v>
      </c>
      <c r="AG282" s="198" t="s">
        <v>478</v>
      </c>
      <c r="AH282" s="199"/>
      <c r="AI282" s="200">
        <v>2029</v>
      </c>
      <c r="AJ282" s="201"/>
      <c r="AK282" s="193" t="s">
        <v>286</v>
      </c>
      <c r="AL282" s="186" t="s">
        <v>276</v>
      </c>
      <c r="AM282" s="201">
        <v>1247</v>
      </c>
      <c r="AN282" s="202">
        <v>43602.604768518519</v>
      </c>
      <c r="AO282" s="203">
        <v>43202</v>
      </c>
      <c r="AP282" s="198">
        <v>50</v>
      </c>
      <c r="AQ282" s="204"/>
    </row>
    <row r="283" spans="1:43">
      <c r="A283" s="183" t="s">
        <v>66</v>
      </c>
      <c r="B283" s="184" t="s">
        <v>1366</v>
      </c>
      <c r="C283" s="185" t="s">
        <v>203</v>
      </c>
      <c r="D283" s="186" t="s">
        <v>2820</v>
      </c>
      <c r="E283" s="187">
        <v>372</v>
      </c>
      <c r="F283" s="188">
        <v>350</v>
      </c>
      <c r="G283" s="189">
        <v>372</v>
      </c>
      <c r="H283" s="188">
        <v>350</v>
      </c>
      <c r="I283" s="189">
        <v>372</v>
      </c>
      <c r="J283" s="188">
        <v>350</v>
      </c>
      <c r="K283" s="189">
        <v>372</v>
      </c>
      <c r="L283" s="188">
        <v>350</v>
      </c>
      <c r="M283" s="189">
        <v>372</v>
      </c>
      <c r="N283" s="188">
        <v>350</v>
      </c>
      <c r="O283" s="189">
        <v>372</v>
      </c>
      <c r="P283" s="188">
        <v>350</v>
      </c>
      <c r="Q283" s="189">
        <v>372</v>
      </c>
      <c r="R283" s="188">
        <v>350</v>
      </c>
      <c r="S283" s="189">
        <v>372</v>
      </c>
      <c r="T283" s="188">
        <v>350</v>
      </c>
      <c r="U283" s="189">
        <v>372</v>
      </c>
      <c r="V283" s="188">
        <v>350</v>
      </c>
      <c r="W283" s="189">
        <v>372</v>
      </c>
      <c r="X283" s="192">
        <v>350</v>
      </c>
      <c r="Y283" s="193" t="s">
        <v>28</v>
      </c>
      <c r="Z283" s="193" t="s">
        <v>2849</v>
      </c>
      <c r="AA283" s="186" t="s">
        <v>136</v>
      </c>
      <c r="AB283" s="194">
        <v>1</v>
      </c>
      <c r="AC283" s="195"/>
      <c r="AD283" s="196">
        <v>350</v>
      </c>
      <c r="AE283" s="197"/>
      <c r="AF283" s="193" t="s">
        <v>13</v>
      </c>
      <c r="AG283" s="198" t="s">
        <v>478</v>
      </c>
      <c r="AH283" s="199"/>
      <c r="AI283" s="200">
        <v>2030</v>
      </c>
      <c r="AJ283" s="201"/>
      <c r="AK283" s="193" t="s">
        <v>286</v>
      </c>
      <c r="AL283" s="186" t="s">
        <v>276</v>
      </c>
      <c r="AM283" s="201">
        <v>1247</v>
      </c>
      <c r="AN283" s="202">
        <v>43602.604768518519</v>
      </c>
      <c r="AO283" s="203">
        <v>43202</v>
      </c>
      <c r="AP283" s="198">
        <v>50</v>
      </c>
      <c r="AQ283" s="204"/>
    </row>
    <row r="284" spans="1:43">
      <c r="A284" s="183" t="s">
        <v>66</v>
      </c>
      <c r="B284" s="184" t="s">
        <v>1366</v>
      </c>
      <c r="C284" s="185" t="s">
        <v>203</v>
      </c>
      <c r="D284" s="186" t="s">
        <v>2821</v>
      </c>
      <c r="E284" s="187">
        <v>392</v>
      </c>
      <c r="F284" s="188">
        <v>360</v>
      </c>
      <c r="G284" s="189">
        <v>392</v>
      </c>
      <c r="H284" s="188">
        <v>360</v>
      </c>
      <c r="I284" s="189">
        <v>392</v>
      </c>
      <c r="J284" s="188">
        <v>360</v>
      </c>
      <c r="K284" s="189">
        <v>392</v>
      </c>
      <c r="L284" s="188">
        <v>360</v>
      </c>
      <c r="M284" s="189">
        <v>392</v>
      </c>
      <c r="N284" s="188">
        <v>360</v>
      </c>
      <c r="O284" s="189">
        <v>392</v>
      </c>
      <c r="P284" s="188">
        <v>360</v>
      </c>
      <c r="Q284" s="189">
        <v>392</v>
      </c>
      <c r="R284" s="188">
        <v>360</v>
      </c>
      <c r="S284" s="189">
        <v>392</v>
      </c>
      <c r="T284" s="188">
        <v>360</v>
      </c>
      <c r="U284" s="189">
        <v>392</v>
      </c>
      <c r="V284" s="188">
        <v>360</v>
      </c>
      <c r="W284" s="189">
        <v>392</v>
      </c>
      <c r="X284" s="192">
        <v>360</v>
      </c>
      <c r="Y284" s="193" t="s">
        <v>28</v>
      </c>
      <c r="Z284" s="193" t="s">
        <v>2849</v>
      </c>
      <c r="AA284" s="186" t="s">
        <v>136</v>
      </c>
      <c r="AB284" s="194">
        <v>1</v>
      </c>
      <c r="AC284" s="195"/>
      <c r="AD284" s="196">
        <v>375</v>
      </c>
      <c r="AE284" s="197"/>
      <c r="AF284" s="193" t="s">
        <v>13</v>
      </c>
      <c r="AG284" s="198" t="s">
        <v>478</v>
      </c>
      <c r="AH284" s="199"/>
      <c r="AI284" s="200">
        <v>2031</v>
      </c>
      <c r="AJ284" s="201"/>
      <c r="AK284" s="193" t="s">
        <v>286</v>
      </c>
      <c r="AL284" s="186" t="s">
        <v>276</v>
      </c>
      <c r="AM284" s="201">
        <v>1247</v>
      </c>
      <c r="AN284" s="202">
        <v>43602.604768518519</v>
      </c>
      <c r="AO284" s="203">
        <v>43202</v>
      </c>
      <c r="AP284" s="198">
        <v>50</v>
      </c>
      <c r="AQ284" s="204"/>
    </row>
    <row r="285" spans="1:43">
      <c r="A285" s="183" t="s">
        <v>66</v>
      </c>
      <c r="B285" s="184" t="s">
        <v>1366</v>
      </c>
      <c r="C285" s="185" t="s">
        <v>203</v>
      </c>
      <c r="D285" s="186" t="s">
        <v>2822</v>
      </c>
      <c r="E285" s="187">
        <v>392</v>
      </c>
      <c r="F285" s="188">
        <v>360</v>
      </c>
      <c r="G285" s="189">
        <v>392</v>
      </c>
      <c r="H285" s="188">
        <v>360</v>
      </c>
      <c r="I285" s="189">
        <v>392</v>
      </c>
      <c r="J285" s="188">
        <v>360</v>
      </c>
      <c r="K285" s="189">
        <v>392</v>
      </c>
      <c r="L285" s="188">
        <v>360</v>
      </c>
      <c r="M285" s="189">
        <v>392</v>
      </c>
      <c r="N285" s="188">
        <v>360</v>
      </c>
      <c r="O285" s="189">
        <v>392</v>
      </c>
      <c r="P285" s="188">
        <v>360</v>
      </c>
      <c r="Q285" s="189">
        <v>392</v>
      </c>
      <c r="R285" s="188">
        <v>360</v>
      </c>
      <c r="S285" s="189">
        <v>392</v>
      </c>
      <c r="T285" s="188">
        <v>360</v>
      </c>
      <c r="U285" s="189">
        <v>392</v>
      </c>
      <c r="V285" s="188">
        <v>360</v>
      </c>
      <c r="W285" s="189">
        <v>392</v>
      </c>
      <c r="X285" s="192">
        <v>360</v>
      </c>
      <c r="Y285" s="193" t="s">
        <v>28</v>
      </c>
      <c r="Z285" s="193" t="s">
        <v>2849</v>
      </c>
      <c r="AA285" s="186" t="s">
        <v>136</v>
      </c>
      <c r="AB285" s="194">
        <v>1</v>
      </c>
      <c r="AC285" s="195"/>
      <c r="AD285" s="196">
        <v>375</v>
      </c>
      <c r="AE285" s="197"/>
      <c r="AF285" s="193" t="s">
        <v>13</v>
      </c>
      <c r="AG285" s="198" t="s">
        <v>478</v>
      </c>
      <c r="AH285" s="199"/>
      <c r="AI285" s="200">
        <v>2032</v>
      </c>
      <c r="AJ285" s="201"/>
      <c r="AK285" s="193" t="s">
        <v>286</v>
      </c>
      <c r="AL285" s="186" t="s">
        <v>276</v>
      </c>
      <c r="AM285" s="201">
        <v>1247</v>
      </c>
      <c r="AN285" s="202">
        <v>43602.604768518519</v>
      </c>
      <c r="AO285" s="203">
        <v>43202</v>
      </c>
      <c r="AP285" s="198">
        <v>50</v>
      </c>
      <c r="AQ285" s="204"/>
    </row>
    <row r="286" spans="1:43">
      <c r="A286" s="183" t="s">
        <v>73</v>
      </c>
      <c r="B286" s="184" t="s">
        <v>207</v>
      </c>
      <c r="C286" s="185" t="s">
        <v>652</v>
      </c>
      <c r="D286" s="186" t="s">
        <v>476</v>
      </c>
      <c r="E286" s="187">
        <v>0</v>
      </c>
      <c r="F286" s="188">
        <v>102.96</v>
      </c>
      <c r="G286" s="189">
        <v>102.96</v>
      </c>
      <c r="H286" s="188">
        <v>102.96</v>
      </c>
      <c r="I286" s="189">
        <v>102.96</v>
      </c>
      <c r="J286" s="188">
        <v>102.96</v>
      </c>
      <c r="K286" s="189">
        <v>102.96</v>
      </c>
      <c r="L286" s="188">
        <v>102.96</v>
      </c>
      <c r="M286" s="189">
        <v>102.96</v>
      </c>
      <c r="N286" s="188">
        <v>102.96</v>
      </c>
      <c r="O286" s="189">
        <v>102.96</v>
      </c>
      <c r="P286" s="188">
        <v>102.96</v>
      </c>
      <c r="Q286" s="189">
        <v>102.96</v>
      </c>
      <c r="R286" s="188">
        <v>102.96</v>
      </c>
      <c r="S286" s="189">
        <v>102.96</v>
      </c>
      <c r="T286" s="188">
        <v>102.96</v>
      </c>
      <c r="U286" s="189">
        <v>102.96</v>
      </c>
      <c r="V286" s="188">
        <v>102.96</v>
      </c>
      <c r="W286" s="189">
        <v>102.96</v>
      </c>
      <c r="X286" s="192">
        <v>102.96</v>
      </c>
      <c r="Y286" s="193" t="s">
        <v>653</v>
      </c>
      <c r="Z286" s="193" t="s">
        <v>2845</v>
      </c>
      <c r="AA286" s="186" t="s">
        <v>8</v>
      </c>
      <c r="AB286" s="194">
        <v>44</v>
      </c>
      <c r="AC286" s="195"/>
      <c r="AD286" s="196">
        <v>102.96</v>
      </c>
      <c r="AE286" s="197"/>
      <c r="AF286" s="193" t="s">
        <v>212</v>
      </c>
      <c r="AG286" s="198" t="s">
        <v>475</v>
      </c>
      <c r="AH286" s="199" t="s">
        <v>786</v>
      </c>
      <c r="AI286" s="200">
        <v>2044</v>
      </c>
      <c r="AJ286" s="201"/>
      <c r="AK286" s="193" t="s">
        <v>212</v>
      </c>
      <c r="AL286" s="186" t="s">
        <v>8</v>
      </c>
      <c r="AM286" s="201">
        <v>1599</v>
      </c>
      <c r="AN286" s="202">
        <v>43642.146678240744</v>
      </c>
      <c r="AO286" s="203">
        <v>43628</v>
      </c>
      <c r="AP286" s="198">
        <v>50</v>
      </c>
      <c r="AQ286" s="204"/>
    </row>
    <row r="287" spans="1:43">
      <c r="A287" s="183" t="s">
        <v>66</v>
      </c>
      <c r="B287" s="184" t="s">
        <v>207</v>
      </c>
      <c r="C287" s="207" t="s">
        <v>788</v>
      </c>
      <c r="D287" s="186" t="s">
        <v>476</v>
      </c>
      <c r="E287" s="187">
        <v>0</v>
      </c>
      <c r="F287" s="188">
        <v>81</v>
      </c>
      <c r="G287" s="189">
        <v>81</v>
      </c>
      <c r="H287" s="188">
        <v>81</v>
      </c>
      <c r="I287" s="189">
        <v>81</v>
      </c>
      <c r="J287" s="188">
        <v>81</v>
      </c>
      <c r="K287" s="189">
        <v>81</v>
      </c>
      <c r="L287" s="188">
        <v>81</v>
      </c>
      <c r="M287" s="189">
        <v>81</v>
      </c>
      <c r="N287" s="188">
        <v>81</v>
      </c>
      <c r="O287" s="189">
        <v>81</v>
      </c>
      <c r="P287" s="188">
        <v>81</v>
      </c>
      <c r="Q287" s="189">
        <v>81</v>
      </c>
      <c r="R287" s="188">
        <v>81</v>
      </c>
      <c r="S287" s="189">
        <v>81</v>
      </c>
      <c r="T287" s="188">
        <v>81</v>
      </c>
      <c r="U287" s="189">
        <v>81</v>
      </c>
      <c r="V287" s="188">
        <v>81</v>
      </c>
      <c r="W287" s="189">
        <v>81</v>
      </c>
      <c r="X287" s="192">
        <v>81</v>
      </c>
      <c r="Y287" s="193" t="s">
        <v>789</v>
      </c>
      <c r="Z287" s="193" t="s">
        <v>2845</v>
      </c>
      <c r="AA287" s="186" t="s">
        <v>8</v>
      </c>
      <c r="AB287" s="194">
        <v>36</v>
      </c>
      <c r="AC287" s="195"/>
      <c r="AD287" s="196">
        <v>94</v>
      </c>
      <c r="AE287" s="197"/>
      <c r="AF287" s="193" t="s">
        <v>212</v>
      </c>
      <c r="AG287" s="198" t="s">
        <v>475</v>
      </c>
      <c r="AH287" s="199" t="s">
        <v>786</v>
      </c>
      <c r="AI287" s="200">
        <v>2054</v>
      </c>
      <c r="AJ287" s="201"/>
      <c r="AK287" s="193" t="s">
        <v>212</v>
      </c>
      <c r="AL287" s="186" t="s">
        <v>8</v>
      </c>
      <c r="AM287" s="201">
        <v>1423</v>
      </c>
      <c r="AN287" s="202">
        <v>43643.129340277781</v>
      </c>
      <c r="AO287" s="203">
        <v>43593</v>
      </c>
      <c r="AP287" s="198">
        <v>50</v>
      </c>
      <c r="AQ287" s="204"/>
    </row>
  </sheetData>
  <sheetProtection algorithmName="SHA-512" hashValue="PxU/TNqLjAgiC1rxpRhyP/WuKZqwwG40ginyh8xVdmqxPlhueyXod2jdPQHmaucPaorsoh8rTID8B8X6xUSNoA==" saltValue="6WIPF7667Xi27G2OJ8MMNQ==" spinCount="100000" sheet="1" objects="1" scenarios="1" formatColumns="0" formatRows="0" sort="0" autoFilter="0" pivotTables="0"/>
  <conditionalFormatting sqref="AM3:AM287 AP3:AP287 AB3:AE287 E3:X287">
    <cfRule type="expression" dxfId="66" priority="24">
      <formula>MOD(E3,1)=0</formula>
    </cfRule>
  </conditionalFormatting>
  <conditionalFormatting sqref="C3:C287">
    <cfRule type="expression" dxfId="65" priority="14">
      <formula>$C3&lt;&gt;OFFSET($C3,-1,0,1,1)</formula>
    </cfRule>
    <cfRule type="expression" dxfId="64" priority="16">
      <formula>$C3=OFFSET($C3,-1,0,1,1)</formula>
    </cfRule>
    <cfRule type="expression" dxfId="63" priority="17">
      <formula>$B3="Project"</formula>
    </cfRule>
  </conditionalFormatting>
  <conditionalFormatting sqref="E3:X287">
    <cfRule type="expression" dxfId="62" priority="21">
      <formula>AND($C3=OFFSET($C3,-1,0,1,1),$D3=OFFSET($D3,-1,0,1,1),E3=OFFSET(E3,-1,0,1,1))</formula>
    </cfRule>
  </conditionalFormatting>
  <conditionalFormatting sqref="B3:AJ3 AL3:AP3 B4:AP287">
    <cfRule type="expression" dxfId="61" priority="18">
      <formula>$B3="Project"</formula>
    </cfRule>
  </conditionalFormatting>
  <conditionalFormatting sqref="D3:AJ3 AL3:AQ3 D4:AQ287">
    <cfRule type="expression" dxfId="60" priority="22">
      <formula>AND($C3=OFFSET($C3,-1,0,1,1),$D3&lt;&gt;OFFSET($D3,-1,0,1,1))</formula>
    </cfRule>
  </conditionalFormatting>
  <conditionalFormatting sqref="A3:B287 Y3:AJ3 AL3:AP3 Y4:AP287">
    <cfRule type="expression" dxfId="59" priority="19">
      <formula>AND($C3=OFFSET($C3,-1,0,1,1),A3=OFFSET(A3,-1,0,1,1))</formula>
    </cfRule>
  </conditionalFormatting>
  <conditionalFormatting sqref="A3:B287 D3:AJ3 AL3:AQ3 D4:AQ287">
    <cfRule type="expression" dxfId="58" priority="13">
      <formula>$C3&lt;&gt;OFFSET($C3,-1,0,1,1)</formula>
    </cfRule>
  </conditionalFormatting>
  <conditionalFormatting sqref="AK3:AK287">
    <cfRule type="cellIs" dxfId="57" priority="2" operator="equal">
      <formula>"Withdrawn"</formula>
    </cfRule>
    <cfRule type="cellIs" dxfId="56" priority="3" operator="equal">
      <formula>"Proposed"</formula>
    </cfRule>
    <cfRule type="cellIs" dxfId="55" priority="4" operator="equal">
      <formula>"Committed"</formula>
    </cfRule>
    <cfRule type="cellIs" dxfId="54" priority="5" operator="equal">
      <formula>"Upgrade"</formula>
    </cfRule>
    <cfRule type="cellIs" dxfId="53" priority="6" operator="equal">
      <formula>"Existing less Announced Withdrawal"</formula>
    </cfRule>
    <cfRule type="cellIs" dxfId="52" priority="7" operator="equal">
      <formula>"Announced Withdrawal"</formula>
    </cfRule>
  </conditionalFormatting>
  <conditionalFormatting sqref="AF3:AF287">
    <cfRule type="expression" dxfId="51" priority="1">
      <formula>SEARCH("Committed",$AF3,1)</formula>
    </cfRule>
  </conditionalFormatting>
  <pageMargins left="0.7" right="0.7" top="0.75" bottom="0.75" header="0.3" footer="0.3"/>
  <pageSetup paperSize="9" orientation="portrait" verticalDpi="90" r:id="rId1"/>
  <legacyDrawing r:id="rId2"/>
  <tableParts count="1">
    <tablePart r:id="rId3"/>
  </tableParts>
  <extLst>
    <ext xmlns:x14="http://schemas.microsoft.com/office/spreadsheetml/2009/9/main" uri="{05C60535-1F16-4fd2-B633-F4F36F0B64E0}">
      <x14:sparklineGroups xmlns:xm="http://schemas.microsoft.com/office/excel/2006/main">
        <x14:sparklineGroup displayEmptyCellsAs="gap" xr2:uid="{39114844-57FC-454C-9390-D2F6B0E55354}">
          <x14:colorSeries rgb="FF376092"/>
          <x14:colorNegative rgb="FFD00000"/>
          <x14:colorAxis rgb="FF000000"/>
          <x14:colorMarkers rgb="FFD00000"/>
          <x14:colorFirst rgb="FFD00000"/>
          <x14:colorLast rgb="FFD00000"/>
          <x14:colorHigh rgb="FFD00000"/>
          <x14:colorLow rgb="FFD00000"/>
          <x14:sparklines>
            <x14:sparkline>
              <xm:f>'Scheduled Capacities'!E287:X287</xm:f>
              <xm:sqref>AQ287</xm:sqref>
            </x14:sparkline>
          </x14:sparklines>
        </x14:sparklineGroup>
        <x14:sparklineGroup displayEmptyCellsAs="gap" xr2:uid="{6F481830-85ED-44FF-BF2B-C7A5808806BB}">
          <x14:colorSeries rgb="FF376092"/>
          <x14:colorNegative rgb="FFD00000"/>
          <x14:colorAxis rgb="FF000000"/>
          <x14:colorMarkers rgb="FFD00000"/>
          <x14:colorFirst rgb="FFD00000"/>
          <x14:colorLast rgb="FFD00000"/>
          <x14:colorHigh rgb="FFD00000"/>
          <x14:colorLow rgb="FFD00000"/>
          <x14:sparklines>
            <x14:sparkline>
              <xm:f>'Scheduled Capacities'!E286:X286</xm:f>
              <xm:sqref>AQ286</xm:sqref>
            </x14:sparkline>
          </x14:sparklines>
        </x14:sparklineGroup>
        <x14:sparklineGroup displayEmptyCellsAs="gap" xr2:uid="{9E02E3C8-E885-4D80-8A62-FDF0E4EAF874}">
          <x14:colorSeries rgb="FF376092"/>
          <x14:colorNegative rgb="FFD00000"/>
          <x14:colorAxis rgb="FF000000"/>
          <x14:colorMarkers rgb="FFD00000"/>
          <x14:colorFirst rgb="FFD00000"/>
          <x14:colorLast rgb="FFD00000"/>
          <x14:colorHigh rgb="FFD00000"/>
          <x14:colorLow rgb="FFD00000"/>
          <x14:sparklines>
            <x14:sparkline>
              <xm:f>'Scheduled Capacities'!E285:X285</xm:f>
              <xm:sqref>AQ285</xm:sqref>
            </x14:sparkline>
          </x14:sparklines>
        </x14:sparklineGroup>
        <x14:sparklineGroup displayEmptyCellsAs="gap" xr2:uid="{D42ECE42-6A25-4C0C-B3C3-BE84CA3BF8F6}">
          <x14:colorSeries rgb="FF376092"/>
          <x14:colorNegative rgb="FFD00000"/>
          <x14:colorAxis rgb="FF000000"/>
          <x14:colorMarkers rgb="FFD00000"/>
          <x14:colorFirst rgb="FFD00000"/>
          <x14:colorLast rgb="FFD00000"/>
          <x14:colorHigh rgb="FFD00000"/>
          <x14:colorLow rgb="FFD00000"/>
          <x14:sparklines>
            <x14:sparkline>
              <xm:f>'Scheduled Capacities'!E284:X284</xm:f>
              <xm:sqref>AQ284</xm:sqref>
            </x14:sparkline>
          </x14:sparklines>
        </x14:sparklineGroup>
        <x14:sparklineGroup displayEmptyCellsAs="gap" xr2:uid="{4B3AE33F-F544-4D32-938C-D29AEA2C9AD2}">
          <x14:colorSeries rgb="FF376092"/>
          <x14:colorNegative rgb="FFD00000"/>
          <x14:colorAxis rgb="FF000000"/>
          <x14:colorMarkers rgb="FFD00000"/>
          <x14:colorFirst rgb="FFD00000"/>
          <x14:colorLast rgb="FFD00000"/>
          <x14:colorHigh rgb="FFD00000"/>
          <x14:colorLow rgb="FFD00000"/>
          <x14:sparklines>
            <x14:sparkline>
              <xm:f>'Scheduled Capacities'!E283:X283</xm:f>
              <xm:sqref>AQ283</xm:sqref>
            </x14:sparkline>
          </x14:sparklines>
        </x14:sparklineGroup>
        <x14:sparklineGroup displayEmptyCellsAs="gap" xr2:uid="{C0CF44DD-E7DB-4C39-A16E-2AC96E7F6C23}">
          <x14:colorSeries rgb="FF376092"/>
          <x14:colorNegative rgb="FFD00000"/>
          <x14:colorAxis rgb="FF000000"/>
          <x14:colorMarkers rgb="FFD00000"/>
          <x14:colorFirst rgb="FFD00000"/>
          <x14:colorLast rgb="FFD00000"/>
          <x14:colorHigh rgb="FFD00000"/>
          <x14:colorLow rgb="FFD00000"/>
          <x14:sparklines>
            <x14:sparkline>
              <xm:f>'Scheduled Capacities'!E282:X282</xm:f>
              <xm:sqref>AQ282</xm:sqref>
            </x14:sparkline>
          </x14:sparklines>
        </x14:sparklineGroup>
        <x14:sparklineGroup displayEmptyCellsAs="gap" xr2:uid="{FB46D32A-933F-4127-8CB5-984D5B03B979}">
          <x14:colorSeries rgb="FF376092"/>
          <x14:colorNegative rgb="FFD00000"/>
          <x14:colorAxis rgb="FF000000"/>
          <x14:colorMarkers rgb="FFD00000"/>
          <x14:colorFirst rgb="FFD00000"/>
          <x14:colorLast rgb="FFD00000"/>
          <x14:colorHigh rgb="FFD00000"/>
          <x14:colorLow rgb="FFD00000"/>
          <x14:sparklines>
            <x14:sparkline>
              <xm:f>'Scheduled Capacities'!E281:X281</xm:f>
              <xm:sqref>AQ281</xm:sqref>
            </x14:sparkline>
          </x14:sparklines>
        </x14:sparklineGroup>
        <x14:sparklineGroup displayEmptyCellsAs="gap" xr2:uid="{1324DE2E-7097-4A83-ADDA-F730FF72C00D}">
          <x14:colorSeries rgb="FF376092"/>
          <x14:colorNegative rgb="FFD00000"/>
          <x14:colorAxis rgb="FF000000"/>
          <x14:colorMarkers rgb="FFD00000"/>
          <x14:colorFirst rgb="FFD00000"/>
          <x14:colorLast rgb="FFD00000"/>
          <x14:colorHigh rgb="FFD00000"/>
          <x14:colorLow rgb="FFD00000"/>
          <x14:sparklines>
            <x14:sparkline>
              <xm:f>'Scheduled Capacities'!E280:X280</xm:f>
              <xm:sqref>AQ280</xm:sqref>
            </x14:sparkline>
          </x14:sparklines>
        </x14:sparklineGroup>
        <x14:sparklineGroup displayEmptyCellsAs="gap" xr2:uid="{C23BC0D6-23C8-4B2D-AB39-E3D8E5B66DB3}">
          <x14:colorSeries rgb="FF376092"/>
          <x14:colorNegative rgb="FFD00000"/>
          <x14:colorAxis rgb="FF000000"/>
          <x14:colorMarkers rgb="FFD00000"/>
          <x14:colorFirst rgb="FFD00000"/>
          <x14:colorLast rgb="FFD00000"/>
          <x14:colorHigh rgb="FFD00000"/>
          <x14:colorLow rgb="FFD00000"/>
          <x14:sparklines>
            <x14:sparkline>
              <xm:f>'Scheduled Capacities'!E279:X279</xm:f>
              <xm:sqref>AQ279</xm:sqref>
            </x14:sparkline>
          </x14:sparklines>
        </x14:sparklineGroup>
        <x14:sparklineGroup displayEmptyCellsAs="gap" xr2:uid="{0D44DB56-3691-4870-9417-CBA3E562DC33}">
          <x14:colorSeries rgb="FF376092"/>
          <x14:colorNegative rgb="FFD00000"/>
          <x14:colorAxis rgb="FF000000"/>
          <x14:colorMarkers rgb="FFD00000"/>
          <x14:colorFirst rgb="FFD00000"/>
          <x14:colorLast rgb="FFD00000"/>
          <x14:colorHigh rgb="FFD00000"/>
          <x14:colorLow rgb="FFD00000"/>
          <x14:sparklines>
            <x14:sparkline>
              <xm:f>'Scheduled Capacities'!E278:X278</xm:f>
              <xm:sqref>AQ278</xm:sqref>
            </x14:sparkline>
          </x14:sparklines>
        </x14:sparklineGroup>
        <x14:sparklineGroup displayEmptyCellsAs="gap" xr2:uid="{1907BDE7-762F-4D0C-BBB3-662276D89403}">
          <x14:colorSeries rgb="FF376092"/>
          <x14:colorNegative rgb="FFD00000"/>
          <x14:colorAxis rgb="FF000000"/>
          <x14:colorMarkers rgb="FFD00000"/>
          <x14:colorFirst rgb="FFD00000"/>
          <x14:colorLast rgb="FFD00000"/>
          <x14:colorHigh rgb="FFD00000"/>
          <x14:colorLow rgb="FFD00000"/>
          <x14:sparklines>
            <x14:sparkline>
              <xm:f>'Scheduled Capacities'!E277:X277</xm:f>
              <xm:sqref>AQ277</xm:sqref>
            </x14:sparkline>
          </x14:sparklines>
        </x14:sparklineGroup>
        <x14:sparklineGroup displayEmptyCellsAs="gap" xr2:uid="{9C4949E5-FC26-446D-AF94-54C097BDB99C}">
          <x14:colorSeries rgb="FF376092"/>
          <x14:colorNegative rgb="FFD00000"/>
          <x14:colorAxis rgb="FF000000"/>
          <x14:colorMarkers rgb="FFD00000"/>
          <x14:colorFirst rgb="FFD00000"/>
          <x14:colorLast rgb="FFD00000"/>
          <x14:colorHigh rgb="FFD00000"/>
          <x14:colorLow rgb="FFD00000"/>
          <x14:sparklines>
            <x14:sparkline>
              <xm:f>'Scheduled Capacities'!E276:X276</xm:f>
              <xm:sqref>AQ276</xm:sqref>
            </x14:sparkline>
          </x14:sparklines>
        </x14:sparklineGroup>
        <x14:sparklineGroup displayEmptyCellsAs="gap" xr2:uid="{5789D17A-8A57-4A3F-9416-C418AB8CD2AA}">
          <x14:colorSeries rgb="FF376092"/>
          <x14:colorNegative rgb="FFD00000"/>
          <x14:colorAxis rgb="FF000000"/>
          <x14:colorMarkers rgb="FFD00000"/>
          <x14:colorFirst rgb="FFD00000"/>
          <x14:colorLast rgb="FFD00000"/>
          <x14:colorHigh rgb="FFD00000"/>
          <x14:colorLow rgb="FFD00000"/>
          <x14:sparklines>
            <x14:sparkline>
              <xm:f>'Scheduled Capacities'!E275:X275</xm:f>
              <xm:sqref>AQ275</xm:sqref>
            </x14:sparkline>
          </x14:sparklines>
        </x14:sparklineGroup>
        <x14:sparklineGroup displayEmptyCellsAs="gap" xr2:uid="{73F8ED06-B3E7-4944-9BC7-28697714C7CA}">
          <x14:colorSeries rgb="FF376092"/>
          <x14:colorNegative rgb="FFD00000"/>
          <x14:colorAxis rgb="FF000000"/>
          <x14:colorMarkers rgb="FFD00000"/>
          <x14:colorFirst rgb="FFD00000"/>
          <x14:colorLast rgb="FFD00000"/>
          <x14:colorHigh rgb="FFD00000"/>
          <x14:colorLow rgb="FFD00000"/>
          <x14:sparklines>
            <x14:sparkline>
              <xm:f>'Scheduled Capacities'!E274:X274</xm:f>
              <xm:sqref>AQ274</xm:sqref>
            </x14:sparkline>
          </x14:sparklines>
        </x14:sparklineGroup>
        <x14:sparklineGroup displayEmptyCellsAs="gap" xr2:uid="{F2B50528-5EE4-4A9B-AB76-E90F7CBA622E}">
          <x14:colorSeries rgb="FF376092"/>
          <x14:colorNegative rgb="FFD00000"/>
          <x14:colorAxis rgb="FF000000"/>
          <x14:colorMarkers rgb="FFD00000"/>
          <x14:colorFirst rgb="FFD00000"/>
          <x14:colorLast rgb="FFD00000"/>
          <x14:colorHigh rgb="FFD00000"/>
          <x14:colorLow rgb="FFD00000"/>
          <x14:sparklines>
            <x14:sparkline>
              <xm:f>'Scheduled Capacities'!E273:X273</xm:f>
              <xm:sqref>AQ273</xm:sqref>
            </x14:sparkline>
          </x14:sparklines>
        </x14:sparklineGroup>
        <x14:sparklineGroup displayEmptyCellsAs="gap" xr2:uid="{5DF78799-F536-4B46-AEDE-17F5EA7AAD39}">
          <x14:colorSeries rgb="FF376092"/>
          <x14:colorNegative rgb="FFD00000"/>
          <x14:colorAxis rgb="FF000000"/>
          <x14:colorMarkers rgb="FFD00000"/>
          <x14:colorFirst rgb="FFD00000"/>
          <x14:colorLast rgb="FFD00000"/>
          <x14:colorHigh rgb="FFD00000"/>
          <x14:colorLow rgb="FFD00000"/>
          <x14:sparklines>
            <x14:sparkline>
              <xm:f>'Scheduled Capacities'!E272:X272</xm:f>
              <xm:sqref>AQ272</xm:sqref>
            </x14:sparkline>
          </x14:sparklines>
        </x14:sparklineGroup>
        <x14:sparklineGroup displayEmptyCellsAs="gap" xr2:uid="{29D73C43-5C5D-4563-8F66-B647D64B28BF}">
          <x14:colorSeries rgb="FF376092"/>
          <x14:colorNegative rgb="FFD00000"/>
          <x14:colorAxis rgb="FF000000"/>
          <x14:colorMarkers rgb="FFD00000"/>
          <x14:colorFirst rgb="FFD00000"/>
          <x14:colorLast rgb="FFD00000"/>
          <x14:colorHigh rgb="FFD00000"/>
          <x14:colorLow rgb="FFD00000"/>
          <x14:sparklines>
            <x14:sparkline>
              <xm:f>'Scheduled Capacities'!E271:X271</xm:f>
              <xm:sqref>AQ271</xm:sqref>
            </x14:sparkline>
          </x14:sparklines>
        </x14:sparklineGroup>
        <x14:sparklineGroup displayEmptyCellsAs="gap" xr2:uid="{80453C84-DE7B-412B-98B8-5D207A09069D}">
          <x14:colorSeries rgb="FF376092"/>
          <x14:colorNegative rgb="FFD00000"/>
          <x14:colorAxis rgb="FF000000"/>
          <x14:colorMarkers rgb="FFD00000"/>
          <x14:colorFirst rgb="FFD00000"/>
          <x14:colorLast rgb="FFD00000"/>
          <x14:colorHigh rgb="FFD00000"/>
          <x14:colorLow rgb="FFD00000"/>
          <x14:sparklines>
            <x14:sparkline>
              <xm:f>'Scheduled Capacities'!E270:X270</xm:f>
              <xm:sqref>AQ270</xm:sqref>
            </x14:sparkline>
          </x14:sparklines>
        </x14:sparklineGroup>
        <x14:sparklineGroup displayEmptyCellsAs="gap" xr2:uid="{CCF76504-326E-4569-BF38-70725A1EB48A}">
          <x14:colorSeries rgb="FF376092"/>
          <x14:colorNegative rgb="FFD00000"/>
          <x14:colorAxis rgb="FF000000"/>
          <x14:colorMarkers rgb="FFD00000"/>
          <x14:colorFirst rgb="FFD00000"/>
          <x14:colorLast rgb="FFD00000"/>
          <x14:colorHigh rgb="FFD00000"/>
          <x14:colorLow rgb="FFD00000"/>
          <x14:sparklines>
            <x14:sparkline>
              <xm:f>'Scheduled Capacities'!E269:X269</xm:f>
              <xm:sqref>AQ269</xm:sqref>
            </x14:sparkline>
          </x14:sparklines>
        </x14:sparklineGroup>
        <x14:sparklineGroup displayEmptyCellsAs="gap" xr2:uid="{55140BBE-BDDD-47AE-ADF0-FF4AC449A5F6}">
          <x14:colorSeries rgb="FF376092"/>
          <x14:colorNegative rgb="FFD00000"/>
          <x14:colorAxis rgb="FF000000"/>
          <x14:colorMarkers rgb="FFD00000"/>
          <x14:colorFirst rgb="FFD00000"/>
          <x14:colorLast rgb="FFD00000"/>
          <x14:colorHigh rgb="FFD00000"/>
          <x14:colorLow rgb="FFD00000"/>
          <x14:sparklines>
            <x14:sparkline>
              <xm:f>'Scheduled Capacities'!E268:X268</xm:f>
              <xm:sqref>AQ268</xm:sqref>
            </x14:sparkline>
          </x14:sparklines>
        </x14:sparklineGroup>
        <x14:sparklineGroup displayEmptyCellsAs="gap" xr2:uid="{287D3485-BA40-4250-9CAA-957DBB2D3DC7}">
          <x14:colorSeries rgb="FF376092"/>
          <x14:colorNegative rgb="FFD00000"/>
          <x14:colorAxis rgb="FF000000"/>
          <x14:colorMarkers rgb="FFD00000"/>
          <x14:colorFirst rgb="FFD00000"/>
          <x14:colorLast rgb="FFD00000"/>
          <x14:colorHigh rgb="FFD00000"/>
          <x14:colorLow rgb="FFD00000"/>
          <x14:sparklines>
            <x14:sparkline>
              <xm:f>'Scheduled Capacities'!E267:X267</xm:f>
              <xm:sqref>AQ267</xm:sqref>
            </x14:sparkline>
          </x14:sparklines>
        </x14:sparklineGroup>
        <x14:sparklineGroup displayEmptyCellsAs="gap" xr2:uid="{ED4B2081-32A2-439C-8A5C-63740958223D}">
          <x14:colorSeries rgb="FF376092"/>
          <x14:colorNegative rgb="FFD00000"/>
          <x14:colorAxis rgb="FF000000"/>
          <x14:colorMarkers rgb="FFD00000"/>
          <x14:colorFirst rgb="FFD00000"/>
          <x14:colorLast rgb="FFD00000"/>
          <x14:colorHigh rgb="FFD00000"/>
          <x14:colorLow rgb="FFD00000"/>
          <x14:sparklines>
            <x14:sparkline>
              <xm:f>'Scheduled Capacities'!E266:X266</xm:f>
              <xm:sqref>AQ266</xm:sqref>
            </x14:sparkline>
          </x14:sparklines>
        </x14:sparklineGroup>
        <x14:sparklineGroup displayEmptyCellsAs="gap" xr2:uid="{1A1DABC9-37D1-4EC2-B7DE-795CB02C34E9}">
          <x14:colorSeries rgb="FF376092"/>
          <x14:colorNegative rgb="FFD00000"/>
          <x14:colorAxis rgb="FF000000"/>
          <x14:colorMarkers rgb="FFD00000"/>
          <x14:colorFirst rgb="FFD00000"/>
          <x14:colorLast rgb="FFD00000"/>
          <x14:colorHigh rgb="FFD00000"/>
          <x14:colorLow rgb="FFD00000"/>
          <x14:sparklines>
            <x14:sparkline>
              <xm:f>'Scheduled Capacities'!E265:X265</xm:f>
              <xm:sqref>AQ265</xm:sqref>
            </x14:sparkline>
          </x14:sparklines>
        </x14:sparklineGroup>
        <x14:sparklineGroup displayEmptyCellsAs="gap" xr2:uid="{76DCCDD5-B0E3-4A99-AA1E-0E1B9A33AB83}">
          <x14:colorSeries rgb="FF376092"/>
          <x14:colorNegative rgb="FFD00000"/>
          <x14:colorAxis rgb="FF000000"/>
          <x14:colorMarkers rgb="FFD00000"/>
          <x14:colorFirst rgb="FFD00000"/>
          <x14:colorLast rgb="FFD00000"/>
          <x14:colorHigh rgb="FFD00000"/>
          <x14:colorLow rgb="FFD00000"/>
          <x14:sparklines>
            <x14:sparkline>
              <xm:f>'Scheduled Capacities'!E264:X264</xm:f>
              <xm:sqref>AQ264</xm:sqref>
            </x14:sparkline>
          </x14:sparklines>
        </x14:sparklineGroup>
        <x14:sparklineGroup displayEmptyCellsAs="gap" xr2:uid="{79095EDE-C31B-4F4D-BAB2-13496CE153AB}">
          <x14:colorSeries rgb="FF376092"/>
          <x14:colorNegative rgb="FFD00000"/>
          <x14:colorAxis rgb="FF000000"/>
          <x14:colorMarkers rgb="FFD00000"/>
          <x14:colorFirst rgb="FFD00000"/>
          <x14:colorLast rgb="FFD00000"/>
          <x14:colorHigh rgb="FFD00000"/>
          <x14:colorLow rgb="FFD00000"/>
          <x14:sparklines>
            <x14:sparkline>
              <xm:f>'Scheduled Capacities'!E263:X263</xm:f>
              <xm:sqref>AQ263</xm:sqref>
            </x14:sparkline>
          </x14:sparklines>
        </x14:sparklineGroup>
        <x14:sparklineGroup displayEmptyCellsAs="gap" xr2:uid="{CF6FD52E-0A27-4CFF-910F-EE210FC0A6E6}">
          <x14:colorSeries rgb="FF376092"/>
          <x14:colorNegative rgb="FFD00000"/>
          <x14:colorAxis rgb="FF000000"/>
          <x14:colorMarkers rgb="FFD00000"/>
          <x14:colorFirst rgb="FFD00000"/>
          <x14:colorLast rgb="FFD00000"/>
          <x14:colorHigh rgb="FFD00000"/>
          <x14:colorLow rgb="FFD00000"/>
          <x14:sparklines>
            <x14:sparkline>
              <xm:f>'Scheduled Capacities'!E262:X262</xm:f>
              <xm:sqref>AQ262</xm:sqref>
            </x14:sparkline>
          </x14:sparklines>
        </x14:sparklineGroup>
        <x14:sparklineGroup displayEmptyCellsAs="gap" xr2:uid="{17F0A9F4-7A2D-4F63-AC05-3470CDCC18EB}">
          <x14:colorSeries rgb="FF376092"/>
          <x14:colorNegative rgb="FFD00000"/>
          <x14:colorAxis rgb="FF000000"/>
          <x14:colorMarkers rgb="FFD00000"/>
          <x14:colorFirst rgb="FFD00000"/>
          <x14:colorLast rgb="FFD00000"/>
          <x14:colorHigh rgb="FFD00000"/>
          <x14:colorLow rgb="FFD00000"/>
          <x14:sparklines>
            <x14:sparkline>
              <xm:f>'Scheduled Capacities'!E261:X261</xm:f>
              <xm:sqref>AQ261</xm:sqref>
            </x14:sparkline>
          </x14:sparklines>
        </x14:sparklineGroup>
        <x14:sparklineGroup displayEmptyCellsAs="gap" xr2:uid="{FDB68925-4396-4A25-A94A-A0A06CF5A9AF}">
          <x14:colorSeries rgb="FF376092"/>
          <x14:colorNegative rgb="FFD00000"/>
          <x14:colorAxis rgb="FF000000"/>
          <x14:colorMarkers rgb="FFD00000"/>
          <x14:colorFirst rgb="FFD00000"/>
          <x14:colorLast rgb="FFD00000"/>
          <x14:colorHigh rgb="FFD00000"/>
          <x14:colorLow rgb="FFD00000"/>
          <x14:sparklines>
            <x14:sparkline>
              <xm:f>'Scheduled Capacities'!E260:X260</xm:f>
              <xm:sqref>AQ260</xm:sqref>
            </x14:sparkline>
          </x14:sparklines>
        </x14:sparklineGroup>
        <x14:sparklineGroup displayEmptyCellsAs="gap" xr2:uid="{10641D68-B2A3-4559-B1F6-DE4E54BA9925}">
          <x14:colorSeries rgb="FF376092"/>
          <x14:colorNegative rgb="FFD00000"/>
          <x14:colorAxis rgb="FF000000"/>
          <x14:colorMarkers rgb="FFD00000"/>
          <x14:colorFirst rgb="FFD00000"/>
          <x14:colorLast rgb="FFD00000"/>
          <x14:colorHigh rgb="FFD00000"/>
          <x14:colorLow rgb="FFD00000"/>
          <x14:sparklines>
            <x14:sparkline>
              <xm:f>'Scheduled Capacities'!E259:X259</xm:f>
              <xm:sqref>AQ259</xm:sqref>
            </x14:sparkline>
          </x14:sparklines>
        </x14:sparklineGroup>
        <x14:sparklineGroup displayEmptyCellsAs="gap" xr2:uid="{1107FF16-BB16-4DC3-A770-C0631358B831}">
          <x14:colorSeries rgb="FF376092"/>
          <x14:colorNegative rgb="FFD00000"/>
          <x14:colorAxis rgb="FF000000"/>
          <x14:colorMarkers rgb="FFD00000"/>
          <x14:colorFirst rgb="FFD00000"/>
          <x14:colorLast rgb="FFD00000"/>
          <x14:colorHigh rgb="FFD00000"/>
          <x14:colorLow rgb="FFD00000"/>
          <x14:sparklines>
            <x14:sparkline>
              <xm:f>'Scheduled Capacities'!E258:X258</xm:f>
              <xm:sqref>AQ258</xm:sqref>
            </x14:sparkline>
          </x14:sparklines>
        </x14:sparklineGroup>
        <x14:sparklineGroup displayEmptyCellsAs="gap" xr2:uid="{AC8DCA9D-925E-4FB3-90E6-8A7AE8186ADB}">
          <x14:colorSeries rgb="FF376092"/>
          <x14:colorNegative rgb="FFD00000"/>
          <x14:colorAxis rgb="FF000000"/>
          <x14:colorMarkers rgb="FFD00000"/>
          <x14:colorFirst rgb="FFD00000"/>
          <x14:colorLast rgb="FFD00000"/>
          <x14:colorHigh rgb="FFD00000"/>
          <x14:colorLow rgb="FFD00000"/>
          <x14:sparklines>
            <x14:sparkline>
              <xm:f>'Scheduled Capacities'!E257:X257</xm:f>
              <xm:sqref>AQ257</xm:sqref>
            </x14:sparkline>
          </x14:sparklines>
        </x14:sparklineGroup>
        <x14:sparklineGroup displayEmptyCellsAs="gap" xr2:uid="{D468C2E2-D859-4E1F-BBA2-C738C5CD59E6}">
          <x14:colorSeries rgb="FF376092"/>
          <x14:colorNegative rgb="FFD00000"/>
          <x14:colorAxis rgb="FF000000"/>
          <x14:colorMarkers rgb="FFD00000"/>
          <x14:colorFirst rgb="FFD00000"/>
          <x14:colorLast rgb="FFD00000"/>
          <x14:colorHigh rgb="FFD00000"/>
          <x14:colorLow rgb="FFD00000"/>
          <x14:sparklines>
            <x14:sparkline>
              <xm:f>'Scheduled Capacities'!E256:X256</xm:f>
              <xm:sqref>AQ256</xm:sqref>
            </x14:sparkline>
          </x14:sparklines>
        </x14:sparklineGroup>
        <x14:sparklineGroup displayEmptyCellsAs="gap" xr2:uid="{32759304-31AE-4A5A-98FE-5261DD1F9732}">
          <x14:colorSeries rgb="FF376092"/>
          <x14:colorNegative rgb="FFD00000"/>
          <x14:colorAxis rgb="FF000000"/>
          <x14:colorMarkers rgb="FFD00000"/>
          <x14:colorFirst rgb="FFD00000"/>
          <x14:colorLast rgb="FFD00000"/>
          <x14:colorHigh rgb="FFD00000"/>
          <x14:colorLow rgb="FFD00000"/>
          <x14:sparklines>
            <x14:sparkline>
              <xm:f>'Scheduled Capacities'!E255:X255</xm:f>
              <xm:sqref>AQ255</xm:sqref>
            </x14:sparkline>
          </x14:sparklines>
        </x14:sparklineGroup>
        <x14:sparklineGroup displayEmptyCellsAs="gap" xr2:uid="{D1990CCE-CBEB-4CD1-BAEF-565F0D379C90}">
          <x14:colorSeries rgb="FF376092"/>
          <x14:colorNegative rgb="FFD00000"/>
          <x14:colorAxis rgb="FF000000"/>
          <x14:colorMarkers rgb="FFD00000"/>
          <x14:colorFirst rgb="FFD00000"/>
          <x14:colorLast rgb="FFD00000"/>
          <x14:colorHigh rgb="FFD00000"/>
          <x14:colorLow rgb="FFD00000"/>
          <x14:sparklines>
            <x14:sparkline>
              <xm:f>'Scheduled Capacities'!E254:X254</xm:f>
              <xm:sqref>AQ254</xm:sqref>
            </x14:sparkline>
          </x14:sparklines>
        </x14:sparklineGroup>
        <x14:sparklineGroup displayEmptyCellsAs="gap" xr2:uid="{EA2E8B78-0CD2-4B0F-AF60-2F3550E11FF8}">
          <x14:colorSeries rgb="FF376092"/>
          <x14:colorNegative rgb="FFD00000"/>
          <x14:colorAxis rgb="FF000000"/>
          <x14:colorMarkers rgb="FFD00000"/>
          <x14:colorFirst rgb="FFD00000"/>
          <x14:colorLast rgb="FFD00000"/>
          <x14:colorHigh rgb="FFD00000"/>
          <x14:colorLow rgb="FFD00000"/>
          <x14:sparklines>
            <x14:sparkline>
              <xm:f>'Scheduled Capacities'!E253:X253</xm:f>
              <xm:sqref>AQ253</xm:sqref>
            </x14:sparkline>
          </x14:sparklines>
        </x14:sparklineGroup>
        <x14:sparklineGroup displayEmptyCellsAs="gap" xr2:uid="{E06C6D78-A9B7-445D-89C2-400928B2641D}">
          <x14:colorSeries rgb="FF376092"/>
          <x14:colorNegative rgb="FFD00000"/>
          <x14:colorAxis rgb="FF000000"/>
          <x14:colorMarkers rgb="FFD00000"/>
          <x14:colorFirst rgb="FFD00000"/>
          <x14:colorLast rgb="FFD00000"/>
          <x14:colorHigh rgb="FFD00000"/>
          <x14:colorLow rgb="FFD00000"/>
          <x14:sparklines>
            <x14:sparkline>
              <xm:f>'Scheduled Capacities'!E252:X252</xm:f>
              <xm:sqref>AQ252</xm:sqref>
            </x14:sparkline>
          </x14:sparklines>
        </x14:sparklineGroup>
        <x14:sparklineGroup displayEmptyCellsAs="gap" xr2:uid="{B4755DAB-F244-4427-A762-C0AA273F6490}">
          <x14:colorSeries rgb="FF376092"/>
          <x14:colorNegative rgb="FFD00000"/>
          <x14:colorAxis rgb="FF000000"/>
          <x14:colorMarkers rgb="FFD00000"/>
          <x14:colorFirst rgb="FFD00000"/>
          <x14:colorLast rgb="FFD00000"/>
          <x14:colorHigh rgb="FFD00000"/>
          <x14:colorLow rgb="FFD00000"/>
          <x14:sparklines>
            <x14:sparkline>
              <xm:f>'Scheduled Capacities'!E251:X251</xm:f>
              <xm:sqref>AQ251</xm:sqref>
            </x14:sparkline>
          </x14:sparklines>
        </x14:sparklineGroup>
        <x14:sparklineGroup displayEmptyCellsAs="gap" xr2:uid="{CE466458-9DF0-401D-89E5-4B183DB6FD50}">
          <x14:colorSeries rgb="FF376092"/>
          <x14:colorNegative rgb="FFD00000"/>
          <x14:colorAxis rgb="FF000000"/>
          <x14:colorMarkers rgb="FFD00000"/>
          <x14:colorFirst rgb="FFD00000"/>
          <x14:colorLast rgb="FFD00000"/>
          <x14:colorHigh rgb="FFD00000"/>
          <x14:colorLow rgb="FFD00000"/>
          <x14:sparklines>
            <x14:sparkline>
              <xm:f>'Scheduled Capacities'!E250:X250</xm:f>
              <xm:sqref>AQ250</xm:sqref>
            </x14:sparkline>
          </x14:sparklines>
        </x14:sparklineGroup>
        <x14:sparklineGroup displayEmptyCellsAs="gap" xr2:uid="{7A76272E-FDED-43F7-AB60-9AE546372732}">
          <x14:colorSeries rgb="FF376092"/>
          <x14:colorNegative rgb="FFD00000"/>
          <x14:colorAxis rgb="FF000000"/>
          <x14:colorMarkers rgb="FFD00000"/>
          <x14:colorFirst rgb="FFD00000"/>
          <x14:colorLast rgb="FFD00000"/>
          <x14:colorHigh rgb="FFD00000"/>
          <x14:colorLow rgb="FFD00000"/>
          <x14:sparklines>
            <x14:sparkline>
              <xm:f>'Scheduled Capacities'!E249:X249</xm:f>
              <xm:sqref>AQ249</xm:sqref>
            </x14:sparkline>
          </x14:sparklines>
        </x14:sparklineGroup>
        <x14:sparklineGroup displayEmptyCellsAs="gap" xr2:uid="{45688C6C-2131-4CE3-9A85-35A9B5E9DD67}">
          <x14:colorSeries rgb="FF376092"/>
          <x14:colorNegative rgb="FFD00000"/>
          <x14:colorAxis rgb="FF000000"/>
          <x14:colorMarkers rgb="FFD00000"/>
          <x14:colorFirst rgb="FFD00000"/>
          <x14:colorLast rgb="FFD00000"/>
          <x14:colorHigh rgb="FFD00000"/>
          <x14:colorLow rgb="FFD00000"/>
          <x14:sparklines>
            <x14:sparkline>
              <xm:f>'Scheduled Capacities'!E248:X248</xm:f>
              <xm:sqref>AQ248</xm:sqref>
            </x14:sparkline>
          </x14:sparklines>
        </x14:sparklineGroup>
        <x14:sparklineGroup displayEmptyCellsAs="gap" xr2:uid="{8BA6264C-E7BE-44BF-9EB5-7382D458536E}">
          <x14:colorSeries rgb="FF376092"/>
          <x14:colorNegative rgb="FFD00000"/>
          <x14:colorAxis rgb="FF000000"/>
          <x14:colorMarkers rgb="FFD00000"/>
          <x14:colorFirst rgb="FFD00000"/>
          <x14:colorLast rgb="FFD00000"/>
          <x14:colorHigh rgb="FFD00000"/>
          <x14:colorLow rgb="FFD00000"/>
          <x14:sparklines>
            <x14:sparkline>
              <xm:f>'Scheduled Capacities'!E247:X247</xm:f>
              <xm:sqref>AQ247</xm:sqref>
            </x14:sparkline>
          </x14:sparklines>
        </x14:sparklineGroup>
        <x14:sparklineGroup displayEmptyCellsAs="gap" xr2:uid="{A3A4285F-243E-43E6-B405-5DC6AFA18DF6}">
          <x14:colorSeries rgb="FF376092"/>
          <x14:colorNegative rgb="FFD00000"/>
          <x14:colorAxis rgb="FF000000"/>
          <x14:colorMarkers rgb="FFD00000"/>
          <x14:colorFirst rgb="FFD00000"/>
          <x14:colorLast rgb="FFD00000"/>
          <x14:colorHigh rgb="FFD00000"/>
          <x14:colorLow rgb="FFD00000"/>
          <x14:sparklines>
            <x14:sparkline>
              <xm:f>'Scheduled Capacities'!E246:X246</xm:f>
              <xm:sqref>AQ246</xm:sqref>
            </x14:sparkline>
          </x14:sparklines>
        </x14:sparklineGroup>
        <x14:sparklineGroup displayEmptyCellsAs="gap" xr2:uid="{607DC495-3FDF-453F-93A0-655E406453E0}">
          <x14:colorSeries rgb="FF376092"/>
          <x14:colorNegative rgb="FFD00000"/>
          <x14:colorAxis rgb="FF000000"/>
          <x14:colorMarkers rgb="FFD00000"/>
          <x14:colorFirst rgb="FFD00000"/>
          <x14:colorLast rgb="FFD00000"/>
          <x14:colorHigh rgb="FFD00000"/>
          <x14:colorLow rgb="FFD00000"/>
          <x14:sparklines>
            <x14:sparkline>
              <xm:f>'Scheduled Capacities'!E245:X245</xm:f>
              <xm:sqref>AQ245</xm:sqref>
            </x14:sparkline>
          </x14:sparklines>
        </x14:sparklineGroup>
        <x14:sparklineGroup displayEmptyCellsAs="gap" xr2:uid="{A3620187-F95F-4273-9EA5-106D120146D1}">
          <x14:colorSeries rgb="FF376092"/>
          <x14:colorNegative rgb="FFD00000"/>
          <x14:colorAxis rgb="FF000000"/>
          <x14:colorMarkers rgb="FFD00000"/>
          <x14:colorFirst rgb="FFD00000"/>
          <x14:colorLast rgb="FFD00000"/>
          <x14:colorHigh rgb="FFD00000"/>
          <x14:colorLow rgb="FFD00000"/>
          <x14:sparklines>
            <x14:sparkline>
              <xm:f>'Scheduled Capacities'!E244:X244</xm:f>
              <xm:sqref>AQ244</xm:sqref>
            </x14:sparkline>
          </x14:sparklines>
        </x14:sparklineGroup>
        <x14:sparklineGroup displayEmptyCellsAs="gap" xr2:uid="{FEE5691C-A68A-46E4-A177-076C8A8FB053}">
          <x14:colorSeries rgb="FF376092"/>
          <x14:colorNegative rgb="FFD00000"/>
          <x14:colorAxis rgb="FF000000"/>
          <x14:colorMarkers rgb="FFD00000"/>
          <x14:colorFirst rgb="FFD00000"/>
          <x14:colorLast rgb="FFD00000"/>
          <x14:colorHigh rgb="FFD00000"/>
          <x14:colorLow rgb="FFD00000"/>
          <x14:sparklines>
            <x14:sparkline>
              <xm:f>'Scheduled Capacities'!E243:X243</xm:f>
              <xm:sqref>AQ243</xm:sqref>
            </x14:sparkline>
          </x14:sparklines>
        </x14:sparklineGroup>
        <x14:sparklineGroup displayEmptyCellsAs="gap" xr2:uid="{F9C0B9DC-ADA5-4688-8793-F3AC0563F3C4}">
          <x14:colorSeries rgb="FF376092"/>
          <x14:colorNegative rgb="FFD00000"/>
          <x14:colorAxis rgb="FF000000"/>
          <x14:colorMarkers rgb="FFD00000"/>
          <x14:colorFirst rgb="FFD00000"/>
          <x14:colorLast rgb="FFD00000"/>
          <x14:colorHigh rgb="FFD00000"/>
          <x14:colorLow rgb="FFD00000"/>
          <x14:sparklines>
            <x14:sparkline>
              <xm:f>'Scheduled Capacities'!E242:X242</xm:f>
              <xm:sqref>AQ242</xm:sqref>
            </x14:sparkline>
          </x14:sparklines>
        </x14:sparklineGroup>
        <x14:sparklineGroup displayEmptyCellsAs="gap" xr2:uid="{FA247FA5-084D-439C-A6B1-0EF1B3AA3DFD}">
          <x14:colorSeries rgb="FF376092"/>
          <x14:colorNegative rgb="FFD00000"/>
          <x14:colorAxis rgb="FF000000"/>
          <x14:colorMarkers rgb="FFD00000"/>
          <x14:colorFirst rgb="FFD00000"/>
          <x14:colorLast rgb="FFD00000"/>
          <x14:colorHigh rgb="FFD00000"/>
          <x14:colorLow rgb="FFD00000"/>
          <x14:sparklines>
            <x14:sparkline>
              <xm:f>'Scheduled Capacities'!E241:X241</xm:f>
              <xm:sqref>AQ241</xm:sqref>
            </x14:sparkline>
          </x14:sparklines>
        </x14:sparklineGroup>
        <x14:sparklineGroup displayEmptyCellsAs="gap" xr2:uid="{EA508D6B-A39A-4631-886B-A5E4F21C7438}">
          <x14:colorSeries rgb="FF376092"/>
          <x14:colorNegative rgb="FFD00000"/>
          <x14:colorAxis rgb="FF000000"/>
          <x14:colorMarkers rgb="FFD00000"/>
          <x14:colorFirst rgb="FFD00000"/>
          <x14:colorLast rgb="FFD00000"/>
          <x14:colorHigh rgb="FFD00000"/>
          <x14:colorLow rgb="FFD00000"/>
          <x14:sparklines>
            <x14:sparkline>
              <xm:f>'Scheduled Capacities'!E240:X240</xm:f>
              <xm:sqref>AQ240</xm:sqref>
            </x14:sparkline>
          </x14:sparklines>
        </x14:sparklineGroup>
        <x14:sparklineGroup displayEmptyCellsAs="gap" xr2:uid="{FEFF49FD-2120-44BA-84C1-416A49FCCC91}">
          <x14:colorSeries rgb="FF376092"/>
          <x14:colorNegative rgb="FFD00000"/>
          <x14:colorAxis rgb="FF000000"/>
          <x14:colorMarkers rgb="FFD00000"/>
          <x14:colorFirst rgb="FFD00000"/>
          <x14:colorLast rgb="FFD00000"/>
          <x14:colorHigh rgb="FFD00000"/>
          <x14:colorLow rgb="FFD00000"/>
          <x14:sparklines>
            <x14:sparkline>
              <xm:f>'Scheduled Capacities'!E239:X239</xm:f>
              <xm:sqref>AQ239</xm:sqref>
            </x14:sparkline>
          </x14:sparklines>
        </x14:sparklineGroup>
        <x14:sparklineGroup displayEmptyCellsAs="gap" xr2:uid="{988FD856-2E62-4AA8-BBA7-342657913B92}">
          <x14:colorSeries rgb="FF376092"/>
          <x14:colorNegative rgb="FFD00000"/>
          <x14:colorAxis rgb="FF000000"/>
          <x14:colorMarkers rgb="FFD00000"/>
          <x14:colorFirst rgb="FFD00000"/>
          <x14:colorLast rgb="FFD00000"/>
          <x14:colorHigh rgb="FFD00000"/>
          <x14:colorLow rgb="FFD00000"/>
          <x14:sparklines>
            <x14:sparkline>
              <xm:f>'Scheduled Capacities'!E238:X238</xm:f>
              <xm:sqref>AQ238</xm:sqref>
            </x14:sparkline>
          </x14:sparklines>
        </x14:sparklineGroup>
        <x14:sparklineGroup displayEmptyCellsAs="gap" xr2:uid="{6814A100-7B62-4848-8C67-7680B6A9F11D}">
          <x14:colorSeries rgb="FF376092"/>
          <x14:colorNegative rgb="FFD00000"/>
          <x14:colorAxis rgb="FF000000"/>
          <x14:colorMarkers rgb="FFD00000"/>
          <x14:colorFirst rgb="FFD00000"/>
          <x14:colorLast rgb="FFD00000"/>
          <x14:colorHigh rgb="FFD00000"/>
          <x14:colorLow rgb="FFD00000"/>
          <x14:sparklines>
            <x14:sparkline>
              <xm:f>'Scheduled Capacities'!E237:X237</xm:f>
              <xm:sqref>AQ237</xm:sqref>
            </x14:sparkline>
          </x14:sparklines>
        </x14:sparklineGroup>
        <x14:sparklineGroup displayEmptyCellsAs="gap" xr2:uid="{D100A60A-FC2B-4776-83BD-D41FC0442DF0}">
          <x14:colorSeries rgb="FF376092"/>
          <x14:colorNegative rgb="FFD00000"/>
          <x14:colorAxis rgb="FF000000"/>
          <x14:colorMarkers rgb="FFD00000"/>
          <x14:colorFirst rgb="FFD00000"/>
          <x14:colorLast rgb="FFD00000"/>
          <x14:colorHigh rgb="FFD00000"/>
          <x14:colorLow rgb="FFD00000"/>
          <x14:sparklines>
            <x14:sparkline>
              <xm:f>'Scheduled Capacities'!E236:X236</xm:f>
              <xm:sqref>AQ236</xm:sqref>
            </x14:sparkline>
          </x14:sparklines>
        </x14:sparklineGroup>
        <x14:sparklineGroup displayEmptyCellsAs="gap" xr2:uid="{4BDB1CB8-D338-40AC-A28D-C4442355149B}">
          <x14:colorSeries rgb="FF376092"/>
          <x14:colorNegative rgb="FFD00000"/>
          <x14:colorAxis rgb="FF000000"/>
          <x14:colorMarkers rgb="FFD00000"/>
          <x14:colorFirst rgb="FFD00000"/>
          <x14:colorLast rgb="FFD00000"/>
          <x14:colorHigh rgb="FFD00000"/>
          <x14:colorLow rgb="FFD00000"/>
          <x14:sparklines>
            <x14:sparkline>
              <xm:f>'Scheduled Capacities'!E235:X235</xm:f>
              <xm:sqref>AQ235</xm:sqref>
            </x14:sparkline>
          </x14:sparklines>
        </x14:sparklineGroup>
        <x14:sparklineGroup displayEmptyCellsAs="gap" xr2:uid="{9E458316-1575-4786-A35B-B2F6B78B069A}">
          <x14:colorSeries rgb="FF376092"/>
          <x14:colorNegative rgb="FFD00000"/>
          <x14:colorAxis rgb="FF000000"/>
          <x14:colorMarkers rgb="FFD00000"/>
          <x14:colorFirst rgb="FFD00000"/>
          <x14:colorLast rgb="FFD00000"/>
          <x14:colorHigh rgb="FFD00000"/>
          <x14:colorLow rgb="FFD00000"/>
          <x14:sparklines>
            <x14:sparkline>
              <xm:f>'Scheduled Capacities'!E234:X234</xm:f>
              <xm:sqref>AQ234</xm:sqref>
            </x14:sparkline>
          </x14:sparklines>
        </x14:sparklineGroup>
        <x14:sparklineGroup displayEmptyCellsAs="gap" xr2:uid="{77CAAEF8-6851-43CE-8502-99A5B7D0B41B}">
          <x14:colorSeries rgb="FF376092"/>
          <x14:colorNegative rgb="FFD00000"/>
          <x14:colorAxis rgb="FF000000"/>
          <x14:colorMarkers rgb="FFD00000"/>
          <x14:colorFirst rgb="FFD00000"/>
          <x14:colorLast rgb="FFD00000"/>
          <x14:colorHigh rgb="FFD00000"/>
          <x14:colorLow rgb="FFD00000"/>
          <x14:sparklines>
            <x14:sparkline>
              <xm:f>'Scheduled Capacities'!E233:X233</xm:f>
              <xm:sqref>AQ233</xm:sqref>
            </x14:sparkline>
          </x14:sparklines>
        </x14:sparklineGroup>
        <x14:sparklineGroup displayEmptyCellsAs="gap" xr2:uid="{88DED4E2-BD1B-4BF6-84CB-159A8E675B57}">
          <x14:colorSeries rgb="FF376092"/>
          <x14:colorNegative rgb="FFD00000"/>
          <x14:colorAxis rgb="FF000000"/>
          <x14:colorMarkers rgb="FFD00000"/>
          <x14:colorFirst rgb="FFD00000"/>
          <x14:colorLast rgb="FFD00000"/>
          <x14:colorHigh rgb="FFD00000"/>
          <x14:colorLow rgb="FFD00000"/>
          <x14:sparklines>
            <x14:sparkline>
              <xm:f>'Scheduled Capacities'!E232:X232</xm:f>
              <xm:sqref>AQ232</xm:sqref>
            </x14:sparkline>
          </x14:sparklines>
        </x14:sparklineGroup>
        <x14:sparklineGroup displayEmptyCellsAs="gap" xr2:uid="{DA41E5EF-D034-4DD5-A04D-A0B27858F7C2}">
          <x14:colorSeries rgb="FF376092"/>
          <x14:colorNegative rgb="FFD00000"/>
          <x14:colorAxis rgb="FF000000"/>
          <x14:colorMarkers rgb="FFD00000"/>
          <x14:colorFirst rgb="FFD00000"/>
          <x14:colorLast rgb="FFD00000"/>
          <x14:colorHigh rgb="FFD00000"/>
          <x14:colorLow rgb="FFD00000"/>
          <x14:sparklines>
            <x14:sparkline>
              <xm:f>'Scheduled Capacities'!E231:X231</xm:f>
              <xm:sqref>AQ231</xm:sqref>
            </x14:sparkline>
          </x14:sparklines>
        </x14:sparklineGroup>
        <x14:sparklineGroup displayEmptyCellsAs="gap" xr2:uid="{01FBBE94-DA4F-4A8B-8C40-E0DF919D86BD}">
          <x14:colorSeries rgb="FF376092"/>
          <x14:colorNegative rgb="FFD00000"/>
          <x14:colorAxis rgb="FF000000"/>
          <x14:colorMarkers rgb="FFD00000"/>
          <x14:colorFirst rgb="FFD00000"/>
          <x14:colorLast rgb="FFD00000"/>
          <x14:colorHigh rgb="FFD00000"/>
          <x14:colorLow rgb="FFD00000"/>
          <x14:sparklines>
            <x14:sparkline>
              <xm:f>'Scheduled Capacities'!E230:X230</xm:f>
              <xm:sqref>AQ230</xm:sqref>
            </x14:sparkline>
          </x14:sparklines>
        </x14:sparklineGroup>
        <x14:sparklineGroup displayEmptyCellsAs="gap" xr2:uid="{43B9C33D-C499-41FA-8FCF-25F3A17133EE}">
          <x14:colorSeries rgb="FF376092"/>
          <x14:colorNegative rgb="FFD00000"/>
          <x14:colorAxis rgb="FF000000"/>
          <x14:colorMarkers rgb="FFD00000"/>
          <x14:colorFirst rgb="FFD00000"/>
          <x14:colorLast rgb="FFD00000"/>
          <x14:colorHigh rgb="FFD00000"/>
          <x14:colorLow rgb="FFD00000"/>
          <x14:sparklines>
            <x14:sparkline>
              <xm:f>'Scheduled Capacities'!E229:X229</xm:f>
              <xm:sqref>AQ229</xm:sqref>
            </x14:sparkline>
          </x14:sparklines>
        </x14:sparklineGroup>
        <x14:sparklineGroup displayEmptyCellsAs="gap" xr2:uid="{CE5CBC18-B761-4FA8-AB50-F54DE60EA5B9}">
          <x14:colorSeries rgb="FF376092"/>
          <x14:colorNegative rgb="FFD00000"/>
          <x14:colorAxis rgb="FF000000"/>
          <x14:colorMarkers rgb="FFD00000"/>
          <x14:colorFirst rgb="FFD00000"/>
          <x14:colorLast rgb="FFD00000"/>
          <x14:colorHigh rgb="FFD00000"/>
          <x14:colorLow rgb="FFD00000"/>
          <x14:sparklines>
            <x14:sparkline>
              <xm:f>'Scheduled Capacities'!E228:X228</xm:f>
              <xm:sqref>AQ228</xm:sqref>
            </x14:sparkline>
          </x14:sparklines>
        </x14:sparklineGroup>
        <x14:sparklineGroup displayEmptyCellsAs="gap" xr2:uid="{E26F865F-1273-49ED-BC96-F056448507AC}">
          <x14:colorSeries rgb="FF376092"/>
          <x14:colorNegative rgb="FFD00000"/>
          <x14:colorAxis rgb="FF000000"/>
          <x14:colorMarkers rgb="FFD00000"/>
          <x14:colorFirst rgb="FFD00000"/>
          <x14:colorLast rgb="FFD00000"/>
          <x14:colorHigh rgb="FFD00000"/>
          <x14:colorLow rgb="FFD00000"/>
          <x14:sparklines>
            <x14:sparkline>
              <xm:f>'Scheduled Capacities'!E227:X227</xm:f>
              <xm:sqref>AQ227</xm:sqref>
            </x14:sparkline>
          </x14:sparklines>
        </x14:sparklineGroup>
        <x14:sparklineGroup displayEmptyCellsAs="gap" xr2:uid="{03D9D408-227B-445D-B5CB-E3FFBC674D26}">
          <x14:colorSeries rgb="FF376092"/>
          <x14:colorNegative rgb="FFD00000"/>
          <x14:colorAxis rgb="FF000000"/>
          <x14:colorMarkers rgb="FFD00000"/>
          <x14:colorFirst rgb="FFD00000"/>
          <x14:colorLast rgb="FFD00000"/>
          <x14:colorHigh rgb="FFD00000"/>
          <x14:colorLow rgb="FFD00000"/>
          <x14:sparklines>
            <x14:sparkline>
              <xm:f>'Scheduled Capacities'!E226:X226</xm:f>
              <xm:sqref>AQ226</xm:sqref>
            </x14:sparkline>
          </x14:sparklines>
        </x14:sparklineGroup>
        <x14:sparklineGroup displayEmptyCellsAs="gap" xr2:uid="{336D1E19-0106-4DE6-A79E-29912A20EC4B}">
          <x14:colorSeries rgb="FF376092"/>
          <x14:colorNegative rgb="FFD00000"/>
          <x14:colorAxis rgb="FF000000"/>
          <x14:colorMarkers rgb="FFD00000"/>
          <x14:colorFirst rgb="FFD00000"/>
          <x14:colorLast rgb="FFD00000"/>
          <x14:colorHigh rgb="FFD00000"/>
          <x14:colorLow rgb="FFD00000"/>
          <x14:sparklines>
            <x14:sparkline>
              <xm:f>'Scheduled Capacities'!E225:X225</xm:f>
              <xm:sqref>AQ225</xm:sqref>
            </x14:sparkline>
          </x14:sparklines>
        </x14:sparklineGroup>
        <x14:sparklineGroup displayEmptyCellsAs="gap" xr2:uid="{BC1E53A2-A787-41C9-A8CD-BC21F08760F9}">
          <x14:colorSeries rgb="FF376092"/>
          <x14:colorNegative rgb="FFD00000"/>
          <x14:colorAxis rgb="FF000000"/>
          <x14:colorMarkers rgb="FFD00000"/>
          <x14:colorFirst rgb="FFD00000"/>
          <x14:colorLast rgb="FFD00000"/>
          <x14:colorHigh rgb="FFD00000"/>
          <x14:colorLow rgb="FFD00000"/>
          <x14:sparklines>
            <x14:sparkline>
              <xm:f>'Scheduled Capacities'!E224:X224</xm:f>
              <xm:sqref>AQ224</xm:sqref>
            </x14:sparkline>
          </x14:sparklines>
        </x14:sparklineGroup>
        <x14:sparklineGroup displayEmptyCellsAs="gap" xr2:uid="{97638FF4-C595-4901-903D-605844F60475}">
          <x14:colorSeries rgb="FF376092"/>
          <x14:colorNegative rgb="FFD00000"/>
          <x14:colorAxis rgb="FF000000"/>
          <x14:colorMarkers rgb="FFD00000"/>
          <x14:colorFirst rgb="FFD00000"/>
          <x14:colorLast rgb="FFD00000"/>
          <x14:colorHigh rgb="FFD00000"/>
          <x14:colorLow rgb="FFD00000"/>
          <x14:sparklines>
            <x14:sparkline>
              <xm:f>'Scheduled Capacities'!E223:X223</xm:f>
              <xm:sqref>AQ223</xm:sqref>
            </x14:sparkline>
          </x14:sparklines>
        </x14:sparklineGroup>
        <x14:sparklineGroup displayEmptyCellsAs="gap" xr2:uid="{69EF8961-B508-435D-9169-D46A7751CD8D}">
          <x14:colorSeries rgb="FF376092"/>
          <x14:colorNegative rgb="FFD00000"/>
          <x14:colorAxis rgb="FF000000"/>
          <x14:colorMarkers rgb="FFD00000"/>
          <x14:colorFirst rgb="FFD00000"/>
          <x14:colorLast rgb="FFD00000"/>
          <x14:colorHigh rgb="FFD00000"/>
          <x14:colorLow rgb="FFD00000"/>
          <x14:sparklines>
            <x14:sparkline>
              <xm:f>'Scheduled Capacities'!E222:X222</xm:f>
              <xm:sqref>AQ222</xm:sqref>
            </x14:sparkline>
          </x14:sparklines>
        </x14:sparklineGroup>
        <x14:sparklineGroup displayEmptyCellsAs="gap" xr2:uid="{80EFDF64-699D-42DF-A6AD-FD656CD6D3DB}">
          <x14:colorSeries rgb="FF376092"/>
          <x14:colorNegative rgb="FFD00000"/>
          <x14:colorAxis rgb="FF000000"/>
          <x14:colorMarkers rgb="FFD00000"/>
          <x14:colorFirst rgb="FFD00000"/>
          <x14:colorLast rgb="FFD00000"/>
          <x14:colorHigh rgb="FFD00000"/>
          <x14:colorLow rgb="FFD00000"/>
          <x14:sparklines>
            <x14:sparkline>
              <xm:f>'Scheduled Capacities'!E221:X221</xm:f>
              <xm:sqref>AQ221</xm:sqref>
            </x14:sparkline>
          </x14:sparklines>
        </x14:sparklineGroup>
        <x14:sparklineGroup displayEmptyCellsAs="gap" xr2:uid="{44787F15-7F7F-4662-9744-B6EC6EFAE1AE}">
          <x14:colorSeries rgb="FF376092"/>
          <x14:colorNegative rgb="FFD00000"/>
          <x14:colorAxis rgb="FF000000"/>
          <x14:colorMarkers rgb="FFD00000"/>
          <x14:colorFirst rgb="FFD00000"/>
          <x14:colorLast rgb="FFD00000"/>
          <x14:colorHigh rgb="FFD00000"/>
          <x14:colorLow rgb="FFD00000"/>
          <x14:sparklines>
            <x14:sparkline>
              <xm:f>'Scheduled Capacities'!E220:X220</xm:f>
              <xm:sqref>AQ220</xm:sqref>
            </x14:sparkline>
          </x14:sparklines>
        </x14:sparklineGroup>
        <x14:sparklineGroup displayEmptyCellsAs="gap" xr2:uid="{72D0660E-9492-4DFB-9271-EE0D6D4E88F8}">
          <x14:colorSeries rgb="FF376092"/>
          <x14:colorNegative rgb="FFD00000"/>
          <x14:colorAxis rgb="FF000000"/>
          <x14:colorMarkers rgb="FFD00000"/>
          <x14:colorFirst rgb="FFD00000"/>
          <x14:colorLast rgb="FFD00000"/>
          <x14:colorHigh rgb="FFD00000"/>
          <x14:colorLow rgb="FFD00000"/>
          <x14:sparklines>
            <x14:sparkline>
              <xm:f>'Scheduled Capacities'!E219:X219</xm:f>
              <xm:sqref>AQ219</xm:sqref>
            </x14:sparkline>
          </x14:sparklines>
        </x14:sparklineGroup>
        <x14:sparklineGroup displayEmptyCellsAs="gap" xr2:uid="{F485A2B9-A41B-4816-940D-08D7A93E8783}">
          <x14:colorSeries rgb="FF376092"/>
          <x14:colorNegative rgb="FFD00000"/>
          <x14:colorAxis rgb="FF000000"/>
          <x14:colorMarkers rgb="FFD00000"/>
          <x14:colorFirst rgb="FFD00000"/>
          <x14:colorLast rgb="FFD00000"/>
          <x14:colorHigh rgb="FFD00000"/>
          <x14:colorLow rgb="FFD00000"/>
          <x14:sparklines>
            <x14:sparkline>
              <xm:f>'Scheduled Capacities'!E218:X218</xm:f>
              <xm:sqref>AQ218</xm:sqref>
            </x14:sparkline>
          </x14:sparklines>
        </x14:sparklineGroup>
        <x14:sparklineGroup displayEmptyCellsAs="gap" xr2:uid="{AB57EED5-C278-4C78-9FA9-0C45E59C56B7}">
          <x14:colorSeries rgb="FF376092"/>
          <x14:colorNegative rgb="FFD00000"/>
          <x14:colorAxis rgb="FF000000"/>
          <x14:colorMarkers rgb="FFD00000"/>
          <x14:colorFirst rgb="FFD00000"/>
          <x14:colorLast rgb="FFD00000"/>
          <x14:colorHigh rgb="FFD00000"/>
          <x14:colorLow rgb="FFD00000"/>
          <x14:sparklines>
            <x14:sparkline>
              <xm:f>'Scheduled Capacities'!E217:X217</xm:f>
              <xm:sqref>AQ217</xm:sqref>
            </x14:sparkline>
          </x14:sparklines>
        </x14:sparklineGroup>
        <x14:sparklineGroup displayEmptyCellsAs="gap" xr2:uid="{5B9C252D-5B7B-47F2-BBB8-1F188175DD14}">
          <x14:colorSeries rgb="FF376092"/>
          <x14:colorNegative rgb="FFD00000"/>
          <x14:colorAxis rgb="FF000000"/>
          <x14:colorMarkers rgb="FFD00000"/>
          <x14:colorFirst rgb="FFD00000"/>
          <x14:colorLast rgb="FFD00000"/>
          <x14:colorHigh rgb="FFD00000"/>
          <x14:colorLow rgb="FFD00000"/>
          <x14:sparklines>
            <x14:sparkline>
              <xm:f>'Scheduled Capacities'!E216:X216</xm:f>
              <xm:sqref>AQ216</xm:sqref>
            </x14:sparkline>
          </x14:sparklines>
        </x14:sparklineGroup>
        <x14:sparklineGroup displayEmptyCellsAs="gap" xr2:uid="{83394814-9612-4A6E-A6F8-35A84BFD1AB4}">
          <x14:colorSeries rgb="FF376092"/>
          <x14:colorNegative rgb="FFD00000"/>
          <x14:colorAxis rgb="FF000000"/>
          <x14:colorMarkers rgb="FFD00000"/>
          <x14:colorFirst rgb="FFD00000"/>
          <x14:colorLast rgb="FFD00000"/>
          <x14:colorHigh rgb="FFD00000"/>
          <x14:colorLow rgb="FFD00000"/>
          <x14:sparklines>
            <x14:sparkline>
              <xm:f>'Scheduled Capacities'!E215:X215</xm:f>
              <xm:sqref>AQ215</xm:sqref>
            </x14:sparkline>
          </x14:sparklines>
        </x14:sparklineGroup>
        <x14:sparklineGroup displayEmptyCellsAs="gap" xr2:uid="{3323A278-35A0-45E0-B307-F604E8FEF57A}">
          <x14:colorSeries rgb="FF376092"/>
          <x14:colorNegative rgb="FFD00000"/>
          <x14:colorAxis rgb="FF000000"/>
          <x14:colorMarkers rgb="FFD00000"/>
          <x14:colorFirst rgb="FFD00000"/>
          <x14:colorLast rgb="FFD00000"/>
          <x14:colorHigh rgb="FFD00000"/>
          <x14:colorLow rgb="FFD00000"/>
          <x14:sparklines>
            <x14:sparkline>
              <xm:f>'Scheduled Capacities'!E214:X214</xm:f>
              <xm:sqref>AQ214</xm:sqref>
            </x14:sparkline>
          </x14:sparklines>
        </x14:sparklineGroup>
        <x14:sparklineGroup displayEmptyCellsAs="gap" xr2:uid="{DADE4C39-CAF8-48EE-93FF-EEBAE93E2111}">
          <x14:colorSeries rgb="FF376092"/>
          <x14:colorNegative rgb="FFD00000"/>
          <x14:colorAxis rgb="FF000000"/>
          <x14:colorMarkers rgb="FFD00000"/>
          <x14:colorFirst rgb="FFD00000"/>
          <x14:colorLast rgb="FFD00000"/>
          <x14:colorHigh rgb="FFD00000"/>
          <x14:colorLow rgb="FFD00000"/>
          <x14:sparklines>
            <x14:sparkline>
              <xm:f>'Scheduled Capacities'!E213:X213</xm:f>
              <xm:sqref>AQ213</xm:sqref>
            </x14:sparkline>
          </x14:sparklines>
        </x14:sparklineGroup>
        <x14:sparklineGroup displayEmptyCellsAs="gap" xr2:uid="{A660B4DA-C4F7-4689-BAD8-1B3D561A60EB}">
          <x14:colorSeries rgb="FF376092"/>
          <x14:colorNegative rgb="FFD00000"/>
          <x14:colorAxis rgb="FF000000"/>
          <x14:colorMarkers rgb="FFD00000"/>
          <x14:colorFirst rgb="FFD00000"/>
          <x14:colorLast rgb="FFD00000"/>
          <x14:colorHigh rgb="FFD00000"/>
          <x14:colorLow rgb="FFD00000"/>
          <x14:sparklines>
            <x14:sparkline>
              <xm:f>'Scheduled Capacities'!E212:X212</xm:f>
              <xm:sqref>AQ212</xm:sqref>
            </x14:sparkline>
          </x14:sparklines>
        </x14:sparklineGroup>
        <x14:sparklineGroup displayEmptyCellsAs="gap" xr2:uid="{5D2F18A2-C3D3-45D1-961D-868791E4F7AF}">
          <x14:colorSeries rgb="FF376092"/>
          <x14:colorNegative rgb="FFD00000"/>
          <x14:colorAxis rgb="FF000000"/>
          <x14:colorMarkers rgb="FFD00000"/>
          <x14:colorFirst rgb="FFD00000"/>
          <x14:colorLast rgb="FFD00000"/>
          <x14:colorHigh rgb="FFD00000"/>
          <x14:colorLow rgb="FFD00000"/>
          <x14:sparklines>
            <x14:sparkline>
              <xm:f>'Scheduled Capacities'!E211:X211</xm:f>
              <xm:sqref>AQ211</xm:sqref>
            </x14:sparkline>
          </x14:sparklines>
        </x14:sparklineGroup>
        <x14:sparklineGroup displayEmptyCellsAs="gap" xr2:uid="{58A9457C-1925-43CE-954B-E25697682E6B}">
          <x14:colorSeries rgb="FF376092"/>
          <x14:colorNegative rgb="FFD00000"/>
          <x14:colorAxis rgb="FF000000"/>
          <x14:colorMarkers rgb="FFD00000"/>
          <x14:colorFirst rgb="FFD00000"/>
          <x14:colorLast rgb="FFD00000"/>
          <x14:colorHigh rgb="FFD00000"/>
          <x14:colorLow rgb="FFD00000"/>
          <x14:sparklines>
            <x14:sparkline>
              <xm:f>'Scheduled Capacities'!E210:X210</xm:f>
              <xm:sqref>AQ210</xm:sqref>
            </x14:sparkline>
          </x14:sparklines>
        </x14:sparklineGroup>
        <x14:sparklineGroup displayEmptyCellsAs="gap" xr2:uid="{64C08897-3F09-465F-B336-9B71925B86C5}">
          <x14:colorSeries rgb="FF376092"/>
          <x14:colorNegative rgb="FFD00000"/>
          <x14:colorAxis rgb="FF000000"/>
          <x14:colorMarkers rgb="FFD00000"/>
          <x14:colorFirst rgb="FFD00000"/>
          <x14:colorLast rgb="FFD00000"/>
          <x14:colorHigh rgb="FFD00000"/>
          <x14:colorLow rgb="FFD00000"/>
          <x14:sparklines>
            <x14:sparkline>
              <xm:f>'Scheduled Capacities'!E209:X209</xm:f>
              <xm:sqref>AQ209</xm:sqref>
            </x14:sparkline>
          </x14:sparklines>
        </x14:sparklineGroup>
        <x14:sparklineGroup displayEmptyCellsAs="gap" xr2:uid="{747EA678-2ED3-413D-B284-DFDAB0DF7A21}">
          <x14:colorSeries rgb="FF376092"/>
          <x14:colorNegative rgb="FFD00000"/>
          <x14:colorAxis rgb="FF000000"/>
          <x14:colorMarkers rgb="FFD00000"/>
          <x14:colorFirst rgb="FFD00000"/>
          <x14:colorLast rgb="FFD00000"/>
          <x14:colorHigh rgb="FFD00000"/>
          <x14:colorLow rgb="FFD00000"/>
          <x14:sparklines>
            <x14:sparkline>
              <xm:f>'Scheduled Capacities'!E208:X208</xm:f>
              <xm:sqref>AQ208</xm:sqref>
            </x14:sparkline>
          </x14:sparklines>
        </x14:sparklineGroup>
        <x14:sparklineGroup displayEmptyCellsAs="gap" xr2:uid="{5DA666B9-C429-45DD-A92A-1678EA884DD7}">
          <x14:colorSeries rgb="FF376092"/>
          <x14:colorNegative rgb="FFD00000"/>
          <x14:colorAxis rgb="FF000000"/>
          <x14:colorMarkers rgb="FFD00000"/>
          <x14:colorFirst rgb="FFD00000"/>
          <x14:colorLast rgb="FFD00000"/>
          <x14:colorHigh rgb="FFD00000"/>
          <x14:colorLow rgb="FFD00000"/>
          <x14:sparklines>
            <x14:sparkline>
              <xm:f>'Scheduled Capacities'!E207:X207</xm:f>
              <xm:sqref>AQ207</xm:sqref>
            </x14:sparkline>
          </x14:sparklines>
        </x14:sparklineGroup>
        <x14:sparklineGroup displayEmptyCellsAs="gap" xr2:uid="{5176B38E-0952-4BE0-A308-B9FF2181CFD3}">
          <x14:colorSeries rgb="FF376092"/>
          <x14:colorNegative rgb="FFD00000"/>
          <x14:colorAxis rgb="FF000000"/>
          <x14:colorMarkers rgb="FFD00000"/>
          <x14:colorFirst rgb="FFD00000"/>
          <x14:colorLast rgb="FFD00000"/>
          <x14:colorHigh rgb="FFD00000"/>
          <x14:colorLow rgb="FFD00000"/>
          <x14:sparklines>
            <x14:sparkline>
              <xm:f>'Scheduled Capacities'!E206:X206</xm:f>
              <xm:sqref>AQ206</xm:sqref>
            </x14:sparkline>
          </x14:sparklines>
        </x14:sparklineGroup>
        <x14:sparklineGroup displayEmptyCellsAs="gap" xr2:uid="{5E010AD8-508F-4CAE-9A59-E279C9DE94B3}">
          <x14:colorSeries rgb="FF376092"/>
          <x14:colorNegative rgb="FFD00000"/>
          <x14:colorAxis rgb="FF000000"/>
          <x14:colorMarkers rgb="FFD00000"/>
          <x14:colorFirst rgb="FFD00000"/>
          <x14:colorLast rgb="FFD00000"/>
          <x14:colorHigh rgb="FFD00000"/>
          <x14:colorLow rgb="FFD00000"/>
          <x14:sparklines>
            <x14:sparkline>
              <xm:f>'Scheduled Capacities'!E205:X205</xm:f>
              <xm:sqref>AQ205</xm:sqref>
            </x14:sparkline>
          </x14:sparklines>
        </x14:sparklineGroup>
        <x14:sparklineGroup displayEmptyCellsAs="gap" xr2:uid="{2ED1B9EC-2103-4F24-B9AE-E8822E228F1C}">
          <x14:colorSeries rgb="FF376092"/>
          <x14:colorNegative rgb="FFD00000"/>
          <x14:colorAxis rgb="FF000000"/>
          <x14:colorMarkers rgb="FFD00000"/>
          <x14:colorFirst rgb="FFD00000"/>
          <x14:colorLast rgb="FFD00000"/>
          <x14:colorHigh rgb="FFD00000"/>
          <x14:colorLow rgb="FFD00000"/>
          <x14:sparklines>
            <x14:sparkline>
              <xm:f>'Scheduled Capacities'!E204:X204</xm:f>
              <xm:sqref>AQ204</xm:sqref>
            </x14:sparkline>
          </x14:sparklines>
        </x14:sparklineGroup>
        <x14:sparklineGroup displayEmptyCellsAs="gap" xr2:uid="{AE4983F0-2E50-4F9D-A38C-DBA31978649B}">
          <x14:colorSeries rgb="FF376092"/>
          <x14:colorNegative rgb="FFD00000"/>
          <x14:colorAxis rgb="FF000000"/>
          <x14:colorMarkers rgb="FFD00000"/>
          <x14:colorFirst rgb="FFD00000"/>
          <x14:colorLast rgb="FFD00000"/>
          <x14:colorHigh rgb="FFD00000"/>
          <x14:colorLow rgb="FFD00000"/>
          <x14:sparklines>
            <x14:sparkline>
              <xm:f>'Scheduled Capacities'!E203:X203</xm:f>
              <xm:sqref>AQ203</xm:sqref>
            </x14:sparkline>
          </x14:sparklines>
        </x14:sparklineGroup>
        <x14:sparklineGroup displayEmptyCellsAs="gap" xr2:uid="{14ED7038-6684-439E-A87A-FC3F61D1E0A7}">
          <x14:colorSeries rgb="FF376092"/>
          <x14:colorNegative rgb="FFD00000"/>
          <x14:colorAxis rgb="FF000000"/>
          <x14:colorMarkers rgb="FFD00000"/>
          <x14:colorFirst rgb="FFD00000"/>
          <x14:colorLast rgb="FFD00000"/>
          <x14:colorHigh rgb="FFD00000"/>
          <x14:colorLow rgb="FFD00000"/>
          <x14:sparklines>
            <x14:sparkline>
              <xm:f>'Scheduled Capacities'!E202:X202</xm:f>
              <xm:sqref>AQ202</xm:sqref>
            </x14:sparkline>
          </x14:sparklines>
        </x14:sparklineGroup>
        <x14:sparklineGroup displayEmptyCellsAs="gap" xr2:uid="{4D633AFF-EEB0-4221-9E30-7FC789E40E82}">
          <x14:colorSeries rgb="FF376092"/>
          <x14:colorNegative rgb="FFD00000"/>
          <x14:colorAxis rgb="FF000000"/>
          <x14:colorMarkers rgb="FFD00000"/>
          <x14:colorFirst rgb="FFD00000"/>
          <x14:colorLast rgb="FFD00000"/>
          <x14:colorHigh rgb="FFD00000"/>
          <x14:colorLow rgb="FFD00000"/>
          <x14:sparklines>
            <x14:sparkline>
              <xm:f>'Scheduled Capacities'!E201:X201</xm:f>
              <xm:sqref>AQ201</xm:sqref>
            </x14:sparkline>
          </x14:sparklines>
        </x14:sparklineGroup>
        <x14:sparklineGroup displayEmptyCellsAs="gap" xr2:uid="{56ED8C3A-1B11-419C-8977-971DE534BB4E}">
          <x14:colorSeries rgb="FF376092"/>
          <x14:colorNegative rgb="FFD00000"/>
          <x14:colorAxis rgb="FF000000"/>
          <x14:colorMarkers rgb="FFD00000"/>
          <x14:colorFirst rgb="FFD00000"/>
          <x14:colorLast rgb="FFD00000"/>
          <x14:colorHigh rgb="FFD00000"/>
          <x14:colorLow rgb="FFD00000"/>
          <x14:sparklines>
            <x14:sparkline>
              <xm:f>'Scheduled Capacities'!E200:X200</xm:f>
              <xm:sqref>AQ200</xm:sqref>
            </x14:sparkline>
          </x14:sparklines>
        </x14:sparklineGroup>
        <x14:sparklineGroup displayEmptyCellsAs="gap" xr2:uid="{8563C704-1DE1-440F-B642-FB70253C1B78}">
          <x14:colorSeries rgb="FF376092"/>
          <x14:colorNegative rgb="FFD00000"/>
          <x14:colorAxis rgb="FF000000"/>
          <x14:colorMarkers rgb="FFD00000"/>
          <x14:colorFirst rgb="FFD00000"/>
          <x14:colorLast rgb="FFD00000"/>
          <x14:colorHigh rgb="FFD00000"/>
          <x14:colorLow rgb="FFD00000"/>
          <x14:sparklines>
            <x14:sparkline>
              <xm:f>'Scheduled Capacities'!E199:X199</xm:f>
              <xm:sqref>AQ199</xm:sqref>
            </x14:sparkline>
          </x14:sparklines>
        </x14:sparklineGroup>
        <x14:sparklineGroup displayEmptyCellsAs="gap" xr2:uid="{06A96246-D330-4D81-93F9-3827E460DA2E}">
          <x14:colorSeries rgb="FF376092"/>
          <x14:colorNegative rgb="FFD00000"/>
          <x14:colorAxis rgb="FF000000"/>
          <x14:colorMarkers rgb="FFD00000"/>
          <x14:colorFirst rgb="FFD00000"/>
          <x14:colorLast rgb="FFD00000"/>
          <x14:colorHigh rgb="FFD00000"/>
          <x14:colorLow rgb="FFD00000"/>
          <x14:sparklines>
            <x14:sparkline>
              <xm:f>'Scheduled Capacities'!E198:X198</xm:f>
              <xm:sqref>AQ198</xm:sqref>
            </x14:sparkline>
          </x14:sparklines>
        </x14:sparklineGroup>
        <x14:sparklineGroup displayEmptyCellsAs="gap" xr2:uid="{3EE438B8-7104-4649-986C-72701AE4AAA7}">
          <x14:colorSeries rgb="FF376092"/>
          <x14:colorNegative rgb="FFD00000"/>
          <x14:colorAxis rgb="FF000000"/>
          <x14:colorMarkers rgb="FFD00000"/>
          <x14:colorFirst rgb="FFD00000"/>
          <x14:colorLast rgb="FFD00000"/>
          <x14:colorHigh rgb="FFD00000"/>
          <x14:colorLow rgb="FFD00000"/>
          <x14:sparklines>
            <x14:sparkline>
              <xm:f>'Scheduled Capacities'!E197:X197</xm:f>
              <xm:sqref>AQ197</xm:sqref>
            </x14:sparkline>
          </x14:sparklines>
        </x14:sparklineGroup>
        <x14:sparklineGroup displayEmptyCellsAs="gap" xr2:uid="{552AEA6D-08E1-4BE2-9621-70B259603759}">
          <x14:colorSeries rgb="FF376092"/>
          <x14:colorNegative rgb="FFD00000"/>
          <x14:colorAxis rgb="FF000000"/>
          <x14:colorMarkers rgb="FFD00000"/>
          <x14:colorFirst rgb="FFD00000"/>
          <x14:colorLast rgb="FFD00000"/>
          <x14:colorHigh rgb="FFD00000"/>
          <x14:colorLow rgb="FFD00000"/>
          <x14:sparklines>
            <x14:sparkline>
              <xm:f>'Scheduled Capacities'!E196:X196</xm:f>
              <xm:sqref>AQ196</xm:sqref>
            </x14:sparkline>
          </x14:sparklines>
        </x14:sparklineGroup>
        <x14:sparklineGroup displayEmptyCellsAs="gap" xr2:uid="{7BBEB104-4DE9-4CEA-A191-56E6BFBD6858}">
          <x14:colorSeries rgb="FF376092"/>
          <x14:colorNegative rgb="FFD00000"/>
          <x14:colorAxis rgb="FF000000"/>
          <x14:colorMarkers rgb="FFD00000"/>
          <x14:colorFirst rgb="FFD00000"/>
          <x14:colorLast rgb="FFD00000"/>
          <x14:colorHigh rgb="FFD00000"/>
          <x14:colorLow rgb="FFD00000"/>
          <x14:sparklines>
            <x14:sparkline>
              <xm:f>'Scheduled Capacities'!E195:X195</xm:f>
              <xm:sqref>AQ195</xm:sqref>
            </x14:sparkline>
          </x14:sparklines>
        </x14:sparklineGroup>
        <x14:sparklineGroup displayEmptyCellsAs="gap" xr2:uid="{6C23EF38-1020-49BB-A46E-1112EE50E7B2}">
          <x14:colorSeries rgb="FF376092"/>
          <x14:colorNegative rgb="FFD00000"/>
          <x14:colorAxis rgb="FF000000"/>
          <x14:colorMarkers rgb="FFD00000"/>
          <x14:colorFirst rgb="FFD00000"/>
          <x14:colorLast rgb="FFD00000"/>
          <x14:colorHigh rgb="FFD00000"/>
          <x14:colorLow rgb="FFD00000"/>
          <x14:sparklines>
            <x14:sparkline>
              <xm:f>'Scheduled Capacities'!E194:X194</xm:f>
              <xm:sqref>AQ194</xm:sqref>
            </x14:sparkline>
          </x14:sparklines>
        </x14:sparklineGroup>
        <x14:sparklineGroup displayEmptyCellsAs="gap" xr2:uid="{BAEF3065-F889-4073-B1B7-1E9348DF921D}">
          <x14:colorSeries rgb="FF376092"/>
          <x14:colorNegative rgb="FFD00000"/>
          <x14:colorAxis rgb="FF000000"/>
          <x14:colorMarkers rgb="FFD00000"/>
          <x14:colorFirst rgb="FFD00000"/>
          <x14:colorLast rgb="FFD00000"/>
          <x14:colorHigh rgb="FFD00000"/>
          <x14:colorLow rgb="FFD00000"/>
          <x14:sparklines>
            <x14:sparkline>
              <xm:f>'Scheduled Capacities'!E193:X193</xm:f>
              <xm:sqref>AQ193</xm:sqref>
            </x14:sparkline>
          </x14:sparklines>
        </x14:sparklineGroup>
        <x14:sparklineGroup displayEmptyCellsAs="gap" xr2:uid="{CF8F5089-D2EC-46E1-B997-715F064F9808}">
          <x14:colorSeries rgb="FF376092"/>
          <x14:colorNegative rgb="FFD00000"/>
          <x14:colorAxis rgb="FF000000"/>
          <x14:colorMarkers rgb="FFD00000"/>
          <x14:colorFirst rgb="FFD00000"/>
          <x14:colorLast rgb="FFD00000"/>
          <x14:colorHigh rgb="FFD00000"/>
          <x14:colorLow rgb="FFD00000"/>
          <x14:sparklines>
            <x14:sparkline>
              <xm:f>'Scheduled Capacities'!E192:X192</xm:f>
              <xm:sqref>AQ192</xm:sqref>
            </x14:sparkline>
          </x14:sparklines>
        </x14:sparklineGroup>
        <x14:sparklineGroup displayEmptyCellsAs="gap" xr2:uid="{08391E84-073E-46B1-8E1D-FD79D69831EF}">
          <x14:colorSeries rgb="FF376092"/>
          <x14:colorNegative rgb="FFD00000"/>
          <x14:colorAxis rgb="FF000000"/>
          <x14:colorMarkers rgb="FFD00000"/>
          <x14:colorFirst rgb="FFD00000"/>
          <x14:colorLast rgb="FFD00000"/>
          <x14:colorHigh rgb="FFD00000"/>
          <x14:colorLow rgb="FFD00000"/>
          <x14:sparklines>
            <x14:sparkline>
              <xm:f>'Scheduled Capacities'!E191:X191</xm:f>
              <xm:sqref>AQ191</xm:sqref>
            </x14:sparkline>
          </x14:sparklines>
        </x14:sparklineGroup>
        <x14:sparklineGroup displayEmptyCellsAs="gap" xr2:uid="{0CA0C5A0-64ED-408E-8E30-4F5FC34A8FDF}">
          <x14:colorSeries rgb="FF376092"/>
          <x14:colorNegative rgb="FFD00000"/>
          <x14:colorAxis rgb="FF000000"/>
          <x14:colorMarkers rgb="FFD00000"/>
          <x14:colorFirst rgb="FFD00000"/>
          <x14:colorLast rgb="FFD00000"/>
          <x14:colorHigh rgb="FFD00000"/>
          <x14:colorLow rgb="FFD00000"/>
          <x14:sparklines>
            <x14:sparkline>
              <xm:f>'Scheduled Capacities'!E190:X190</xm:f>
              <xm:sqref>AQ190</xm:sqref>
            </x14:sparkline>
          </x14:sparklines>
        </x14:sparklineGroup>
        <x14:sparklineGroup displayEmptyCellsAs="gap" xr2:uid="{43502462-F9CB-424D-8A55-6470635A1239}">
          <x14:colorSeries rgb="FF376092"/>
          <x14:colorNegative rgb="FFD00000"/>
          <x14:colorAxis rgb="FF000000"/>
          <x14:colorMarkers rgb="FFD00000"/>
          <x14:colorFirst rgb="FFD00000"/>
          <x14:colorLast rgb="FFD00000"/>
          <x14:colorHigh rgb="FFD00000"/>
          <x14:colorLow rgb="FFD00000"/>
          <x14:sparklines>
            <x14:sparkline>
              <xm:f>'Scheduled Capacities'!E189:X189</xm:f>
              <xm:sqref>AQ189</xm:sqref>
            </x14:sparkline>
          </x14:sparklines>
        </x14:sparklineGroup>
        <x14:sparklineGroup displayEmptyCellsAs="gap" xr2:uid="{3276E645-5E0A-4F15-88EB-7D6BD1D354AD}">
          <x14:colorSeries rgb="FF376092"/>
          <x14:colorNegative rgb="FFD00000"/>
          <x14:colorAxis rgb="FF000000"/>
          <x14:colorMarkers rgb="FFD00000"/>
          <x14:colorFirst rgb="FFD00000"/>
          <x14:colorLast rgb="FFD00000"/>
          <x14:colorHigh rgb="FFD00000"/>
          <x14:colorLow rgb="FFD00000"/>
          <x14:sparklines>
            <x14:sparkline>
              <xm:f>'Scheduled Capacities'!E188:X188</xm:f>
              <xm:sqref>AQ188</xm:sqref>
            </x14:sparkline>
          </x14:sparklines>
        </x14:sparklineGroup>
        <x14:sparklineGroup displayEmptyCellsAs="gap" xr2:uid="{92D990F5-33DA-48D0-8705-FB1CEEF6AC84}">
          <x14:colorSeries rgb="FF376092"/>
          <x14:colorNegative rgb="FFD00000"/>
          <x14:colorAxis rgb="FF000000"/>
          <x14:colorMarkers rgb="FFD00000"/>
          <x14:colorFirst rgb="FFD00000"/>
          <x14:colorLast rgb="FFD00000"/>
          <x14:colorHigh rgb="FFD00000"/>
          <x14:colorLow rgb="FFD00000"/>
          <x14:sparklines>
            <x14:sparkline>
              <xm:f>'Scheduled Capacities'!E187:X187</xm:f>
              <xm:sqref>AQ187</xm:sqref>
            </x14:sparkline>
          </x14:sparklines>
        </x14:sparklineGroup>
        <x14:sparklineGroup displayEmptyCellsAs="gap" xr2:uid="{A2AF3FE1-1CD4-4E98-997B-A74BF803DC1B}">
          <x14:colorSeries rgb="FF376092"/>
          <x14:colorNegative rgb="FFD00000"/>
          <x14:colorAxis rgb="FF000000"/>
          <x14:colorMarkers rgb="FFD00000"/>
          <x14:colorFirst rgb="FFD00000"/>
          <x14:colorLast rgb="FFD00000"/>
          <x14:colorHigh rgb="FFD00000"/>
          <x14:colorLow rgb="FFD00000"/>
          <x14:sparklines>
            <x14:sparkline>
              <xm:f>'Scheduled Capacities'!E186:X186</xm:f>
              <xm:sqref>AQ186</xm:sqref>
            </x14:sparkline>
          </x14:sparklines>
        </x14:sparklineGroup>
        <x14:sparklineGroup displayEmptyCellsAs="gap" xr2:uid="{8CF0E849-FD52-4278-99FB-4207D79D3806}">
          <x14:colorSeries rgb="FF376092"/>
          <x14:colorNegative rgb="FFD00000"/>
          <x14:colorAxis rgb="FF000000"/>
          <x14:colorMarkers rgb="FFD00000"/>
          <x14:colorFirst rgb="FFD00000"/>
          <x14:colorLast rgb="FFD00000"/>
          <x14:colorHigh rgb="FFD00000"/>
          <x14:colorLow rgb="FFD00000"/>
          <x14:sparklines>
            <x14:sparkline>
              <xm:f>'Scheduled Capacities'!E185:X185</xm:f>
              <xm:sqref>AQ185</xm:sqref>
            </x14:sparkline>
          </x14:sparklines>
        </x14:sparklineGroup>
        <x14:sparklineGroup displayEmptyCellsAs="gap" xr2:uid="{16233D1A-868F-4970-8A33-C7DDFB708107}">
          <x14:colorSeries rgb="FF376092"/>
          <x14:colorNegative rgb="FFD00000"/>
          <x14:colorAxis rgb="FF000000"/>
          <x14:colorMarkers rgb="FFD00000"/>
          <x14:colorFirst rgb="FFD00000"/>
          <x14:colorLast rgb="FFD00000"/>
          <x14:colorHigh rgb="FFD00000"/>
          <x14:colorLow rgb="FFD00000"/>
          <x14:sparklines>
            <x14:sparkline>
              <xm:f>'Scheduled Capacities'!E184:X184</xm:f>
              <xm:sqref>AQ184</xm:sqref>
            </x14:sparkline>
          </x14:sparklines>
        </x14:sparklineGroup>
        <x14:sparklineGroup displayEmptyCellsAs="gap" xr2:uid="{6E364EAF-C1BC-44CA-ADCD-72E1461E8402}">
          <x14:colorSeries rgb="FF376092"/>
          <x14:colorNegative rgb="FFD00000"/>
          <x14:colorAxis rgb="FF000000"/>
          <x14:colorMarkers rgb="FFD00000"/>
          <x14:colorFirst rgb="FFD00000"/>
          <x14:colorLast rgb="FFD00000"/>
          <x14:colorHigh rgb="FFD00000"/>
          <x14:colorLow rgb="FFD00000"/>
          <x14:sparklines>
            <x14:sparkline>
              <xm:f>'Scheduled Capacities'!E183:X183</xm:f>
              <xm:sqref>AQ183</xm:sqref>
            </x14:sparkline>
          </x14:sparklines>
        </x14:sparklineGroup>
        <x14:sparklineGroup displayEmptyCellsAs="gap" xr2:uid="{8D87EB8B-8CB2-4AFB-AE55-AE3FE28F85A7}">
          <x14:colorSeries rgb="FF376092"/>
          <x14:colorNegative rgb="FFD00000"/>
          <x14:colorAxis rgb="FF000000"/>
          <x14:colorMarkers rgb="FFD00000"/>
          <x14:colorFirst rgb="FFD00000"/>
          <x14:colorLast rgb="FFD00000"/>
          <x14:colorHigh rgb="FFD00000"/>
          <x14:colorLow rgb="FFD00000"/>
          <x14:sparklines>
            <x14:sparkline>
              <xm:f>'Scheduled Capacities'!E182:X182</xm:f>
              <xm:sqref>AQ182</xm:sqref>
            </x14:sparkline>
          </x14:sparklines>
        </x14:sparklineGroup>
        <x14:sparklineGroup displayEmptyCellsAs="gap" xr2:uid="{98DF4BC1-513A-408C-880D-9C2B484BEB87}">
          <x14:colorSeries rgb="FF376092"/>
          <x14:colorNegative rgb="FFD00000"/>
          <x14:colorAxis rgb="FF000000"/>
          <x14:colorMarkers rgb="FFD00000"/>
          <x14:colorFirst rgb="FFD00000"/>
          <x14:colorLast rgb="FFD00000"/>
          <x14:colorHigh rgb="FFD00000"/>
          <x14:colorLow rgb="FFD00000"/>
          <x14:sparklines>
            <x14:sparkline>
              <xm:f>'Scheduled Capacities'!E181:X181</xm:f>
              <xm:sqref>AQ181</xm:sqref>
            </x14:sparkline>
          </x14:sparklines>
        </x14:sparklineGroup>
        <x14:sparklineGroup displayEmptyCellsAs="gap" xr2:uid="{472524BC-8D31-47B5-B330-D943C0C4CC47}">
          <x14:colorSeries rgb="FF376092"/>
          <x14:colorNegative rgb="FFD00000"/>
          <x14:colorAxis rgb="FF000000"/>
          <x14:colorMarkers rgb="FFD00000"/>
          <x14:colorFirst rgb="FFD00000"/>
          <x14:colorLast rgb="FFD00000"/>
          <x14:colorHigh rgb="FFD00000"/>
          <x14:colorLow rgb="FFD00000"/>
          <x14:sparklines>
            <x14:sparkline>
              <xm:f>'Scheduled Capacities'!E180:X180</xm:f>
              <xm:sqref>AQ180</xm:sqref>
            </x14:sparkline>
          </x14:sparklines>
        </x14:sparklineGroup>
        <x14:sparklineGroup displayEmptyCellsAs="gap" xr2:uid="{D5BA271F-5AE5-4B44-9446-330E14F291DB}">
          <x14:colorSeries rgb="FF376092"/>
          <x14:colorNegative rgb="FFD00000"/>
          <x14:colorAxis rgb="FF000000"/>
          <x14:colorMarkers rgb="FFD00000"/>
          <x14:colorFirst rgb="FFD00000"/>
          <x14:colorLast rgb="FFD00000"/>
          <x14:colorHigh rgb="FFD00000"/>
          <x14:colorLow rgb="FFD00000"/>
          <x14:sparklines>
            <x14:sparkline>
              <xm:f>'Scheduled Capacities'!E179:X179</xm:f>
              <xm:sqref>AQ179</xm:sqref>
            </x14:sparkline>
          </x14:sparklines>
        </x14:sparklineGroup>
        <x14:sparklineGroup displayEmptyCellsAs="gap" xr2:uid="{4B66E886-335A-4F41-9E30-0D72CE933072}">
          <x14:colorSeries rgb="FF376092"/>
          <x14:colorNegative rgb="FFD00000"/>
          <x14:colorAxis rgb="FF000000"/>
          <x14:colorMarkers rgb="FFD00000"/>
          <x14:colorFirst rgb="FFD00000"/>
          <x14:colorLast rgb="FFD00000"/>
          <x14:colorHigh rgb="FFD00000"/>
          <x14:colorLow rgb="FFD00000"/>
          <x14:sparklines>
            <x14:sparkline>
              <xm:f>'Scheduled Capacities'!E178:X178</xm:f>
              <xm:sqref>AQ178</xm:sqref>
            </x14:sparkline>
          </x14:sparklines>
        </x14:sparklineGroup>
        <x14:sparklineGroup displayEmptyCellsAs="gap" xr2:uid="{D8946A72-70FE-4578-8188-BC12A96F2AB4}">
          <x14:colorSeries rgb="FF376092"/>
          <x14:colorNegative rgb="FFD00000"/>
          <x14:colorAxis rgb="FF000000"/>
          <x14:colorMarkers rgb="FFD00000"/>
          <x14:colorFirst rgb="FFD00000"/>
          <x14:colorLast rgb="FFD00000"/>
          <x14:colorHigh rgb="FFD00000"/>
          <x14:colorLow rgb="FFD00000"/>
          <x14:sparklines>
            <x14:sparkline>
              <xm:f>'Scheduled Capacities'!E177:X177</xm:f>
              <xm:sqref>AQ177</xm:sqref>
            </x14:sparkline>
          </x14:sparklines>
        </x14:sparklineGroup>
        <x14:sparklineGroup displayEmptyCellsAs="gap" xr2:uid="{A5D733EB-9372-4FC4-971F-016909349A66}">
          <x14:colorSeries rgb="FF376092"/>
          <x14:colorNegative rgb="FFD00000"/>
          <x14:colorAxis rgb="FF000000"/>
          <x14:colorMarkers rgb="FFD00000"/>
          <x14:colorFirst rgb="FFD00000"/>
          <x14:colorLast rgb="FFD00000"/>
          <x14:colorHigh rgb="FFD00000"/>
          <x14:colorLow rgb="FFD00000"/>
          <x14:sparklines>
            <x14:sparkline>
              <xm:f>'Scheduled Capacities'!E176:X176</xm:f>
              <xm:sqref>AQ176</xm:sqref>
            </x14:sparkline>
          </x14:sparklines>
        </x14:sparklineGroup>
        <x14:sparklineGroup displayEmptyCellsAs="gap" xr2:uid="{08CF0F61-19E3-438A-8BB5-E1C160C99515}">
          <x14:colorSeries rgb="FF376092"/>
          <x14:colorNegative rgb="FFD00000"/>
          <x14:colorAxis rgb="FF000000"/>
          <x14:colorMarkers rgb="FFD00000"/>
          <x14:colorFirst rgb="FFD00000"/>
          <x14:colorLast rgb="FFD00000"/>
          <x14:colorHigh rgb="FFD00000"/>
          <x14:colorLow rgb="FFD00000"/>
          <x14:sparklines>
            <x14:sparkline>
              <xm:f>'Scheduled Capacities'!E175:X175</xm:f>
              <xm:sqref>AQ175</xm:sqref>
            </x14:sparkline>
          </x14:sparklines>
        </x14:sparklineGroup>
        <x14:sparklineGroup displayEmptyCellsAs="gap" xr2:uid="{A5E172DB-D714-47B1-8CFB-2A07342FA7C4}">
          <x14:colorSeries rgb="FF376092"/>
          <x14:colorNegative rgb="FFD00000"/>
          <x14:colorAxis rgb="FF000000"/>
          <x14:colorMarkers rgb="FFD00000"/>
          <x14:colorFirst rgb="FFD00000"/>
          <x14:colorLast rgb="FFD00000"/>
          <x14:colorHigh rgb="FFD00000"/>
          <x14:colorLow rgb="FFD00000"/>
          <x14:sparklines>
            <x14:sparkline>
              <xm:f>'Scheduled Capacities'!E174:X174</xm:f>
              <xm:sqref>AQ174</xm:sqref>
            </x14:sparkline>
          </x14:sparklines>
        </x14:sparklineGroup>
        <x14:sparklineGroup displayEmptyCellsAs="gap" xr2:uid="{069D0EF0-EAA8-484B-9783-BE472CD7A6F5}">
          <x14:colorSeries rgb="FF376092"/>
          <x14:colorNegative rgb="FFD00000"/>
          <x14:colorAxis rgb="FF000000"/>
          <x14:colorMarkers rgb="FFD00000"/>
          <x14:colorFirst rgb="FFD00000"/>
          <x14:colorLast rgb="FFD00000"/>
          <x14:colorHigh rgb="FFD00000"/>
          <x14:colorLow rgb="FFD00000"/>
          <x14:sparklines>
            <x14:sparkline>
              <xm:f>'Scheduled Capacities'!E173:X173</xm:f>
              <xm:sqref>AQ173</xm:sqref>
            </x14:sparkline>
          </x14:sparklines>
        </x14:sparklineGroup>
        <x14:sparklineGroup displayEmptyCellsAs="gap" xr2:uid="{5ED09CD4-C677-4327-9757-29711BECE1EB}">
          <x14:colorSeries rgb="FF376092"/>
          <x14:colorNegative rgb="FFD00000"/>
          <x14:colorAxis rgb="FF000000"/>
          <x14:colorMarkers rgb="FFD00000"/>
          <x14:colorFirst rgb="FFD00000"/>
          <x14:colorLast rgb="FFD00000"/>
          <x14:colorHigh rgb="FFD00000"/>
          <x14:colorLow rgb="FFD00000"/>
          <x14:sparklines>
            <x14:sparkline>
              <xm:f>'Scheduled Capacities'!E172:X172</xm:f>
              <xm:sqref>AQ172</xm:sqref>
            </x14:sparkline>
          </x14:sparklines>
        </x14:sparklineGroup>
        <x14:sparklineGroup displayEmptyCellsAs="gap" xr2:uid="{FB27EF40-2536-4216-ACD6-5A414E96360D}">
          <x14:colorSeries rgb="FF376092"/>
          <x14:colorNegative rgb="FFD00000"/>
          <x14:colorAxis rgb="FF000000"/>
          <x14:colorMarkers rgb="FFD00000"/>
          <x14:colorFirst rgb="FFD00000"/>
          <x14:colorLast rgb="FFD00000"/>
          <x14:colorHigh rgb="FFD00000"/>
          <x14:colorLow rgb="FFD00000"/>
          <x14:sparklines>
            <x14:sparkline>
              <xm:f>'Scheduled Capacities'!E171:X171</xm:f>
              <xm:sqref>AQ171</xm:sqref>
            </x14:sparkline>
          </x14:sparklines>
        </x14:sparklineGroup>
        <x14:sparklineGroup displayEmptyCellsAs="gap" xr2:uid="{647CB570-86BF-48B9-BD5E-0BF87DD5D22C}">
          <x14:colorSeries rgb="FF376092"/>
          <x14:colorNegative rgb="FFD00000"/>
          <x14:colorAxis rgb="FF000000"/>
          <x14:colorMarkers rgb="FFD00000"/>
          <x14:colorFirst rgb="FFD00000"/>
          <x14:colorLast rgb="FFD00000"/>
          <x14:colorHigh rgb="FFD00000"/>
          <x14:colorLow rgb="FFD00000"/>
          <x14:sparklines>
            <x14:sparkline>
              <xm:f>'Scheduled Capacities'!E170:X170</xm:f>
              <xm:sqref>AQ170</xm:sqref>
            </x14:sparkline>
          </x14:sparklines>
        </x14:sparklineGroup>
        <x14:sparklineGroup displayEmptyCellsAs="gap" xr2:uid="{2FF79609-5DA1-4F27-899E-37A8839542B3}">
          <x14:colorSeries rgb="FF376092"/>
          <x14:colorNegative rgb="FFD00000"/>
          <x14:colorAxis rgb="FF000000"/>
          <x14:colorMarkers rgb="FFD00000"/>
          <x14:colorFirst rgb="FFD00000"/>
          <x14:colorLast rgb="FFD00000"/>
          <x14:colorHigh rgb="FFD00000"/>
          <x14:colorLow rgb="FFD00000"/>
          <x14:sparklines>
            <x14:sparkline>
              <xm:f>'Scheduled Capacities'!E169:X169</xm:f>
              <xm:sqref>AQ169</xm:sqref>
            </x14:sparkline>
          </x14:sparklines>
        </x14:sparklineGroup>
        <x14:sparklineGroup displayEmptyCellsAs="gap" xr2:uid="{DFC4812A-0B83-4737-B754-A5FA1025CCBD}">
          <x14:colorSeries rgb="FF376092"/>
          <x14:colorNegative rgb="FFD00000"/>
          <x14:colorAxis rgb="FF000000"/>
          <x14:colorMarkers rgb="FFD00000"/>
          <x14:colorFirst rgb="FFD00000"/>
          <x14:colorLast rgb="FFD00000"/>
          <x14:colorHigh rgb="FFD00000"/>
          <x14:colorLow rgb="FFD00000"/>
          <x14:sparklines>
            <x14:sparkline>
              <xm:f>'Scheduled Capacities'!E168:X168</xm:f>
              <xm:sqref>AQ168</xm:sqref>
            </x14:sparkline>
          </x14:sparklines>
        </x14:sparklineGroup>
        <x14:sparklineGroup displayEmptyCellsAs="gap" xr2:uid="{D856FD68-2D6E-44A6-BCBF-E036EEC7BB2C}">
          <x14:colorSeries rgb="FF376092"/>
          <x14:colorNegative rgb="FFD00000"/>
          <x14:colorAxis rgb="FF000000"/>
          <x14:colorMarkers rgb="FFD00000"/>
          <x14:colorFirst rgb="FFD00000"/>
          <x14:colorLast rgb="FFD00000"/>
          <x14:colorHigh rgb="FFD00000"/>
          <x14:colorLow rgb="FFD00000"/>
          <x14:sparklines>
            <x14:sparkline>
              <xm:f>'Scheduled Capacities'!E167:X167</xm:f>
              <xm:sqref>AQ167</xm:sqref>
            </x14:sparkline>
          </x14:sparklines>
        </x14:sparklineGroup>
        <x14:sparklineGroup displayEmptyCellsAs="gap" xr2:uid="{005E7C4C-9875-43B3-8A28-0EE16004224E}">
          <x14:colorSeries rgb="FF376092"/>
          <x14:colorNegative rgb="FFD00000"/>
          <x14:colorAxis rgb="FF000000"/>
          <x14:colorMarkers rgb="FFD00000"/>
          <x14:colorFirst rgb="FFD00000"/>
          <x14:colorLast rgb="FFD00000"/>
          <x14:colorHigh rgb="FFD00000"/>
          <x14:colorLow rgb="FFD00000"/>
          <x14:sparklines>
            <x14:sparkline>
              <xm:f>'Scheduled Capacities'!E166:X166</xm:f>
              <xm:sqref>AQ166</xm:sqref>
            </x14:sparkline>
          </x14:sparklines>
        </x14:sparklineGroup>
        <x14:sparklineGroup displayEmptyCellsAs="gap" xr2:uid="{B857F599-85CE-4A7A-9189-B78FD846604B}">
          <x14:colorSeries rgb="FF376092"/>
          <x14:colorNegative rgb="FFD00000"/>
          <x14:colorAxis rgb="FF000000"/>
          <x14:colorMarkers rgb="FFD00000"/>
          <x14:colorFirst rgb="FFD00000"/>
          <x14:colorLast rgb="FFD00000"/>
          <x14:colorHigh rgb="FFD00000"/>
          <x14:colorLow rgb="FFD00000"/>
          <x14:sparklines>
            <x14:sparkline>
              <xm:f>'Scheduled Capacities'!E165:X165</xm:f>
              <xm:sqref>AQ165</xm:sqref>
            </x14:sparkline>
          </x14:sparklines>
        </x14:sparklineGroup>
        <x14:sparklineGroup displayEmptyCellsAs="gap" xr2:uid="{60AC44B2-888C-4054-9A83-DEED3F2A18F3}">
          <x14:colorSeries rgb="FF376092"/>
          <x14:colorNegative rgb="FFD00000"/>
          <x14:colorAxis rgb="FF000000"/>
          <x14:colorMarkers rgb="FFD00000"/>
          <x14:colorFirst rgb="FFD00000"/>
          <x14:colorLast rgb="FFD00000"/>
          <x14:colorHigh rgb="FFD00000"/>
          <x14:colorLow rgb="FFD00000"/>
          <x14:sparklines>
            <x14:sparkline>
              <xm:f>'Scheduled Capacities'!E164:X164</xm:f>
              <xm:sqref>AQ164</xm:sqref>
            </x14:sparkline>
          </x14:sparklines>
        </x14:sparklineGroup>
        <x14:sparklineGroup displayEmptyCellsAs="gap" xr2:uid="{F246E706-E107-4121-B92B-FE26272CCD83}">
          <x14:colorSeries rgb="FF376092"/>
          <x14:colorNegative rgb="FFD00000"/>
          <x14:colorAxis rgb="FF000000"/>
          <x14:colorMarkers rgb="FFD00000"/>
          <x14:colorFirst rgb="FFD00000"/>
          <x14:colorLast rgb="FFD00000"/>
          <x14:colorHigh rgb="FFD00000"/>
          <x14:colorLow rgb="FFD00000"/>
          <x14:sparklines>
            <x14:sparkline>
              <xm:f>'Scheduled Capacities'!E163:X163</xm:f>
              <xm:sqref>AQ163</xm:sqref>
            </x14:sparkline>
          </x14:sparklines>
        </x14:sparklineGroup>
        <x14:sparklineGroup displayEmptyCellsAs="gap" xr2:uid="{40ED9A99-56E3-40FD-A42D-87B99F15FF0A}">
          <x14:colorSeries rgb="FF376092"/>
          <x14:colorNegative rgb="FFD00000"/>
          <x14:colorAxis rgb="FF000000"/>
          <x14:colorMarkers rgb="FFD00000"/>
          <x14:colorFirst rgb="FFD00000"/>
          <x14:colorLast rgb="FFD00000"/>
          <x14:colorHigh rgb="FFD00000"/>
          <x14:colorLow rgb="FFD00000"/>
          <x14:sparklines>
            <x14:sparkline>
              <xm:f>'Scheduled Capacities'!E162:X162</xm:f>
              <xm:sqref>AQ162</xm:sqref>
            </x14:sparkline>
          </x14:sparklines>
        </x14:sparklineGroup>
        <x14:sparklineGroup displayEmptyCellsAs="gap" xr2:uid="{A5B429F1-5573-45E5-A4B0-5B287001F1B9}">
          <x14:colorSeries rgb="FF376092"/>
          <x14:colorNegative rgb="FFD00000"/>
          <x14:colorAxis rgb="FF000000"/>
          <x14:colorMarkers rgb="FFD00000"/>
          <x14:colorFirst rgb="FFD00000"/>
          <x14:colorLast rgb="FFD00000"/>
          <x14:colorHigh rgb="FFD00000"/>
          <x14:colorLow rgb="FFD00000"/>
          <x14:sparklines>
            <x14:sparkline>
              <xm:f>'Scheduled Capacities'!E161:X161</xm:f>
              <xm:sqref>AQ161</xm:sqref>
            </x14:sparkline>
          </x14:sparklines>
        </x14:sparklineGroup>
        <x14:sparklineGroup displayEmptyCellsAs="gap" xr2:uid="{F655F9E3-BA3B-4525-9BFC-EE84763DC722}">
          <x14:colorSeries rgb="FF376092"/>
          <x14:colorNegative rgb="FFD00000"/>
          <x14:colorAxis rgb="FF000000"/>
          <x14:colorMarkers rgb="FFD00000"/>
          <x14:colorFirst rgb="FFD00000"/>
          <x14:colorLast rgb="FFD00000"/>
          <x14:colorHigh rgb="FFD00000"/>
          <x14:colorLow rgb="FFD00000"/>
          <x14:sparklines>
            <x14:sparkline>
              <xm:f>'Scheduled Capacities'!E160:X160</xm:f>
              <xm:sqref>AQ160</xm:sqref>
            </x14:sparkline>
          </x14:sparklines>
        </x14:sparklineGroup>
        <x14:sparklineGroup displayEmptyCellsAs="gap" xr2:uid="{745715FE-91A8-4EB7-96F2-0598A1EE40A9}">
          <x14:colorSeries rgb="FF376092"/>
          <x14:colorNegative rgb="FFD00000"/>
          <x14:colorAxis rgb="FF000000"/>
          <x14:colorMarkers rgb="FFD00000"/>
          <x14:colorFirst rgb="FFD00000"/>
          <x14:colorLast rgb="FFD00000"/>
          <x14:colorHigh rgb="FFD00000"/>
          <x14:colorLow rgb="FFD00000"/>
          <x14:sparklines>
            <x14:sparkline>
              <xm:f>'Scheduled Capacities'!E159:X159</xm:f>
              <xm:sqref>AQ159</xm:sqref>
            </x14:sparkline>
          </x14:sparklines>
        </x14:sparklineGroup>
        <x14:sparklineGroup displayEmptyCellsAs="gap" xr2:uid="{787E18AE-43C5-4D76-A86E-465ABD2B9D2A}">
          <x14:colorSeries rgb="FF376092"/>
          <x14:colorNegative rgb="FFD00000"/>
          <x14:colorAxis rgb="FF000000"/>
          <x14:colorMarkers rgb="FFD00000"/>
          <x14:colorFirst rgb="FFD00000"/>
          <x14:colorLast rgb="FFD00000"/>
          <x14:colorHigh rgb="FFD00000"/>
          <x14:colorLow rgb="FFD00000"/>
          <x14:sparklines>
            <x14:sparkline>
              <xm:f>'Scheduled Capacities'!E158:X158</xm:f>
              <xm:sqref>AQ158</xm:sqref>
            </x14:sparkline>
          </x14:sparklines>
        </x14:sparklineGroup>
        <x14:sparklineGroup displayEmptyCellsAs="gap" xr2:uid="{DCF7CB48-A6CF-45DD-9AD1-33B9CCA27FE3}">
          <x14:colorSeries rgb="FF376092"/>
          <x14:colorNegative rgb="FFD00000"/>
          <x14:colorAxis rgb="FF000000"/>
          <x14:colorMarkers rgb="FFD00000"/>
          <x14:colorFirst rgb="FFD00000"/>
          <x14:colorLast rgb="FFD00000"/>
          <x14:colorHigh rgb="FFD00000"/>
          <x14:colorLow rgb="FFD00000"/>
          <x14:sparklines>
            <x14:sparkline>
              <xm:f>'Scheduled Capacities'!E157:X157</xm:f>
              <xm:sqref>AQ157</xm:sqref>
            </x14:sparkline>
          </x14:sparklines>
        </x14:sparklineGroup>
        <x14:sparklineGroup displayEmptyCellsAs="gap" xr2:uid="{E62493F8-6C18-4922-9EC4-CF813796E80C}">
          <x14:colorSeries rgb="FF376092"/>
          <x14:colorNegative rgb="FFD00000"/>
          <x14:colorAxis rgb="FF000000"/>
          <x14:colorMarkers rgb="FFD00000"/>
          <x14:colorFirst rgb="FFD00000"/>
          <x14:colorLast rgb="FFD00000"/>
          <x14:colorHigh rgb="FFD00000"/>
          <x14:colorLow rgb="FFD00000"/>
          <x14:sparklines>
            <x14:sparkline>
              <xm:f>'Scheduled Capacities'!E156:X156</xm:f>
              <xm:sqref>AQ156</xm:sqref>
            </x14:sparkline>
          </x14:sparklines>
        </x14:sparklineGroup>
        <x14:sparklineGroup displayEmptyCellsAs="gap" xr2:uid="{77738424-C585-4178-AAD2-AD9B212C63EA}">
          <x14:colorSeries rgb="FF376092"/>
          <x14:colorNegative rgb="FFD00000"/>
          <x14:colorAxis rgb="FF000000"/>
          <x14:colorMarkers rgb="FFD00000"/>
          <x14:colorFirst rgb="FFD00000"/>
          <x14:colorLast rgb="FFD00000"/>
          <x14:colorHigh rgb="FFD00000"/>
          <x14:colorLow rgb="FFD00000"/>
          <x14:sparklines>
            <x14:sparkline>
              <xm:f>'Scheduled Capacities'!E155:X155</xm:f>
              <xm:sqref>AQ155</xm:sqref>
            </x14:sparkline>
          </x14:sparklines>
        </x14:sparklineGroup>
        <x14:sparklineGroup displayEmptyCellsAs="gap" xr2:uid="{B08EBE84-33AC-42A3-A075-891436092C91}">
          <x14:colorSeries rgb="FF376092"/>
          <x14:colorNegative rgb="FFD00000"/>
          <x14:colorAxis rgb="FF000000"/>
          <x14:colorMarkers rgb="FFD00000"/>
          <x14:colorFirst rgb="FFD00000"/>
          <x14:colorLast rgb="FFD00000"/>
          <x14:colorHigh rgb="FFD00000"/>
          <x14:colorLow rgb="FFD00000"/>
          <x14:sparklines>
            <x14:sparkline>
              <xm:f>'Scheduled Capacities'!E141:X141</xm:f>
              <xm:sqref>AQ141</xm:sqref>
            </x14:sparkline>
          </x14:sparklines>
        </x14:sparklineGroup>
        <x14:sparklineGroup displayEmptyCellsAs="gap" xr2:uid="{68248F73-3626-4C5E-9E3B-EB3E7519FD02}">
          <x14:colorSeries rgb="FF376092"/>
          <x14:colorNegative rgb="FFD00000"/>
          <x14:colorAxis rgb="FF000000"/>
          <x14:colorMarkers rgb="FFD00000"/>
          <x14:colorFirst rgb="FFD00000"/>
          <x14:colorLast rgb="FFD00000"/>
          <x14:colorHigh rgb="FFD00000"/>
          <x14:colorLow rgb="FFD00000"/>
          <x14:sparklines>
            <x14:sparkline>
              <xm:f>'Scheduled Capacities'!E140:X140</xm:f>
              <xm:sqref>AQ140</xm:sqref>
            </x14:sparkline>
          </x14:sparklines>
        </x14:sparklineGroup>
        <x14:sparklineGroup displayEmptyCellsAs="gap" minAxisType="group" xr2:uid="{49DD347B-853E-4452-9962-DC54F8F84BAB}">
          <x14:colorSeries rgb="FF376092"/>
          <x14:colorNegative rgb="FFD00000"/>
          <x14:colorAxis rgb="FF000000"/>
          <x14:colorMarkers rgb="FFD00000"/>
          <x14:colorFirst rgb="FFD00000"/>
          <x14:colorLast rgb="FFD00000"/>
          <x14:colorHigh rgb="FFD00000"/>
          <x14:colorLow rgb="FFD00000"/>
          <x14:sparklines>
            <x14:sparkline>
              <xm:f>'Scheduled Capacities'!E153:X153</xm:f>
              <xm:sqref>AQ153</xm:sqref>
            </x14:sparkline>
          </x14:sparklines>
        </x14:sparklineGroup>
        <x14:sparklineGroup displayEmptyCellsAs="gap" xr2:uid="{3157D4FF-2F43-47FD-8998-B54D58A77C82}">
          <x14:colorSeries rgb="FF376092"/>
          <x14:colorNegative rgb="FFD00000"/>
          <x14:colorAxis rgb="FF000000"/>
          <x14:colorMarkers rgb="FFD00000"/>
          <x14:colorFirst rgb="FFD00000"/>
          <x14:colorLast rgb="FFD00000"/>
          <x14:colorHigh rgb="FFD00000"/>
          <x14:colorLow rgb="FFD00000"/>
          <x14:sparklines>
            <x14:sparkline>
              <xm:f>'Scheduled Capacities'!E142:X142</xm:f>
              <xm:sqref>AQ142</xm:sqref>
            </x14:sparkline>
          </x14:sparklines>
        </x14:sparklineGroup>
        <x14:sparklineGroup displayEmptyCellsAs="gap" xr2:uid="{B071364B-B161-4426-A00B-55C4CE253AAD}">
          <x14:colorSeries rgb="FF376092"/>
          <x14:colorNegative rgb="FFD00000"/>
          <x14:colorAxis rgb="FF000000"/>
          <x14:colorMarkers rgb="FFD00000"/>
          <x14:colorFirst rgb="FFD00000"/>
          <x14:colorLast rgb="FFD00000"/>
          <x14:colorHigh rgb="FFD00000"/>
          <x14:colorLow rgb="FFD00000"/>
          <x14:sparklines>
            <x14:sparkline>
              <xm:f>'Scheduled Capacities'!E150:X150</xm:f>
              <xm:sqref>AQ150</xm:sqref>
            </x14:sparkline>
          </x14:sparklines>
        </x14:sparklineGroup>
        <x14:sparklineGroup displayEmptyCellsAs="gap" xr2:uid="{420E86F3-4FC5-41B9-913D-5E553A9ED4DA}">
          <x14:colorSeries rgb="FF376092"/>
          <x14:colorNegative rgb="FFD00000"/>
          <x14:colorAxis rgb="FF000000"/>
          <x14:colorMarkers rgb="FFD00000"/>
          <x14:colorFirst rgb="FFD00000"/>
          <x14:colorLast rgb="FFD00000"/>
          <x14:colorHigh rgb="FFD00000"/>
          <x14:colorLow rgb="FFD00000"/>
          <x14:sparklines>
            <x14:sparkline>
              <xm:f>'Scheduled Capacities'!E149:X149</xm:f>
              <xm:sqref>AQ149</xm:sqref>
            </x14:sparkline>
          </x14:sparklines>
        </x14:sparklineGroup>
        <x14:sparklineGroup displayEmptyCellsAs="gap" xr2:uid="{9BF92185-69D4-411C-89F8-547B3CFD886C}">
          <x14:colorSeries rgb="FF376092"/>
          <x14:colorNegative rgb="FFD00000"/>
          <x14:colorAxis rgb="FF000000"/>
          <x14:colorMarkers rgb="FFD00000"/>
          <x14:colorFirst rgb="FFD00000"/>
          <x14:colorLast rgb="FFD00000"/>
          <x14:colorHigh rgb="FFD00000"/>
          <x14:colorLow rgb="FFD00000"/>
          <x14:sparklines>
            <x14:sparkline>
              <xm:f>'Scheduled Capacities'!E148:X148</xm:f>
              <xm:sqref>AQ148</xm:sqref>
            </x14:sparkline>
          </x14:sparklines>
        </x14:sparklineGroup>
        <x14:sparklineGroup displayEmptyCellsAs="gap" xr2:uid="{E17DA96E-6128-46DA-BA96-550A80FABB70}">
          <x14:colorSeries rgb="FF376092"/>
          <x14:colorNegative rgb="FFD00000"/>
          <x14:colorAxis rgb="FF000000"/>
          <x14:colorMarkers rgb="FFD00000"/>
          <x14:colorFirst rgb="FFD00000"/>
          <x14:colorLast rgb="FFD00000"/>
          <x14:colorHigh rgb="FFD00000"/>
          <x14:colorLow rgb="FFD00000"/>
          <x14:sparklines>
            <x14:sparkline>
              <xm:f>'Scheduled Capacities'!E147:X147</xm:f>
              <xm:sqref>AQ147</xm:sqref>
            </x14:sparkline>
          </x14:sparklines>
        </x14:sparklineGroup>
        <x14:sparklineGroup displayEmptyCellsAs="gap" xr2:uid="{168DDFA6-70CA-4CDA-882A-11004A67D57F}">
          <x14:colorSeries rgb="FF376092"/>
          <x14:colorNegative rgb="FFD00000"/>
          <x14:colorAxis rgb="FF000000"/>
          <x14:colorMarkers rgb="FFD00000"/>
          <x14:colorFirst rgb="FFD00000"/>
          <x14:colorLast rgb="FFD00000"/>
          <x14:colorHigh rgb="FFD00000"/>
          <x14:colorLow rgb="FFD00000"/>
          <x14:sparklines>
            <x14:sparkline>
              <xm:f>'Scheduled Capacities'!E146:X146</xm:f>
              <xm:sqref>AQ146</xm:sqref>
            </x14:sparkline>
          </x14:sparklines>
        </x14:sparklineGroup>
        <x14:sparklineGroup displayEmptyCellsAs="gap" xr2:uid="{9E2368C4-EC6C-4D71-98CF-95879740444F}">
          <x14:colorSeries rgb="FF376092"/>
          <x14:colorNegative rgb="FFD00000"/>
          <x14:colorAxis rgb="FF000000"/>
          <x14:colorMarkers rgb="FFD00000"/>
          <x14:colorFirst rgb="FFD00000"/>
          <x14:colorLast rgb="FFD00000"/>
          <x14:colorHigh rgb="FFD00000"/>
          <x14:colorLow rgb="FFD00000"/>
          <x14:sparklines>
            <x14:sparkline>
              <xm:f>'Scheduled Capacities'!E145:X145</xm:f>
              <xm:sqref>AQ145</xm:sqref>
            </x14:sparkline>
          </x14:sparklines>
        </x14:sparklineGroup>
        <x14:sparklineGroup displayEmptyCellsAs="gap" xr2:uid="{ACCBC7AE-E3BF-4B42-94D8-EB4AB7902528}">
          <x14:colorSeries rgb="FF376092"/>
          <x14:colorNegative rgb="FFD00000"/>
          <x14:colorAxis rgb="FF000000"/>
          <x14:colorMarkers rgb="FFD00000"/>
          <x14:colorFirst rgb="FFD00000"/>
          <x14:colorLast rgb="FFD00000"/>
          <x14:colorHigh rgb="FFD00000"/>
          <x14:colorLow rgb="FFD00000"/>
          <x14:sparklines>
            <x14:sparkline>
              <xm:f>'Scheduled Capacities'!E144:X144</xm:f>
              <xm:sqref>AQ144</xm:sqref>
            </x14:sparkline>
          </x14:sparklines>
        </x14:sparklineGroup>
        <x14:sparklineGroup displayEmptyCellsAs="gap" minAxisType="group" xr2:uid="{B32AE0C1-3C35-4BD1-A8E0-D01D34E54ADD}">
          <x14:colorSeries rgb="FF376092"/>
          <x14:colorNegative rgb="FFD00000"/>
          <x14:colorAxis rgb="FF000000"/>
          <x14:colorMarkers rgb="FFD00000"/>
          <x14:colorFirst rgb="FFD00000"/>
          <x14:colorLast rgb="FFD00000"/>
          <x14:colorHigh rgb="FFD00000"/>
          <x14:colorLow rgb="FFD00000"/>
          <x14:sparklines>
            <x14:sparkline>
              <xm:f>'Scheduled Capacities'!E152:X152</xm:f>
              <xm:sqref>AQ152</xm:sqref>
            </x14:sparkline>
          </x14:sparklines>
        </x14:sparklineGroup>
        <x14:sparklineGroup displayEmptyCellsAs="gap" xr2:uid="{FA7DE26C-AE03-41EB-A06F-3EC67E381514}">
          <x14:colorSeries rgb="FF376092"/>
          <x14:colorNegative rgb="FFD00000"/>
          <x14:colorAxis rgb="FF000000"/>
          <x14:colorMarkers rgb="FFD00000"/>
          <x14:colorFirst rgb="FFD00000"/>
          <x14:colorLast rgb="FFD00000"/>
          <x14:colorHigh rgb="FFD00000"/>
          <x14:colorLow rgb="FFD00000"/>
          <x14:sparklines>
            <x14:sparkline>
              <xm:f>'Scheduled Capacities'!E143:X143</xm:f>
              <xm:sqref>AQ143</xm:sqref>
            </x14:sparkline>
          </x14:sparklines>
        </x14:sparklineGroup>
        <x14:sparklineGroup displayEmptyCellsAs="gap" minAxisType="group" xr2:uid="{3A1C7EC5-A9EB-4405-A586-D90D90118103}">
          <x14:colorSeries rgb="FF376092"/>
          <x14:colorNegative rgb="FFD00000"/>
          <x14:colorAxis rgb="FF000000"/>
          <x14:colorMarkers rgb="FFD00000"/>
          <x14:colorFirst rgb="FFD00000"/>
          <x14:colorLast rgb="FFD00000"/>
          <x14:colorHigh rgb="FFD00000"/>
          <x14:colorLow rgb="FFD00000"/>
          <x14:sparklines>
            <x14:sparkline>
              <xm:f>'Scheduled Capacities'!E151:X151</xm:f>
              <xm:sqref>AQ151</xm:sqref>
            </x14:sparkline>
          </x14:sparklines>
        </x14:sparklineGroup>
        <x14:sparklineGroup displayEmptyCellsAs="gap" xr2:uid="{FC23FB77-E2A6-40C7-83D9-C97EC61AAA12}">
          <x14:colorSeries rgb="FF376092"/>
          <x14:colorNegative rgb="FFD00000"/>
          <x14:colorAxis rgb="FF000000"/>
          <x14:colorMarkers rgb="FFD00000"/>
          <x14:colorFirst rgb="FFD00000"/>
          <x14:colorLast rgb="FFD00000"/>
          <x14:colorHigh rgb="FFD00000"/>
          <x14:colorLow rgb="FFD00000"/>
          <x14:sparklines>
            <x14:sparkline>
              <xm:f>'Scheduled Capacities'!E139:X139</xm:f>
              <xm:sqref>AQ139</xm:sqref>
            </x14:sparkline>
          </x14:sparklines>
        </x14:sparklineGroup>
        <x14:sparklineGroup displayEmptyCellsAs="gap" xr2:uid="{787BF1FD-82EC-44B7-BDFF-9D6D84387323}">
          <x14:colorSeries rgb="FF376092"/>
          <x14:colorNegative rgb="FFD00000"/>
          <x14:colorAxis rgb="FF000000"/>
          <x14:colorMarkers rgb="FFD00000"/>
          <x14:colorFirst rgb="FFD00000"/>
          <x14:colorLast rgb="FFD00000"/>
          <x14:colorHigh rgb="FFD00000"/>
          <x14:colorLow rgb="FFD00000"/>
          <x14:sparklines>
            <x14:sparkline>
              <xm:f>'Scheduled Capacities'!E138:X138</xm:f>
              <xm:sqref>AQ138</xm:sqref>
            </x14:sparkline>
          </x14:sparklines>
        </x14:sparklineGroup>
        <x14:sparklineGroup displayEmptyCellsAs="gap" xr2:uid="{C8402BB5-D937-4B78-82F3-960556101618}">
          <x14:colorSeries rgb="FF376092"/>
          <x14:colorNegative rgb="FFD00000"/>
          <x14:colorAxis rgb="FF000000"/>
          <x14:colorMarkers rgb="FFD00000"/>
          <x14:colorFirst rgb="FFD00000"/>
          <x14:colorLast rgb="FFD00000"/>
          <x14:colorHigh rgb="FFD00000"/>
          <x14:colorLow rgb="FFD00000"/>
          <x14:sparklines>
            <x14:sparkline>
              <xm:f>'Scheduled Capacities'!E137:X137</xm:f>
              <xm:sqref>AQ137</xm:sqref>
            </x14:sparkline>
          </x14:sparklines>
        </x14:sparklineGroup>
        <x14:sparklineGroup displayEmptyCellsAs="gap" xr2:uid="{9AF9440C-5EBF-4D39-9A0B-7DF13D47B246}">
          <x14:colorSeries rgb="FF376092"/>
          <x14:colorNegative rgb="FFD00000"/>
          <x14:colorAxis rgb="FF000000"/>
          <x14:colorMarkers rgb="FFD00000"/>
          <x14:colorFirst rgb="FFD00000"/>
          <x14:colorLast rgb="FFD00000"/>
          <x14:colorHigh rgb="FFD00000"/>
          <x14:colorLow rgb="FFD00000"/>
          <x14:sparklines>
            <x14:sparkline>
              <xm:f>'Scheduled Capacities'!E136:X136</xm:f>
              <xm:sqref>AQ136</xm:sqref>
            </x14:sparkline>
          </x14:sparklines>
        </x14:sparklineGroup>
        <x14:sparklineGroup displayEmptyCellsAs="gap" xr2:uid="{6ECFFA96-A239-4131-8C98-E33EC7278DBF}">
          <x14:colorSeries rgb="FF376092"/>
          <x14:colorNegative rgb="FFD00000"/>
          <x14:colorAxis rgb="FF000000"/>
          <x14:colorMarkers rgb="FFD00000"/>
          <x14:colorFirst rgb="FFD00000"/>
          <x14:colorLast rgb="FFD00000"/>
          <x14:colorHigh rgb="FFD00000"/>
          <x14:colorLow rgb="FFD00000"/>
          <x14:sparklines>
            <x14:sparkline>
              <xm:f>'Scheduled Capacities'!E135:X135</xm:f>
              <xm:sqref>AQ135</xm:sqref>
            </x14:sparkline>
          </x14:sparklines>
        </x14:sparklineGroup>
        <x14:sparklineGroup displayEmptyCellsAs="gap" xr2:uid="{25C6404D-346E-4A69-97E3-2F021BFBA2F9}">
          <x14:colorSeries rgb="FF376092"/>
          <x14:colorNegative rgb="FFD00000"/>
          <x14:colorAxis rgb="FF000000"/>
          <x14:colorMarkers rgb="FFD00000"/>
          <x14:colorFirst rgb="FFD00000"/>
          <x14:colorLast rgb="FFD00000"/>
          <x14:colorHigh rgb="FFD00000"/>
          <x14:colorLow rgb="FFD00000"/>
          <x14:sparklines>
            <x14:sparkline>
              <xm:f>'Scheduled Capacities'!E134:X134</xm:f>
              <xm:sqref>AQ134</xm:sqref>
            </x14:sparkline>
          </x14:sparklines>
        </x14:sparklineGroup>
        <x14:sparklineGroup displayEmptyCellsAs="gap" xr2:uid="{00A85328-880A-4F74-AE70-9B164C900AE1}">
          <x14:colorSeries rgb="FF376092"/>
          <x14:colorNegative rgb="FFD00000"/>
          <x14:colorAxis rgb="FF000000"/>
          <x14:colorMarkers rgb="FFD00000"/>
          <x14:colorFirst rgb="FFD00000"/>
          <x14:colorLast rgb="FFD00000"/>
          <x14:colorHigh rgb="FFD00000"/>
          <x14:colorLow rgb="FFD00000"/>
          <x14:sparklines>
            <x14:sparkline>
              <xm:f>'Scheduled Capacities'!E133:X133</xm:f>
              <xm:sqref>AQ133</xm:sqref>
            </x14:sparkline>
          </x14:sparklines>
        </x14:sparklineGroup>
        <x14:sparklineGroup displayEmptyCellsAs="gap" xr2:uid="{24DCDA3D-F80A-4435-966C-947CAC1704AA}">
          <x14:colorSeries rgb="FF376092"/>
          <x14:colorNegative rgb="FFD00000"/>
          <x14:colorAxis rgb="FF000000"/>
          <x14:colorMarkers rgb="FFD00000"/>
          <x14:colorFirst rgb="FFD00000"/>
          <x14:colorLast rgb="FFD00000"/>
          <x14:colorHigh rgb="FFD00000"/>
          <x14:colorLow rgb="FFD00000"/>
          <x14:sparklines>
            <x14:sparkline>
              <xm:f>'Scheduled Capacities'!E132:X132</xm:f>
              <xm:sqref>AQ132</xm:sqref>
            </x14:sparkline>
          </x14:sparklines>
        </x14:sparklineGroup>
        <x14:sparklineGroup displayEmptyCellsAs="gap" xr2:uid="{067D65F0-35A5-49A5-8CB1-0C34EA48AC37}">
          <x14:colorSeries rgb="FF376092"/>
          <x14:colorNegative rgb="FFD00000"/>
          <x14:colorAxis rgb="FF000000"/>
          <x14:colorMarkers rgb="FFD00000"/>
          <x14:colorFirst rgb="FFD00000"/>
          <x14:colorLast rgb="FFD00000"/>
          <x14:colorHigh rgb="FFD00000"/>
          <x14:colorLow rgb="FFD00000"/>
          <x14:sparklines>
            <x14:sparkline>
              <xm:f>'Scheduled Capacities'!E131:X131</xm:f>
              <xm:sqref>AQ131</xm:sqref>
            </x14:sparkline>
          </x14:sparklines>
        </x14:sparklineGroup>
        <x14:sparklineGroup displayEmptyCellsAs="gap" xr2:uid="{B09058BE-0B02-4471-890F-A53A6318A2E9}">
          <x14:colorSeries rgb="FF376092"/>
          <x14:colorNegative rgb="FFD00000"/>
          <x14:colorAxis rgb="FF000000"/>
          <x14:colorMarkers rgb="FFD00000"/>
          <x14:colorFirst rgb="FFD00000"/>
          <x14:colorLast rgb="FFD00000"/>
          <x14:colorHigh rgb="FFD00000"/>
          <x14:colorLow rgb="FFD00000"/>
          <x14:sparklines>
            <x14:sparkline>
              <xm:f>'Scheduled Capacities'!E130:X130</xm:f>
              <xm:sqref>AQ130</xm:sqref>
            </x14:sparkline>
          </x14:sparklines>
        </x14:sparklineGroup>
        <x14:sparklineGroup displayEmptyCellsAs="gap" xr2:uid="{EACFB962-F7FF-4021-8CD8-48D9C1D7256B}">
          <x14:colorSeries rgb="FF376092"/>
          <x14:colorNegative rgb="FFD00000"/>
          <x14:colorAxis rgb="FF000000"/>
          <x14:colorMarkers rgb="FFD00000"/>
          <x14:colorFirst rgb="FFD00000"/>
          <x14:colorLast rgb="FFD00000"/>
          <x14:colorHigh rgb="FFD00000"/>
          <x14:colorLow rgb="FFD00000"/>
          <x14:sparklines>
            <x14:sparkline>
              <xm:f>'Scheduled Capacities'!E129:X129</xm:f>
              <xm:sqref>AQ129</xm:sqref>
            </x14:sparkline>
          </x14:sparklines>
        </x14:sparklineGroup>
        <x14:sparklineGroup displayEmptyCellsAs="gap" xr2:uid="{DEA8B93F-AD36-467D-B9CF-C11F02775316}">
          <x14:colorSeries rgb="FF376092"/>
          <x14:colorNegative rgb="FFD00000"/>
          <x14:colorAxis rgb="FF000000"/>
          <x14:colorMarkers rgb="FFD00000"/>
          <x14:colorFirst rgb="FFD00000"/>
          <x14:colorLast rgb="FFD00000"/>
          <x14:colorHigh rgb="FFD00000"/>
          <x14:colorLow rgb="FFD00000"/>
          <x14:sparklines>
            <x14:sparkline>
              <xm:f>'Scheduled Capacities'!E128:X128</xm:f>
              <xm:sqref>AQ128</xm:sqref>
            </x14:sparkline>
          </x14:sparklines>
        </x14:sparklineGroup>
        <x14:sparklineGroup displayEmptyCellsAs="gap" xr2:uid="{9D5BBD35-849E-4C84-B4E0-4227D75915DD}">
          <x14:colorSeries rgb="FF376092"/>
          <x14:colorNegative rgb="FFD00000"/>
          <x14:colorAxis rgb="FF000000"/>
          <x14:colorMarkers rgb="FFD00000"/>
          <x14:colorFirst rgb="FFD00000"/>
          <x14:colorLast rgb="FFD00000"/>
          <x14:colorHigh rgb="FFD00000"/>
          <x14:colorLow rgb="FFD00000"/>
          <x14:sparklines>
            <x14:sparkline>
              <xm:f>'Scheduled Capacities'!E127:X127</xm:f>
              <xm:sqref>AQ127</xm:sqref>
            </x14:sparkline>
          </x14:sparklines>
        </x14:sparklineGroup>
        <x14:sparklineGroup displayEmptyCellsAs="gap" xr2:uid="{D0322B71-FD87-4C9C-AE4B-470FB07249DA}">
          <x14:colorSeries rgb="FF376092"/>
          <x14:colorNegative rgb="FFD00000"/>
          <x14:colorAxis rgb="FF000000"/>
          <x14:colorMarkers rgb="FFD00000"/>
          <x14:colorFirst rgb="FFD00000"/>
          <x14:colorLast rgb="FFD00000"/>
          <x14:colorHigh rgb="FFD00000"/>
          <x14:colorLow rgb="FFD00000"/>
          <x14:sparklines>
            <x14:sparkline>
              <xm:f>'Scheduled Capacities'!E126:X126</xm:f>
              <xm:sqref>AQ126</xm:sqref>
            </x14:sparkline>
          </x14:sparklines>
        </x14:sparklineGroup>
        <x14:sparklineGroup displayEmptyCellsAs="gap" xr2:uid="{4736A329-AB42-4C30-AB36-F6B043261FE5}">
          <x14:colorSeries rgb="FF376092"/>
          <x14:colorNegative rgb="FFD00000"/>
          <x14:colorAxis rgb="FF000000"/>
          <x14:colorMarkers rgb="FFD00000"/>
          <x14:colorFirst rgb="FFD00000"/>
          <x14:colorLast rgb="FFD00000"/>
          <x14:colorHigh rgb="FFD00000"/>
          <x14:colorLow rgb="FFD00000"/>
          <x14:sparklines>
            <x14:sparkline>
              <xm:f>'Scheduled Capacities'!E125:X125</xm:f>
              <xm:sqref>AQ125</xm:sqref>
            </x14:sparkline>
          </x14:sparklines>
        </x14:sparklineGroup>
        <x14:sparklineGroup displayEmptyCellsAs="gap" xr2:uid="{60F61858-E6F5-43A3-BFA1-002E5D18945F}">
          <x14:colorSeries rgb="FF376092"/>
          <x14:colorNegative rgb="FFD00000"/>
          <x14:colorAxis rgb="FF000000"/>
          <x14:colorMarkers rgb="FFD00000"/>
          <x14:colorFirst rgb="FFD00000"/>
          <x14:colorLast rgb="FFD00000"/>
          <x14:colorHigh rgb="FFD00000"/>
          <x14:colorLow rgb="FFD00000"/>
          <x14:sparklines>
            <x14:sparkline>
              <xm:f>'Scheduled Capacities'!E124:X124</xm:f>
              <xm:sqref>AQ124</xm:sqref>
            </x14:sparkline>
          </x14:sparklines>
        </x14:sparklineGroup>
        <x14:sparklineGroup displayEmptyCellsAs="gap" xr2:uid="{4DA16E73-937C-4E54-9F14-7708166FF903}">
          <x14:colorSeries rgb="FF376092"/>
          <x14:colorNegative rgb="FFD00000"/>
          <x14:colorAxis rgb="FF000000"/>
          <x14:colorMarkers rgb="FFD00000"/>
          <x14:colorFirst rgb="FFD00000"/>
          <x14:colorLast rgb="FFD00000"/>
          <x14:colorHigh rgb="FFD00000"/>
          <x14:colorLow rgb="FFD00000"/>
          <x14:sparklines>
            <x14:sparkline>
              <xm:f>'Scheduled Capacities'!E123:X123</xm:f>
              <xm:sqref>AQ123</xm:sqref>
            </x14:sparkline>
          </x14:sparklines>
        </x14:sparklineGroup>
        <x14:sparklineGroup displayEmptyCellsAs="gap" xr2:uid="{E54E5D71-29BE-424A-944A-EC24F177CE84}">
          <x14:colorSeries rgb="FF376092"/>
          <x14:colorNegative rgb="FFD00000"/>
          <x14:colorAxis rgb="FF000000"/>
          <x14:colorMarkers rgb="FFD00000"/>
          <x14:colorFirst rgb="FFD00000"/>
          <x14:colorLast rgb="FFD00000"/>
          <x14:colorHigh rgb="FFD00000"/>
          <x14:colorLow rgb="FFD00000"/>
          <x14:sparklines>
            <x14:sparkline>
              <xm:f>'Scheduled Capacities'!E122:X122</xm:f>
              <xm:sqref>AQ122</xm:sqref>
            </x14:sparkline>
          </x14:sparklines>
        </x14:sparklineGroup>
        <x14:sparklineGroup displayEmptyCellsAs="gap" xr2:uid="{8C067EDE-2965-40F2-A97E-51CBFED4BD33}">
          <x14:colorSeries rgb="FF376092"/>
          <x14:colorNegative rgb="FFD00000"/>
          <x14:colorAxis rgb="FF000000"/>
          <x14:colorMarkers rgb="FFD00000"/>
          <x14:colorFirst rgb="FFD00000"/>
          <x14:colorLast rgb="FFD00000"/>
          <x14:colorHigh rgb="FFD00000"/>
          <x14:colorLow rgb="FFD00000"/>
          <x14:sparklines>
            <x14:sparkline>
              <xm:f>'Scheduled Capacities'!E121:X121</xm:f>
              <xm:sqref>AQ121</xm:sqref>
            </x14:sparkline>
          </x14:sparklines>
        </x14:sparklineGroup>
        <x14:sparklineGroup displayEmptyCellsAs="gap" xr2:uid="{70049C34-3E41-429E-8390-98EBFD1AC8A9}">
          <x14:colorSeries rgb="FF376092"/>
          <x14:colorNegative rgb="FFD00000"/>
          <x14:colorAxis rgb="FF000000"/>
          <x14:colorMarkers rgb="FFD00000"/>
          <x14:colorFirst rgb="FFD00000"/>
          <x14:colorLast rgb="FFD00000"/>
          <x14:colorHigh rgb="FFD00000"/>
          <x14:colorLow rgb="FFD00000"/>
          <x14:sparklines>
            <x14:sparkline>
              <xm:f>'Scheduled Capacities'!E120:X120</xm:f>
              <xm:sqref>AQ120</xm:sqref>
            </x14:sparkline>
          </x14:sparklines>
        </x14:sparklineGroup>
        <x14:sparklineGroup displayEmptyCellsAs="gap" xr2:uid="{22B98E8B-AC4F-452C-AFD0-8518DBE6BB1F}">
          <x14:colorSeries rgb="FF376092"/>
          <x14:colorNegative rgb="FFD00000"/>
          <x14:colorAxis rgb="FF000000"/>
          <x14:colorMarkers rgb="FFD00000"/>
          <x14:colorFirst rgb="FFD00000"/>
          <x14:colorLast rgb="FFD00000"/>
          <x14:colorHigh rgb="FFD00000"/>
          <x14:colorLow rgb="FFD00000"/>
          <x14:sparklines>
            <x14:sparkline>
              <xm:f>'Scheduled Capacities'!E119:X119</xm:f>
              <xm:sqref>AQ119</xm:sqref>
            </x14:sparkline>
          </x14:sparklines>
        </x14:sparklineGroup>
        <x14:sparklineGroup displayEmptyCellsAs="gap" xr2:uid="{7A1E8391-5DFA-4474-8670-8AF7E6D39116}">
          <x14:colorSeries rgb="FF376092"/>
          <x14:colorNegative rgb="FFD00000"/>
          <x14:colorAxis rgb="FF000000"/>
          <x14:colorMarkers rgb="FFD00000"/>
          <x14:colorFirst rgb="FFD00000"/>
          <x14:colorLast rgb="FFD00000"/>
          <x14:colorHigh rgb="FFD00000"/>
          <x14:colorLow rgb="FFD00000"/>
          <x14:sparklines>
            <x14:sparkline>
              <xm:f>'Scheduled Capacities'!E118:X118</xm:f>
              <xm:sqref>AQ118</xm:sqref>
            </x14:sparkline>
          </x14:sparklines>
        </x14:sparklineGroup>
        <x14:sparklineGroup displayEmptyCellsAs="gap" xr2:uid="{80062D50-A1BF-40EC-BEB1-1507BDAA2BED}">
          <x14:colorSeries rgb="FF376092"/>
          <x14:colorNegative rgb="FFD00000"/>
          <x14:colorAxis rgb="FF000000"/>
          <x14:colorMarkers rgb="FFD00000"/>
          <x14:colorFirst rgb="FFD00000"/>
          <x14:colorLast rgb="FFD00000"/>
          <x14:colorHigh rgb="FFD00000"/>
          <x14:colorLow rgb="FFD00000"/>
          <x14:sparklines>
            <x14:sparkline>
              <xm:f>'Scheduled Capacities'!E117:X117</xm:f>
              <xm:sqref>AQ117</xm:sqref>
            </x14:sparkline>
          </x14:sparklines>
        </x14:sparklineGroup>
        <x14:sparklineGroup displayEmptyCellsAs="gap" xr2:uid="{99AE650E-8541-4093-A810-58FFCE5A0931}">
          <x14:colorSeries rgb="FF376092"/>
          <x14:colorNegative rgb="FFD00000"/>
          <x14:colorAxis rgb="FF000000"/>
          <x14:colorMarkers rgb="FFD00000"/>
          <x14:colorFirst rgb="FFD00000"/>
          <x14:colorLast rgb="FFD00000"/>
          <x14:colorHigh rgb="FFD00000"/>
          <x14:colorLow rgb="FFD00000"/>
          <x14:sparklines>
            <x14:sparkline>
              <xm:f>'Scheduled Capacities'!E116:X116</xm:f>
              <xm:sqref>AQ116</xm:sqref>
            </x14:sparkline>
          </x14:sparklines>
        </x14:sparklineGroup>
        <x14:sparklineGroup displayEmptyCellsAs="gap" xr2:uid="{E64984AE-D6B6-4F0E-890B-121618000249}">
          <x14:colorSeries rgb="FF376092"/>
          <x14:colorNegative rgb="FFD00000"/>
          <x14:colorAxis rgb="FF000000"/>
          <x14:colorMarkers rgb="FFD00000"/>
          <x14:colorFirst rgb="FFD00000"/>
          <x14:colorLast rgb="FFD00000"/>
          <x14:colorHigh rgb="FFD00000"/>
          <x14:colorLow rgb="FFD00000"/>
          <x14:sparklines>
            <x14:sparkline>
              <xm:f>'Scheduled Capacities'!E115:X115</xm:f>
              <xm:sqref>AQ115</xm:sqref>
            </x14:sparkline>
          </x14:sparklines>
        </x14:sparklineGroup>
        <x14:sparklineGroup displayEmptyCellsAs="gap" xr2:uid="{9BB6A673-D8A3-475C-A29D-A37813719323}">
          <x14:colorSeries rgb="FF376092"/>
          <x14:colorNegative rgb="FFD00000"/>
          <x14:colorAxis rgb="FF000000"/>
          <x14:colorMarkers rgb="FFD00000"/>
          <x14:colorFirst rgb="FFD00000"/>
          <x14:colorLast rgb="FFD00000"/>
          <x14:colorHigh rgb="FFD00000"/>
          <x14:colorLow rgb="FFD00000"/>
          <x14:sparklines>
            <x14:sparkline>
              <xm:f>'Scheduled Capacities'!E114:X114</xm:f>
              <xm:sqref>AQ114</xm:sqref>
            </x14:sparkline>
          </x14:sparklines>
        </x14:sparklineGroup>
        <x14:sparklineGroup displayEmptyCellsAs="gap" xr2:uid="{5A80C178-1A6C-4D65-99F6-564B1D47E2B5}">
          <x14:colorSeries rgb="FF376092"/>
          <x14:colorNegative rgb="FFD00000"/>
          <x14:colorAxis rgb="FF000000"/>
          <x14:colorMarkers rgb="FFD00000"/>
          <x14:colorFirst rgb="FFD00000"/>
          <x14:colorLast rgb="FFD00000"/>
          <x14:colorHigh rgb="FFD00000"/>
          <x14:colorLow rgb="FFD00000"/>
          <x14:sparklines>
            <x14:sparkline>
              <xm:f>'Scheduled Capacities'!E113:X113</xm:f>
              <xm:sqref>AQ113</xm:sqref>
            </x14:sparkline>
          </x14:sparklines>
        </x14:sparklineGroup>
        <x14:sparklineGroup displayEmptyCellsAs="gap" xr2:uid="{6879627B-3510-45BB-B766-9585FA1B01CA}">
          <x14:colorSeries rgb="FF376092"/>
          <x14:colorNegative rgb="FFD00000"/>
          <x14:colorAxis rgb="FF000000"/>
          <x14:colorMarkers rgb="FFD00000"/>
          <x14:colorFirst rgb="FFD00000"/>
          <x14:colorLast rgb="FFD00000"/>
          <x14:colorHigh rgb="FFD00000"/>
          <x14:colorLow rgb="FFD00000"/>
          <x14:sparklines>
            <x14:sparkline>
              <xm:f>'Scheduled Capacities'!E112:X112</xm:f>
              <xm:sqref>AQ112</xm:sqref>
            </x14:sparkline>
          </x14:sparklines>
        </x14:sparklineGroup>
        <x14:sparklineGroup displayEmptyCellsAs="gap" xr2:uid="{7BD81614-B774-4CC1-B702-CD1A991C68D1}">
          <x14:colorSeries rgb="FF376092"/>
          <x14:colorNegative rgb="FFD00000"/>
          <x14:colorAxis rgb="FF000000"/>
          <x14:colorMarkers rgb="FFD00000"/>
          <x14:colorFirst rgb="FFD00000"/>
          <x14:colorLast rgb="FFD00000"/>
          <x14:colorHigh rgb="FFD00000"/>
          <x14:colorLow rgb="FFD00000"/>
          <x14:sparklines>
            <x14:sparkline>
              <xm:f>'Scheduled Capacities'!E111:X111</xm:f>
              <xm:sqref>AQ111</xm:sqref>
            </x14:sparkline>
          </x14:sparklines>
        </x14:sparklineGroup>
        <x14:sparklineGroup displayEmptyCellsAs="gap" xr2:uid="{8D0DCE9E-85D2-4781-B018-3C197B3E7F90}">
          <x14:colorSeries rgb="FF376092"/>
          <x14:colorNegative rgb="FFD00000"/>
          <x14:colorAxis rgb="FF000000"/>
          <x14:colorMarkers rgb="FFD00000"/>
          <x14:colorFirst rgb="FFD00000"/>
          <x14:colorLast rgb="FFD00000"/>
          <x14:colorHigh rgb="FFD00000"/>
          <x14:colorLow rgb="FFD00000"/>
          <x14:sparklines>
            <x14:sparkline>
              <xm:f>'Scheduled Capacities'!E110:X110</xm:f>
              <xm:sqref>AQ110</xm:sqref>
            </x14:sparkline>
          </x14:sparklines>
        </x14:sparklineGroup>
        <x14:sparklineGroup displayEmptyCellsAs="gap" xr2:uid="{32A33F3C-99FA-41BE-9512-DBDB88E46046}">
          <x14:colorSeries rgb="FF376092"/>
          <x14:colorNegative rgb="FFD00000"/>
          <x14:colorAxis rgb="FF000000"/>
          <x14:colorMarkers rgb="FFD00000"/>
          <x14:colorFirst rgb="FFD00000"/>
          <x14:colorLast rgb="FFD00000"/>
          <x14:colorHigh rgb="FFD00000"/>
          <x14:colorLow rgb="FFD00000"/>
          <x14:sparklines>
            <x14:sparkline>
              <xm:f>'Scheduled Capacities'!E109:X109</xm:f>
              <xm:sqref>AQ109</xm:sqref>
            </x14:sparkline>
          </x14:sparklines>
        </x14:sparklineGroup>
        <x14:sparklineGroup displayEmptyCellsAs="gap" xr2:uid="{E12D8BAE-3119-4AD7-9167-A85B99E67CE6}">
          <x14:colorSeries rgb="FF376092"/>
          <x14:colorNegative rgb="FFD00000"/>
          <x14:colorAxis rgb="FF000000"/>
          <x14:colorMarkers rgb="FFD00000"/>
          <x14:colorFirst rgb="FFD00000"/>
          <x14:colorLast rgb="FFD00000"/>
          <x14:colorHigh rgb="FFD00000"/>
          <x14:colorLow rgb="FFD00000"/>
          <x14:sparklines>
            <x14:sparkline>
              <xm:f>'Scheduled Capacities'!E108:X108</xm:f>
              <xm:sqref>AQ108</xm:sqref>
            </x14:sparkline>
          </x14:sparklines>
        </x14:sparklineGroup>
        <x14:sparklineGroup displayEmptyCellsAs="gap" xr2:uid="{5BE6690F-8998-4D52-B811-264C3C2A3E39}">
          <x14:colorSeries rgb="FF376092"/>
          <x14:colorNegative rgb="FFD00000"/>
          <x14:colorAxis rgb="FF000000"/>
          <x14:colorMarkers rgb="FFD00000"/>
          <x14:colorFirst rgb="FFD00000"/>
          <x14:colorLast rgb="FFD00000"/>
          <x14:colorHigh rgb="FFD00000"/>
          <x14:colorLow rgb="FFD00000"/>
          <x14:sparklines>
            <x14:sparkline>
              <xm:f>'Scheduled Capacities'!E107:X107</xm:f>
              <xm:sqref>AQ107</xm:sqref>
            </x14:sparkline>
          </x14:sparklines>
        </x14:sparklineGroup>
        <x14:sparklineGroup displayEmptyCellsAs="gap" xr2:uid="{34D5A920-DA34-4E68-9E99-2E5A4A94E9CF}">
          <x14:colorSeries rgb="FF376092"/>
          <x14:colorNegative rgb="FFD00000"/>
          <x14:colorAxis rgb="FF000000"/>
          <x14:colorMarkers rgb="FFD00000"/>
          <x14:colorFirst rgb="FFD00000"/>
          <x14:colorLast rgb="FFD00000"/>
          <x14:colorHigh rgb="FFD00000"/>
          <x14:colorLow rgb="FFD00000"/>
          <x14:sparklines>
            <x14:sparkline>
              <xm:f>'Scheduled Capacities'!E106:X106</xm:f>
              <xm:sqref>AQ106</xm:sqref>
            </x14:sparkline>
          </x14:sparklines>
        </x14:sparklineGroup>
        <x14:sparklineGroup displayEmptyCellsAs="gap" xr2:uid="{FF2E237C-95D8-47D1-9F64-F7B32AFCFC75}">
          <x14:colorSeries rgb="FF376092"/>
          <x14:colorNegative rgb="FFD00000"/>
          <x14:colorAxis rgb="FF000000"/>
          <x14:colorMarkers rgb="FFD00000"/>
          <x14:colorFirst rgb="FFD00000"/>
          <x14:colorLast rgb="FFD00000"/>
          <x14:colorHigh rgb="FFD00000"/>
          <x14:colorLow rgb="FFD00000"/>
          <x14:sparklines>
            <x14:sparkline>
              <xm:f>'Scheduled Capacities'!E105:X105</xm:f>
              <xm:sqref>AQ105</xm:sqref>
            </x14:sparkline>
          </x14:sparklines>
        </x14:sparklineGroup>
        <x14:sparklineGroup displayEmptyCellsAs="gap" xr2:uid="{3B449975-DAF2-49E1-98D8-ABA4E0B4FD3B}">
          <x14:colorSeries rgb="FF376092"/>
          <x14:colorNegative rgb="FFD00000"/>
          <x14:colorAxis rgb="FF000000"/>
          <x14:colorMarkers rgb="FFD00000"/>
          <x14:colorFirst rgb="FFD00000"/>
          <x14:colorLast rgb="FFD00000"/>
          <x14:colorHigh rgb="FFD00000"/>
          <x14:colorLow rgb="FFD00000"/>
          <x14:sparklines>
            <x14:sparkline>
              <xm:f>'Scheduled Capacities'!E104:X104</xm:f>
              <xm:sqref>AQ104</xm:sqref>
            </x14:sparkline>
          </x14:sparklines>
        </x14:sparklineGroup>
        <x14:sparklineGroup displayEmptyCellsAs="gap" xr2:uid="{E1832BAA-983E-49AB-90FD-A2535D2D74A6}">
          <x14:colorSeries rgb="FF376092"/>
          <x14:colorNegative rgb="FFD00000"/>
          <x14:colorAxis rgb="FF000000"/>
          <x14:colorMarkers rgb="FFD00000"/>
          <x14:colorFirst rgb="FFD00000"/>
          <x14:colorLast rgb="FFD00000"/>
          <x14:colorHigh rgb="FFD00000"/>
          <x14:colorLow rgb="FFD00000"/>
          <x14:sparklines>
            <x14:sparkline>
              <xm:f>'Scheduled Capacities'!E103:X103</xm:f>
              <xm:sqref>AQ103</xm:sqref>
            </x14:sparkline>
          </x14:sparklines>
        </x14:sparklineGroup>
        <x14:sparklineGroup displayEmptyCellsAs="gap" xr2:uid="{D23670AB-DAF5-4730-8CAD-C03B95487186}">
          <x14:colorSeries rgb="FF376092"/>
          <x14:colorNegative rgb="FFD00000"/>
          <x14:colorAxis rgb="FF000000"/>
          <x14:colorMarkers rgb="FFD00000"/>
          <x14:colorFirst rgb="FFD00000"/>
          <x14:colorLast rgb="FFD00000"/>
          <x14:colorHigh rgb="FFD00000"/>
          <x14:colorLow rgb="FFD00000"/>
          <x14:sparklines>
            <x14:sparkline>
              <xm:f>'Scheduled Capacities'!E102:X102</xm:f>
              <xm:sqref>AQ102</xm:sqref>
            </x14:sparkline>
          </x14:sparklines>
        </x14:sparklineGroup>
        <x14:sparklineGroup displayEmptyCellsAs="gap" xr2:uid="{509AA3D0-E9C3-45D8-B0EB-7898D294C5FA}">
          <x14:colorSeries rgb="FF376092"/>
          <x14:colorNegative rgb="FFD00000"/>
          <x14:colorAxis rgb="FF000000"/>
          <x14:colorMarkers rgb="FFD00000"/>
          <x14:colorFirst rgb="FFD00000"/>
          <x14:colorLast rgb="FFD00000"/>
          <x14:colorHigh rgb="FFD00000"/>
          <x14:colorLow rgb="FFD00000"/>
          <x14:sparklines>
            <x14:sparkline>
              <xm:f>'Scheduled Capacities'!E101:X101</xm:f>
              <xm:sqref>AQ101</xm:sqref>
            </x14:sparkline>
          </x14:sparklines>
        </x14:sparklineGroup>
        <x14:sparklineGroup displayEmptyCellsAs="gap" xr2:uid="{43F7B724-6DE8-406E-B368-164DE7BBFD64}">
          <x14:colorSeries rgb="FF376092"/>
          <x14:colorNegative rgb="FFD00000"/>
          <x14:colorAxis rgb="FF000000"/>
          <x14:colorMarkers rgb="FFD00000"/>
          <x14:colorFirst rgb="FFD00000"/>
          <x14:colorLast rgb="FFD00000"/>
          <x14:colorHigh rgb="FFD00000"/>
          <x14:colorLow rgb="FFD00000"/>
          <x14:sparklines>
            <x14:sparkline>
              <xm:f>'Scheduled Capacities'!E100:X100</xm:f>
              <xm:sqref>AQ100</xm:sqref>
            </x14:sparkline>
          </x14:sparklines>
        </x14:sparklineGroup>
        <x14:sparklineGroup displayEmptyCellsAs="gap" xr2:uid="{D38AABB5-87F8-4104-B29B-DF0441493005}">
          <x14:colorSeries rgb="FF376092"/>
          <x14:colorNegative rgb="FFD00000"/>
          <x14:colorAxis rgb="FF000000"/>
          <x14:colorMarkers rgb="FFD00000"/>
          <x14:colorFirst rgb="FFD00000"/>
          <x14:colorLast rgb="FFD00000"/>
          <x14:colorHigh rgb="FFD00000"/>
          <x14:colorLow rgb="FFD00000"/>
          <x14:sparklines>
            <x14:sparkline>
              <xm:f>'Scheduled Capacities'!E99:X99</xm:f>
              <xm:sqref>AQ99</xm:sqref>
            </x14:sparkline>
          </x14:sparklines>
        </x14:sparklineGroup>
        <x14:sparklineGroup displayEmptyCellsAs="gap" xr2:uid="{4D5CE5C2-5784-46F0-BA3B-E04DA8F40B87}">
          <x14:colorSeries rgb="FF376092"/>
          <x14:colorNegative rgb="FFD00000"/>
          <x14:colorAxis rgb="FF000000"/>
          <x14:colorMarkers rgb="FFD00000"/>
          <x14:colorFirst rgb="FFD00000"/>
          <x14:colorLast rgb="FFD00000"/>
          <x14:colorHigh rgb="FFD00000"/>
          <x14:colorLow rgb="FFD00000"/>
          <x14:sparklines>
            <x14:sparkline>
              <xm:f>'Scheduled Capacities'!E98:X98</xm:f>
              <xm:sqref>AQ98</xm:sqref>
            </x14:sparkline>
          </x14:sparklines>
        </x14:sparklineGroup>
        <x14:sparklineGroup displayEmptyCellsAs="gap" xr2:uid="{476AD8B8-F225-4108-BB84-3B9B173D3585}">
          <x14:colorSeries rgb="FF376092"/>
          <x14:colorNegative rgb="FFD00000"/>
          <x14:colorAxis rgb="FF000000"/>
          <x14:colorMarkers rgb="FFD00000"/>
          <x14:colorFirst rgb="FFD00000"/>
          <x14:colorLast rgb="FFD00000"/>
          <x14:colorHigh rgb="FFD00000"/>
          <x14:colorLow rgb="FFD00000"/>
          <x14:sparklines>
            <x14:sparkline>
              <xm:f>'Scheduled Capacities'!E97:X97</xm:f>
              <xm:sqref>AQ97</xm:sqref>
            </x14:sparkline>
          </x14:sparklines>
        </x14:sparklineGroup>
        <x14:sparklineGroup displayEmptyCellsAs="gap" xr2:uid="{AC7F774C-B002-4A8B-B2F8-82091E91A7D4}">
          <x14:colorSeries rgb="FF376092"/>
          <x14:colorNegative rgb="FFD00000"/>
          <x14:colorAxis rgb="FF000000"/>
          <x14:colorMarkers rgb="FFD00000"/>
          <x14:colorFirst rgb="FFD00000"/>
          <x14:colorLast rgb="FFD00000"/>
          <x14:colorHigh rgb="FFD00000"/>
          <x14:colorLow rgb="FFD00000"/>
          <x14:sparklines>
            <x14:sparkline>
              <xm:f>'Scheduled Capacities'!E96:X96</xm:f>
              <xm:sqref>AQ96</xm:sqref>
            </x14:sparkline>
          </x14:sparklines>
        </x14:sparklineGroup>
        <x14:sparklineGroup displayEmptyCellsAs="gap" xr2:uid="{3FF7071D-3C6E-45E1-9718-E651B50229B3}">
          <x14:colorSeries rgb="FF376092"/>
          <x14:colorNegative rgb="FFD00000"/>
          <x14:colorAxis rgb="FF000000"/>
          <x14:colorMarkers rgb="FFD00000"/>
          <x14:colorFirst rgb="FFD00000"/>
          <x14:colorLast rgb="FFD00000"/>
          <x14:colorHigh rgb="FFD00000"/>
          <x14:colorLow rgb="FFD00000"/>
          <x14:sparklines>
            <x14:sparkline>
              <xm:f>'Scheduled Capacities'!E95:X95</xm:f>
              <xm:sqref>AQ95</xm:sqref>
            </x14:sparkline>
          </x14:sparklines>
        </x14:sparklineGroup>
        <x14:sparklineGroup displayEmptyCellsAs="gap" xr2:uid="{84CADC93-3A0E-4C08-A4E5-3908456FD08D}">
          <x14:colorSeries rgb="FF376092"/>
          <x14:colorNegative rgb="FFD00000"/>
          <x14:colorAxis rgb="FF000000"/>
          <x14:colorMarkers rgb="FFD00000"/>
          <x14:colorFirst rgb="FFD00000"/>
          <x14:colorLast rgb="FFD00000"/>
          <x14:colorHigh rgb="FFD00000"/>
          <x14:colorLow rgb="FFD00000"/>
          <x14:sparklines>
            <x14:sparkline>
              <xm:f>'Scheduled Capacities'!E94:X94</xm:f>
              <xm:sqref>AQ94</xm:sqref>
            </x14:sparkline>
          </x14:sparklines>
        </x14:sparklineGroup>
        <x14:sparklineGroup displayEmptyCellsAs="gap" xr2:uid="{8CB5F364-04C2-4FC1-BED6-30895C16B7F1}">
          <x14:colorSeries rgb="FF376092"/>
          <x14:colorNegative rgb="FFD00000"/>
          <x14:colorAxis rgb="FF000000"/>
          <x14:colorMarkers rgb="FFD00000"/>
          <x14:colorFirst rgb="FFD00000"/>
          <x14:colorLast rgb="FFD00000"/>
          <x14:colorHigh rgb="FFD00000"/>
          <x14:colorLow rgb="FFD00000"/>
          <x14:sparklines>
            <x14:sparkline>
              <xm:f>'Scheduled Capacities'!E93:X93</xm:f>
              <xm:sqref>AQ93</xm:sqref>
            </x14:sparkline>
          </x14:sparklines>
        </x14:sparklineGroup>
        <x14:sparklineGroup displayEmptyCellsAs="gap" xr2:uid="{3DDA6431-D188-4711-92E0-7215D8B6C3F7}">
          <x14:colorSeries rgb="FF376092"/>
          <x14:colorNegative rgb="FFD00000"/>
          <x14:colorAxis rgb="FF000000"/>
          <x14:colorMarkers rgb="FFD00000"/>
          <x14:colorFirst rgb="FFD00000"/>
          <x14:colorLast rgb="FFD00000"/>
          <x14:colorHigh rgb="FFD00000"/>
          <x14:colorLow rgb="FFD00000"/>
          <x14:sparklines>
            <x14:sparkline>
              <xm:f>'Scheduled Capacities'!E92:X92</xm:f>
              <xm:sqref>AQ92</xm:sqref>
            </x14:sparkline>
          </x14:sparklines>
        </x14:sparklineGroup>
        <x14:sparklineGroup displayEmptyCellsAs="gap" xr2:uid="{D003DE2A-CE0B-4F01-9862-A5CEF495BEB9}">
          <x14:colorSeries rgb="FF376092"/>
          <x14:colorNegative rgb="FFD00000"/>
          <x14:colorAxis rgb="FF000000"/>
          <x14:colorMarkers rgb="FFD00000"/>
          <x14:colorFirst rgb="FFD00000"/>
          <x14:colorLast rgb="FFD00000"/>
          <x14:colorHigh rgb="FFD00000"/>
          <x14:colorLow rgb="FFD00000"/>
          <x14:sparklines>
            <x14:sparkline>
              <xm:f>'Scheduled Capacities'!E91:X91</xm:f>
              <xm:sqref>AQ91</xm:sqref>
            </x14:sparkline>
          </x14:sparklines>
        </x14:sparklineGroup>
        <x14:sparklineGroup displayEmptyCellsAs="gap" xr2:uid="{B2F89ACF-D761-427C-8E6A-A4A5D6F89299}">
          <x14:colorSeries rgb="FF376092"/>
          <x14:colorNegative rgb="FFD00000"/>
          <x14:colorAxis rgb="FF000000"/>
          <x14:colorMarkers rgb="FFD00000"/>
          <x14:colorFirst rgb="FFD00000"/>
          <x14:colorLast rgb="FFD00000"/>
          <x14:colorHigh rgb="FFD00000"/>
          <x14:colorLow rgb="FFD00000"/>
          <x14:sparklines>
            <x14:sparkline>
              <xm:f>'Scheduled Capacities'!E90:X90</xm:f>
              <xm:sqref>AQ90</xm:sqref>
            </x14:sparkline>
          </x14:sparklines>
        </x14:sparklineGroup>
        <x14:sparklineGroup displayEmptyCellsAs="gap" xr2:uid="{4F3F3EF8-13BA-41ED-B386-1663BB0384FA}">
          <x14:colorSeries rgb="FF376092"/>
          <x14:colorNegative rgb="FFD00000"/>
          <x14:colorAxis rgb="FF000000"/>
          <x14:colorMarkers rgb="FFD00000"/>
          <x14:colorFirst rgb="FFD00000"/>
          <x14:colorLast rgb="FFD00000"/>
          <x14:colorHigh rgb="FFD00000"/>
          <x14:colorLow rgb="FFD00000"/>
          <x14:sparklines>
            <x14:sparkline>
              <xm:f>'Scheduled Capacities'!E89:X89</xm:f>
              <xm:sqref>AQ89</xm:sqref>
            </x14:sparkline>
          </x14:sparklines>
        </x14:sparklineGroup>
        <x14:sparklineGroup displayEmptyCellsAs="gap" xr2:uid="{BB8E9D42-9844-46D8-B06A-81A546E76164}">
          <x14:colorSeries rgb="FF376092"/>
          <x14:colorNegative rgb="FFD00000"/>
          <x14:colorAxis rgb="FF000000"/>
          <x14:colorMarkers rgb="FFD00000"/>
          <x14:colorFirst rgb="FFD00000"/>
          <x14:colorLast rgb="FFD00000"/>
          <x14:colorHigh rgb="FFD00000"/>
          <x14:colorLow rgb="FFD00000"/>
          <x14:sparklines>
            <x14:sparkline>
              <xm:f>'Scheduled Capacities'!E88:X88</xm:f>
              <xm:sqref>AQ88</xm:sqref>
            </x14:sparkline>
          </x14:sparklines>
        </x14:sparklineGroup>
        <x14:sparklineGroup displayEmptyCellsAs="gap" xr2:uid="{1966B3A6-0743-4CEA-8C32-5EDBB75C09B2}">
          <x14:colorSeries rgb="FF376092"/>
          <x14:colorNegative rgb="FFD00000"/>
          <x14:colorAxis rgb="FF000000"/>
          <x14:colorMarkers rgb="FFD00000"/>
          <x14:colorFirst rgb="FFD00000"/>
          <x14:colorLast rgb="FFD00000"/>
          <x14:colorHigh rgb="FFD00000"/>
          <x14:colorLow rgb="FFD00000"/>
          <x14:sparklines>
            <x14:sparkline>
              <xm:f>'Scheduled Capacities'!E87:X87</xm:f>
              <xm:sqref>AQ87</xm:sqref>
            </x14:sparkline>
          </x14:sparklines>
        </x14:sparklineGroup>
        <x14:sparklineGroup displayEmptyCellsAs="gap" xr2:uid="{27302DD7-A5D6-4330-B683-EEB711076CF6}">
          <x14:colorSeries rgb="FF376092"/>
          <x14:colorNegative rgb="FFD00000"/>
          <x14:colorAxis rgb="FF000000"/>
          <x14:colorMarkers rgb="FFD00000"/>
          <x14:colorFirst rgb="FFD00000"/>
          <x14:colorLast rgb="FFD00000"/>
          <x14:colorHigh rgb="FFD00000"/>
          <x14:colorLow rgb="FFD00000"/>
          <x14:sparklines>
            <x14:sparkline>
              <xm:f>'Scheduled Capacities'!E86:X86</xm:f>
              <xm:sqref>AQ86</xm:sqref>
            </x14:sparkline>
          </x14:sparklines>
        </x14:sparklineGroup>
        <x14:sparklineGroup displayEmptyCellsAs="gap" xr2:uid="{7089A781-C787-4DFE-948C-C6144B3C007D}">
          <x14:colorSeries rgb="FF376092"/>
          <x14:colorNegative rgb="FFD00000"/>
          <x14:colorAxis rgb="FF000000"/>
          <x14:colorMarkers rgb="FFD00000"/>
          <x14:colorFirst rgb="FFD00000"/>
          <x14:colorLast rgb="FFD00000"/>
          <x14:colorHigh rgb="FFD00000"/>
          <x14:colorLow rgb="FFD00000"/>
          <x14:sparklines>
            <x14:sparkline>
              <xm:f>'Scheduled Capacities'!E85:X85</xm:f>
              <xm:sqref>AQ85</xm:sqref>
            </x14:sparkline>
          </x14:sparklines>
        </x14:sparklineGroup>
        <x14:sparklineGroup displayEmptyCellsAs="gap" xr2:uid="{D4B3C0AD-BAF3-4A6E-9B3D-5BA062127E3B}">
          <x14:colorSeries rgb="FF376092"/>
          <x14:colorNegative rgb="FFD00000"/>
          <x14:colorAxis rgb="FF000000"/>
          <x14:colorMarkers rgb="FFD00000"/>
          <x14:colorFirst rgb="FFD00000"/>
          <x14:colorLast rgb="FFD00000"/>
          <x14:colorHigh rgb="FFD00000"/>
          <x14:colorLow rgb="FFD00000"/>
          <x14:sparklines>
            <x14:sparkline>
              <xm:f>'Scheduled Capacities'!E84:X84</xm:f>
              <xm:sqref>AQ84</xm:sqref>
            </x14:sparkline>
          </x14:sparklines>
        </x14:sparklineGroup>
        <x14:sparklineGroup displayEmptyCellsAs="gap" xr2:uid="{9E294E79-FA13-41D0-AE9A-FACCBCDE6EE5}">
          <x14:colorSeries rgb="FF376092"/>
          <x14:colorNegative rgb="FFD00000"/>
          <x14:colorAxis rgb="FF000000"/>
          <x14:colorMarkers rgb="FFD00000"/>
          <x14:colorFirst rgb="FFD00000"/>
          <x14:colorLast rgb="FFD00000"/>
          <x14:colorHigh rgb="FFD00000"/>
          <x14:colorLow rgb="FFD00000"/>
          <x14:sparklines>
            <x14:sparkline>
              <xm:f>'Scheduled Capacities'!E83:X83</xm:f>
              <xm:sqref>AQ83</xm:sqref>
            </x14:sparkline>
          </x14:sparklines>
        </x14:sparklineGroup>
        <x14:sparklineGroup displayEmptyCellsAs="gap" xr2:uid="{488A7915-692C-4C90-8913-F1336B176194}">
          <x14:colorSeries rgb="FF376092"/>
          <x14:colorNegative rgb="FFD00000"/>
          <x14:colorAxis rgb="FF000000"/>
          <x14:colorMarkers rgb="FFD00000"/>
          <x14:colorFirst rgb="FFD00000"/>
          <x14:colorLast rgb="FFD00000"/>
          <x14:colorHigh rgb="FFD00000"/>
          <x14:colorLow rgb="FFD00000"/>
          <x14:sparklines>
            <x14:sparkline>
              <xm:f>'Scheduled Capacities'!E82:X82</xm:f>
              <xm:sqref>AQ82</xm:sqref>
            </x14:sparkline>
          </x14:sparklines>
        </x14:sparklineGroup>
        <x14:sparklineGroup displayEmptyCellsAs="gap" xr2:uid="{6E22DCE2-8E76-4816-9C64-8A56EF8E09B1}">
          <x14:colorSeries rgb="FF376092"/>
          <x14:colorNegative rgb="FFD00000"/>
          <x14:colorAxis rgb="FF000000"/>
          <x14:colorMarkers rgb="FFD00000"/>
          <x14:colorFirst rgb="FFD00000"/>
          <x14:colorLast rgb="FFD00000"/>
          <x14:colorHigh rgb="FFD00000"/>
          <x14:colorLow rgb="FFD00000"/>
          <x14:sparklines>
            <x14:sparkline>
              <xm:f>'Scheduled Capacities'!E81:X81</xm:f>
              <xm:sqref>AQ81</xm:sqref>
            </x14:sparkline>
          </x14:sparklines>
        </x14:sparklineGroup>
        <x14:sparklineGroup displayEmptyCellsAs="gap" xr2:uid="{B0E9EEA1-96D2-4E95-80FE-FDE52DA67570}">
          <x14:colorSeries rgb="FF376092"/>
          <x14:colorNegative rgb="FFD00000"/>
          <x14:colorAxis rgb="FF000000"/>
          <x14:colorMarkers rgb="FFD00000"/>
          <x14:colorFirst rgb="FFD00000"/>
          <x14:colorLast rgb="FFD00000"/>
          <x14:colorHigh rgb="FFD00000"/>
          <x14:colorLow rgb="FFD00000"/>
          <x14:sparklines>
            <x14:sparkline>
              <xm:f>'Scheduled Capacities'!E80:X80</xm:f>
              <xm:sqref>AQ80</xm:sqref>
            </x14:sparkline>
          </x14:sparklines>
        </x14:sparklineGroup>
        <x14:sparklineGroup displayEmptyCellsAs="gap" xr2:uid="{D0387FEB-31C9-400F-81CA-4FB6E67ACFB8}">
          <x14:colorSeries rgb="FF376092"/>
          <x14:colorNegative rgb="FFD00000"/>
          <x14:colorAxis rgb="FF000000"/>
          <x14:colorMarkers rgb="FFD00000"/>
          <x14:colorFirst rgb="FFD00000"/>
          <x14:colorLast rgb="FFD00000"/>
          <x14:colorHigh rgb="FFD00000"/>
          <x14:colorLow rgb="FFD00000"/>
          <x14:sparklines>
            <x14:sparkline>
              <xm:f>'Scheduled Capacities'!E79:X79</xm:f>
              <xm:sqref>AQ79</xm:sqref>
            </x14:sparkline>
          </x14:sparklines>
        </x14:sparklineGroup>
        <x14:sparklineGroup displayEmptyCellsAs="gap" xr2:uid="{17656734-E45A-4E87-8D3B-E89398199F53}">
          <x14:colorSeries rgb="FF376092"/>
          <x14:colorNegative rgb="FFD00000"/>
          <x14:colorAxis rgb="FF000000"/>
          <x14:colorMarkers rgb="FFD00000"/>
          <x14:colorFirst rgb="FFD00000"/>
          <x14:colorLast rgb="FFD00000"/>
          <x14:colorHigh rgb="FFD00000"/>
          <x14:colorLow rgb="FFD00000"/>
          <x14:sparklines>
            <x14:sparkline>
              <xm:f>'Scheduled Capacities'!E78:X78</xm:f>
              <xm:sqref>AQ78</xm:sqref>
            </x14:sparkline>
          </x14:sparklines>
        </x14:sparklineGroup>
        <x14:sparklineGroup displayEmptyCellsAs="gap" xr2:uid="{2E5C4144-3068-463B-9263-EFCFE5FCF12D}">
          <x14:colorSeries rgb="FF376092"/>
          <x14:colorNegative rgb="FFD00000"/>
          <x14:colorAxis rgb="FF000000"/>
          <x14:colorMarkers rgb="FFD00000"/>
          <x14:colorFirst rgb="FFD00000"/>
          <x14:colorLast rgb="FFD00000"/>
          <x14:colorHigh rgb="FFD00000"/>
          <x14:colorLow rgb="FFD00000"/>
          <x14:sparklines>
            <x14:sparkline>
              <xm:f>'Scheduled Capacities'!E77:X77</xm:f>
              <xm:sqref>AQ77</xm:sqref>
            </x14:sparkline>
          </x14:sparklines>
        </x14:sparklineGroup>
        <x14:sparklineGroup displayEmptyCellsAs="gap" xr2:uid="{B2FC7A8D-FF2A-4460-A87F-A0B399604563}">
          <x14:colorSeries rgb="FF376092"/>
          <x14:colorNegative rgb="FFD00000"/>
          <x14:colorAxis rgb="FF000000"/>
          <x14:colorMarkers rgb="FFD00000"/>
          <x14:colorFirst rgb="FFD00000"/>
          <x14:colorLast rgb="FFD00000"/>
          <x14:colorHigh rgb="FFD00000"/>
          <x14:colorLow rgb="FFD00000"/>
          <x14:sparklines>
            <x14:sparkline>
              <xm:f>'Scheduled Capacities'!E76:X76</xm:f>
              <xm:sqref>AQ76</xm:sqref>
            </x14:sparkline>
          </x14:sparklines>
        </x14:sparklineGroup>
        <x14:sparklineGroup displayEmptyCellsAs="gap" xr2:uid="{05062DE0-151D-49BD-BCF2-E28F2B70524A}">
          <x14:colorSeries rgb="FF376092"/>
          <x14:colorNegative rgb="FFD00000"/>
          <x14:colorAxis rgb="FF000000"/>
          <x14:colorMarkers rgb="FFD00000"/>
          <x14:colorFirst rgb="FFD00000"/>
          <x14:colorLast rgb="FFD00000"/>
          <x14:colorHigh rgb="FFD00000"/>
          <x14:colorLow rgb="FFD00000"/>
          <x14:sparklines>
            <x14:sparkline>
              <xm:f>'Scheduled Capacities'!E75:X75</xm:f>
              <xm:sqref>AQ75</xm:sqref>
            </x14:sparkline>
          </x14:sparklines>
        </x14:sparklineGroup>
        <x14:sparklineGroup displayEmptyCellsAs="gap" xr2:uid="{49961BE5-4D13-43D4-9ABB-01A57E1587AD}">
          <x14:colorSeries rgb="FF376092"/>
          <x14:colorNegative rgb="FFD00000"/>
          <x14:colorAxis rgb="FF000000"/>
          <x14:colorMarkers rgb="FFD00000"/>
          <x14:colorFirst rgb="FFD00000"/>
          <x14:colorLast rgb="FFD00000"/>
          <x14:colorHigh rgb="FFD00000"/>
          <x14:colorLow rgb="FFD00000"/>
          <x14:sparklines>
            <x14:sparkline>
              <xm:f>'Scheduled Capacities'!E74:X74</xm:f>
              <xm:sqref>AQ74</xm:sqref>
            </x14:sparkline>
          </x14:sparklines>
        </x14:sparklineGroup>
        <x14:sparklineGroup displayEmptyCellsAs="gap" xr2:uid="{74B2D4CE-05CE-4CD4-A009-73D2D08C2167}">
          <x14:colorSeries rgb="FF376092"/>
          <x14:colorNegative rgb="FFD00000"/>
          <x14:colorAxis rgb="FF000000"/>
          <x14:colorMarkers rgb="FFD00000"/>
          <x14:colorFirst rgb="FFD00000"/>
          <x14:colorLast rgb="FFD00000"/>
          <x14:colorHigh rgb="FFD00000"/>
          <x14:colorLow rgb="FFD00000"/>
          <x14:sparklines>
            <x14:sparkline>
              <xm:f>'Scheduled Capacities'!E73:X73</xm:f>
              <xm:sqref>AQ73</xm:sqref>
            </x14:sparkline>
          </x14:sparklines>
        </x14:sparklineGroup>
        <x14:sparklineGroup displayEmptyCellsAs="gap" xr2:uid="{738F84AE-906B-4B46-864A-D27CAA4A4346}">
          <x14:colorSeries rgb="FF376092"/>
          <x14:colorNegative rgb="FFD00000"/>
          <x14:colorAxis rgb="FF000000"/>
          <x14:colorMarkers rgb="FFD00000"/>
          <x14:colorFirst rgb="FFD00000"/>
          <x14:colorLast rgb="FFD00000"/>
          <x14:colorHigh rgb="FFD00000"/>
          <x14:colorLow rgb="FFD00000"/>
          <x14:sparklines>
            <x14:sparkline>
              <xm:f>'Scheduled Capacities'!E72:X72</xm:f>
              <xm:sqref>AQ72</xm:sqref>
            </x14:sparkline>
          </x14:sparklines>
        </x14:sparklineGroup>
        <x14:sparklineGroup displayEmptyCellsAs="gap" xr2:uid="{2BB4A457-2A22-4FD7-ACD1-725BF99B4958}">
          <x14:colorSeries rgb="FF376092"/>
          <x14:colorNegative rgb="FFD00000"/>
          <x14:colorAxis rgb="FF000000"/>
          <x14:colorMarkers rgb="FFD00000"/>
          <x14:colorFirst rgb="FFD00000"/>
          <x14:colorLast rgb="FFD00000"/>
          <x14:colorHigh rgb="FFD00000"/>
          <x14:colorLow rgb="FFD00000"/>
          <x14:sparklines>
            <x14:sparkline>
              <xm:f>'Scheduled Capacities'!E71:X71</xm:f>
              <xm:sqref>AQ71</xm:sqref>
            </x14:sparkline>
          </x14:sparklines>
        </x14:sparklineGroup>
        <x14:sparklineGroup displayEmptyCellsAs="gap" xr2:uid="{20DB634D-FDC2-4143-9AF8-3889F2BBB90D}">
          <x14:colorSeries rgb="FF376092"/>
          <x14:colorNegative rgb="FFD00000"/>
          <x14:colorAxis rgb="FF000000"/>
          <x14:colorMarkers rgb="FFD00000"/>
          <x14:colorFirst rgb="FFD00000"/>
          <x14:colorLast rgb="FFD00000"/>
          <x14:colorHigh rgb="FFD00000"/>
          <x14:colorLow rgb="FFD00000"/>
          <x14:sparklines>
            <x14:sparkline>
              <xm:f>'Scheduled Capacities'!E70:X70</xm:f>
              <xm:sqref>AQ70</xm:sqref>
            </x14:sparkline>
          </x14:sparklines>
        </x14:sparklineGroup>
        <x14:sparklineGroup displayEmptyCellsAs="gap" xr2:uid="{13ACE82D-EBB7-4FA5-86A8-89B9FC7F4924}">
          <x14:colorSeries rgb="FF376092"/>
          <x14:colorNegative rgb="FFD00000"/>
          <x14:colorAxis rgb="FF000000"/>
          <x14:colorMarkers rgb="FFD00000"/>
          <x14:colorFirst rgb="FFD00000"/>
          <x14:colorLast rgb="FFD00000"/>
          <x14:colorHigh rgb="FFD00000"/>
          <x14:colorLow rgb="FFD00000"/>
          <x14:sparklines>
            <x14:sparkline>
              <xm:f>'Scheduled Capacities'!E69:X69</xm:f>
              <xm:sqref>AQ69</xm:sqref>
            </x14:sparkline>
          </x14:sparklines>
        </x14:sparklineGroup>
        <x14:sparklineGroup displayEmptyCellsAs="gap" xr2:uid="{B9F391DF-4212-43C3-BAB4-519E72C49E20}">
          <x14:colorSeries rgb="FF376092"/>
          <x14:colorNegative rgb="FFD00000"/>
          <x14:colorAxis rgb="FF000000"/>
          <x14:colorMarkers rgb="FFD00000"/>
          <x14:colorFirst rgb="FFD00000"/>
          <x14:colorLast rgb="FFD00000"/>
          <x14:colorHigh rgb="FFD00000"/>
          <x14:colorLow rgb="FFD00000"/>
          <x14:sparklines>
            <x14:sparkline>
              <xm:f>'Scheduled Capacities'!E68:X68</xm:f>
              <xm:sqref>AQ68</xm:sqref>
            </x14:sparkline>
          </x14:sparklines>
        </x14:sparklineGroup>
        <x14:sparklineGroup displayEmptyCellsAs="gap" xr2:uid="{09B3FA7C-E6EB-4CB0-9D5E-95A6BDCA5BEF}">
          <x14:colorSeries rgb="FF376092"/>
          <x14:colorNegative rgb="FFD00000"/>
          <x14:colorAxis rgb="FF000000"/>
          <x14:colorMarkers rgb="FFD00000"/>
          <x14:colorFirst rgb="FFD00000"/>
          <x14:colorLast rgb="FFD00000"/>
          <x14:colorHigh rgb="FFD00000"/>
          <x14:colorLow rgb="FFD00000"/>
          <x14:sparklines>
            <x14:sparkline>
              <xm:f>'Scheduled Capacities'!E67:X67</xm:f>
              <xm:sqref>AQ67</xm:sqref>
            </x14:sparkline>
          </x14:sparklines>
        </x14:sparklineGroup>
        <x14:sparklineGroup displayEmptyCellsAs="gap" xr2:uid="{12A33AEC-9CEE-4B06-BDD4-CC5B48723533}">
          <x14:colorSeries rgb="FF376092"/>
          <x14:colorNegative rgb="FFD00000"/>
          <x14:colorAxis rgb="FF000000"/>
          <x14:colorMarkers rgb="FFD00000"/>
          <x14:colorFirst rgb="FFD00000"/>
          <x14:colorLast rgb="FFD00000"/>
          <x14:colorHigh rgb="FFD00000"/>
          <x14:colorLow rgb="FFD00000"/>
          <x14:sparklines>
            <x14:sparkline>
              <xm:f>'Scheduled Capacities'!E66:X66</xm:f>
              <xm:sqref>AQ66</xm:sqref>
            </x14:sparkline>
          </x14:sparklines>
        </x14:sparklineGroup>
        <x14:sparklineGroup displayEmptyCellsAs="gap" xr2:uid="{72150DF8-0A42-498F-BE44-21C3313F3C19}">
          <x14:colorSeries rgb="FF376092"/>
          <x14:colorNegative rgb="FFD00000"/>
          <x14:colorAxis rgb="FF000000"/>
          <x14:colorMarkers rgb="FFD00000"/>
          <x14:colorFirst rgb="FFD00000"/>
          <x14:colorLast rgb="FFD00000"/>
          <x14:colorHigh rgb="FFD00000"/>
          <x14:colorLow rgb="FFD00000"/>
          <x14:sparklines>
            <x14:sparkline>
              <xm:f>'Scheduled Capacities'!E65:X65</xm:f>
              <xm:sqref>AQ65</xm:sqref>
            </x14:sparkline>
          </x14:sparklines>
        </x14:sparklineGroup>
        <x14:sparklineGroup displayEmptyCellsAs="gap" xr2:uid="{0FEF7658-03DE-41A5-B628-A512056FF5C3}">
          <x14:colorSeries rgb="FF376092"/>
          <x14:colorNegative rgb="FFD00000"/>
          <x14:colorAxis rgb="FF000000"/>
          <x14:colorMarkers rgb="FFD00000"/>
          <x14:colorFirst rgb="FFD00000"/>
          <x14:colorLast rgb="FFD00000"/>
          <x14:colorHigh rgb="FFD00000"/>
          <x14:colorLow rgb="FFD00000"/>
          <x14:sparklines>
            <x14:sparkline>
              <xm:f>'Scheduled Capacities'!E64:X64</xm:f>
              <xm:sqref>AQ64</xm:sqref>
            </x14:sparkline>
          </x14:sparklines>
        </x14:sparklineGroup>
        <x14:sparklineGroup displayEmptyCellsAs="gap" xr2:uid="{D45EC644-3664-4121-8C96-F8FDA827A454}">
          <x14:colorSeries rgb="FF376092"/>
          <x14:colorNegative rgb="FFD00000"/>
          <x14:colorAxis rgb="FF000000"/>
          <x14:colorMarkers rgb="FFD00000"/>
          <x14:colorFirst rgb="FFD00000"/>
          <x14:colorLast rgb="FFD00000"/>
          <x14:colorHigh rgb="FFD00000"/>
          <x14:colorLow rgb="FFD00000"/>
          <x14:sparklines>
            <x14:sparkline>
              <xm:f>'Scheduled Capacities'!E63:X63</xm:f>
              <xm:sqref>AQ63</xm:sqref>
            </x14:sparkline>
          </x14:sparklines>
        </x14:sparklineGroup>
        <x14:sparklineGroup displayEmptyCellsAs="gap" xr2:uid="{2F73055A-8378-45E1-805D-CF91B0AD5095}">
          <x14:colorSeries rgb="FF376092"/>
          <x14:colorNegative rgb="FFD00000"/>
          <x14:colorAxis rgb="FF000000"/>
          <x14:colorMarkers rgb="FFD00000"/>
          <x14:colorFirst rgb="FFD00000"/>
          <x14:colorLast rgb="FFD00000"/>
          <x14:colorHigh rgb="FFD00000"/>
          <x14:colorLow rgb="FFD00000"/>
          <x14:sparklines>
            <x14:sparkline>
              <xm:f>'Scheduled Capacities'!E62:X62</xm:f>
              <xm:sqref>AQ62</xm:sqref>
            </x14:sparkline>
          </x14:sparklines>
        </x14:sparklineGroup>
        <x14:sparklineGroup displayEmptyCellsAs="gap" xr2:uid="{AE01111B-C19A-40D7-A65E-54A7C236EC23}">
          <x14:colorSeries rgb="FF376092"/>
          <x14:colorNegative rgb="FFD00000"/>
          <x14:colorAxis rgb="FF000000"/>
          <x14:colorMarkers rgb="FFD00000"/>
          <x14:colorFirst rgb="FFD00000"/>
          <x14:colorLast rgb="FFD00000"/>
          <x14:colorHigh rgb="FFD00000"/>
          <x14:colorLow rgb="FFD00000"/>
          <x14:sparklines>
            <x14:sparkline>
              <xm:f>'Scheduled Capacities'!E61:X61</xm:f>
              <xm:sqref>AQ61</xm:sqref>
            </x14:sparkline>
          </x14:sparklines>
        </x14:sparklineGroup>
        <x14:sparklineGroup displayEmptyCellsAs="gap" xr2:uid="{CBF8B33F-00D4-4FA9-BD53-F8A23FD3E62F}">
          <x14:colorSeries rgb="FF376092"/>
          <x14:colorNegative rgb="FFD00000"/>
          <x14:colorAxis rgb="FF000000"/>
          <x14:colorMarkers rgb="FFD00000"/>
          <x14:colorFirst rgb="FFD00000"/>
          <x14:colorLast rgb="FFD00000"/>
          <x14:colorHigh rgb="FFD00000"/>
          <x14:colorLow rgb="FFD00000"/>
          <x14:sparklines>
            <x14:sparkline>
              <xm:f>'Scheduled Capacities'!E60:X60</xm:f>
              <xm:sqref>AQ60</xm:sqref>
            </x14:sparkline>
          </x14:sparklines>
        </x14:sparklineGroup>
        <x14:sparklineGroup displayEmptyCellsAs="gap" xr2:uid="{9579AB5E-D41E-4307-904A-71B5283B68C9}">
          <x14:colorSeries rgb="FF376092"/>
          <x14:colorNegative rgb="FFD00000"/>
          <x14:colorAxis rgb="FF000000"/>
          <x14:colorMarkers rgb="FFD00000"/>
          <x14:colorFirst rgb="FFD00000"/>
          <x14:colorLast rgb="FFD00000"/>
          <x14:colorHigh rgb="FFD00000"/>
          <x14:colorLow rgb="FFD00000"/>
          <x14:sparklines>
            <x14:sparkline>
              <xm:f>'Scheduled Capacities'!E59:X59</xm:f>
              <xm:sqref>AQ59</xm:sqref>
            </x14:sparkline>
          </x14:sparklines>
        </x14:sparklineGroup>
        <x14:sparklineGroup displayEmptyCellsAs="gap" xr2:uid="{939CC6DA-CD0D-49B4-BC32-F9228D8ADB84}">
          <x14:colorSeries rgb="FF376092"/>
          <x14:colorNegative rgb="FFD00000"/>
          <x14:colorAxis rgb="FF000000"/>
          <x14:colorMarkers rgb="FFD00000"/>
          <x14:colorFirst rgb="FFD00000"/>
          <x14:colorLast rgb="FFD00000"/>
          <x14:colorHigh rgb="FFD00000"/>
          <x14:colorLow rgb="FFD00000"/>
          <x14:sparklines>
            <x14:sparkline>
              <xm:f>'Scheduled Capacities'!E58:X58</xm:f>
              <xm:sqref>AQ58</xm:sqref>
            </x14:sparkline>
          </x14:sparklines>
        </x14:sparklineGroup>
        <x14:sparklineGroup displayEmptyCellsAs="gap" xr2:uid="{300F3CAC-5AF8-44DE-9CB0-FFC1785B5D12}">
          <x14:colorSeries rgb="FF376092"/>
          <x14:colorNegative rgb="FFD00000"/>
          <x14:colorAxis rgb="FF000000"/>
          <x14:colorMarkers rgb="FFD00000"/>
          <x14:colorFirst rgb="FFD00000"/>
          <x14:colorLast rgb="FFD00000"/>
          <x14:colorHigh rgb="FFD00000"/>
          <x14:colorLow rgb="FFD00000"/>
          <x14:sparklines>
            <x14:sparkline>
              <xm:f>'Scheduled Capacities'!E57:X57</xm:f>
              <xm:sqref>AQ57</xm:sqref>
            </x14:sparkline>
          </x14:sparklines>
        </x14:sparklineGroup>
        <x14:sparklineGroup displayEmptyCellsAs="gap" xr2:uid="{D4A48FC0-77D8-4353-BDD8-265F632BB607}">
          <x14:colorSeries rgb="FF376092"/>
          <x14:colorNegative rgb="FFD00000"/>
          <x14:colorAxis rgb="FF000000"/>
          <x14:colorMarkers rgb="FFD00000"/>
          <x14:colorFirst rgb="FFD00000"/>
          <x14:colorLast rgb="FFD00000"/>
          <x14:colorHigh rgb="FFD00000"/>
          <x14:colorLow rgb="FFD00000"/>
          <x14:sparklines>
            <x14:sparkline>
              <xm:f>'Scheduled Capacities'!E56:X56</xm:f>
              <xm:sqref>AQ56</xm:sqref>
            </x14:sparkline>
          </x14:sparklines>
        </x14:sparklineGroup>
        <x14:sparklineGroup displayEmptyCellsAs="gap" xr2:uid="{CB33B712-69AF-4FCE-80BF-8E71C428B19E}">
          <x14:colorSeries rgb="FF376092"/>
          <x14:colorNegative rgb="FFD00000"/>
          <x14:colorAxis rgb="FF000000"/>
          <x14:colorMarkers rgb="FFD00000"/>
          <x14:colorFirst rgb="FFD00000"/>
          <x14:colorLast rgb="FFD00000"/>
          <x14:colorHigh rgb="FFD00000"/>
          <x14:colorLow rgb="FFD00000"/>
          <x14:sparklines>
            <x14:sparkline>
              <xm:f>'Scheduled Capacities'!E55:X55</xm:f>
              <xm:sqref>AQ55</xm:sqref>
            </x14:sparkline>
          </x14:sparklines>
        </x14:sparklineGroup>
        <x14:sparklineGroup displayEmptyCellsAs="gap" xr2:uid="{9F07DBE3-F62C-4393-A54F-611EBF8B14E2}">
          <x14:colorSeries rgb="FF376092"/>
          <x14:colorNegative rgb="FFD00000"/>
          <x14:colorAxis rgb="FF000000"/>
          <x14:colorMarkers rgb="FFD00000"/>
          <x14:colorFirst rgb="FFD00000"/>
          <x14:colorLast rgb="FFD00000"/>
          <x14:colorHigh rgb="FFD00000"/>
          <x14:colorLow rgb="FFD00000"/>
          <x14:sparklines>
            <x14:sparkline>
              <xm:f>'Scheduled Capacities'!E54:X54</xm:f>
              <xm:sqref>AQ54</xm:sqref>
            </x14:sparkline>
          </x14:sparklines>
        </x14:sparklineGroup>
        <x14:sparklineGroup displayEmptyCellsAs="gap" xr2:uid="{569DEDD0-20E9-4BD5-A288-421BC4176FAB}">
          <x14:colorSeries rgb="FF376092"/>
          <x14:colorNegative rgb="FFD00000"/>
          <x14:colorAxis rgb="FF000000"/>
          <x14:colorMarkers rgb="FFD00000"/>
          <x14:colorFirst rgb="FFD00000"/>
          <x14:colorLast rgb="FFD00000"/>
          <x14:colorHigh rgb="FFD00000"/>
          <x14:colorLow rgb="FFD00000"/>
          <x14:sparklines>
            <x14:sparkline>
              <xm:f>'Scheduled Capacities'!E53:X53</xm:f>
              <xm:sqref>AQ53</xm:sqref>
            </x14:sparkline>
          </x14:sparklines>
        </x14:sparklineGroup>
        <x14:sparklineGroup displayEmptyCellsAs="gap" xr2:uid="{B73B690B-0DDE-481F-94E9-5FC1913AEF5C}">
          <x14:colorSeries rgb="FF376092"/>
          <x14:colorNegative rgb="FFD00000"/>
          <x14:colorAxis rgb="FF000000"/>
          <x14:colorMarkers rgb="FFD00000"/>
          <x14:colorFirst rgb="FFD00000"/>
          <x14:colorLast rgb="FFD00000"/>
          <x14:colorHigh rgb="FFD00000"/>
          <x14:colorLow rgb="FFD00000"/>
          <x14:sparklines>
            <x14:sparkline>
              <xm:f>'Scheduled Capacities'!E52:X52</xm:f>
              <xm:sqref>AQ52</xm:sqref>
            </x14:sparkline>
          </x14:sparklines>
        </x14:sparklineGroup>
        <x14:sparklineGroup displayEmptyCellsAs="gap" xr2:uid="{BCCBDB0E-778A-4B32-80A3-01F8B76DD4A7}">
          <x14:colorSeries rgb="FF376092"/>
          <x14:colorNegative rgb="FFD00000"/>
          <x14:colorAxis rgb="FF000000"/>
          <x14:colorMarkers rgb="FFD00000"/>
          <x14:colorFirst rgb="FFD00000"/>
          <x14:colorLast rgb="FFD00000"/>
          <x14:colorHigh rgb="FFD00000"/>
          <x14:colorLow rgb="FFD00000"/>
          <x14:sparklines>
            <x14:sparkline>
              <xm:f>'Scheduled Capacities'!E51:X51</xm:f>
              <xm:sqref>AQ51</xm:sqref>
            </x14:sparkline>
          </x14:sparklines>
        </x14:sparklineGroup>
        <x14:sparklineGroup displayEmptyCellsAs="gap" xr2:uid="{40E2249A-E783-4CAC-BB7F-7C9069040E45}">
          <x14:colorSeries rgb="FF376092"/>
          <x14:colorNegative rgb="FFD00000"/>
          <x14:colorAxis rgb="FF000000"/>
          <x14:colorMarkers rgb="FFD00000"/>
          <x14:colorFirst rgb="FFD00000"/>
          <x14:colorLast rgb="FFD00000"/>
          <x14:colorHigh rgb="FFD00000"/>
          <x14:colorLow rgb="FFD00000"/>
          <x14:sparklines>
            <x14:sparkline>
              <xm:f>'Scheduled Capacities'!E50:X50</xm:f>
              <xm:sqref>AQ50</xm:sqref>
            </x14:sparkline>
          </x14:sparklines>
        </x14:sparklineGroup>
        <x14:sparklineGroup displayEmptyCellsAs="gap" xr2:uid="{5A581AB8-8BE9-404A-AE2E-04689EFC6B4F}">
          <x14:colorSeries rgb="FF376092"/>
          <x14:colorNegative rgb="FFD00000"/>
          <x14:colorAxis rgb="FF000000"/>
          <x14:colorMarkers rgb="FFD00000"/>
          <x14:colorFirst rgb="FFD00000"/>
          <x14:colorLast rgb="FFD00000"/>
          <x14:colorHigh rgb="FFD00000"/>
          <x14:colorLow rgb="FFD00000"/>
          <x14:sparklines>
            <x14:sparkline>
              <xm:f>'Scheduled Capacities'!E49:X49</xm:f>
              <xm:sqref>AQ49</xm:sqref>
            </x14:sparkline>
          </x14:sparklines>
        </x14:sparklineGroup>
        <x14:sparklineGroup displayEmptyCellsAs="gap" xr2:uid="{1FC5BA93-E6DB-4653-ABEC-F345EBBAEBAE}">
          <x14:colorSeries rgb="FF376092"/>
          <x14:colorNegative rgb="FFD00000"/>
          <x14:colorAxis rgb="FF000000"/>
          <x14:colorMarkers rgb="FFD00000"/>
          <x14:colorFirst rgb="FFD00000"/>
          <x14:colorLast rgb="FFD00000"/>
          <x14:colorHigh rgb="FFD00000"/>
          <x14:colorLow rgb="FFD00000"/>
          <x14:sparklines>
            <x14:sparkline>
              <xm:f>'Scheduled Capacities'!E48:X48</xm:f>
              <xm:sqref>AQ48</xm:sqref>
            </x14:sparkline>
          </x14:sparklines>
        </x14:sparklineGroup>
        <x14:sparklineGroup displayEmptyCellsAs="gap" xr2:uid="{20646C63-50F3-4603-9B66-6860C2D1FF64}">
          <x14:colorSeries rgb="FF376092"/>
          <x14:colorNegative rgb="FFD00000"/>
          <x14:colorAxis rgb="FF000000"/>
          <x14:colorMarkers rgb="FFD00000"/>
          <x14:colorFirst rgb="FFD00000"/>
          <x14:colorLast rgb="FFD00000"/>
          <x14:colorHigh rgb="FFD00000"/>
          <x14:colorLow rgb="FFD00000"/>
          <x14:sparklines>
            <x14:sparkline>
              <xm:f>'Scheduled Capacities'!E47:X47</xm:f>
              <xm:sqref>AQ47</xm:sqref>
            </x14:sparkline>
          </x14:sparklines>
        </x14:sparklineGroup>
        <x14:sparklineGroup displayEmptyCellsAs="gap" xr2:uid="{16BC39F3-2153-4BAC-ACC3-45DF0CE730A5}">
          <x14:colorSeries rgb="FF376092"/>
          <x14:colorNegative rgb="FFD00000"/>
          <x14:colorAxis rgb="FF000000"/>
          <x14:colorMarkers rgb="FFD00000"/>
          <x14:colorFirst rgb="FFD00000"/>
          <x14:colorLast rgb="FFD00000"/>
          <x14:colorHigh rgb="FFD00000"/>
          <x14:colorLow rgb="FFD00000"/>
          <x14:sparklines>
            <x14:sparkline>
              <xm:f>'Scheduled Capacities'!E46:X46</xm:f>
              <xm:sqref>AQ46</xm:sqref>
            </x14:sparkline>
          </x14:sparklines>
        </x14:sparklineGroup>
        <x14:sparklineGroup displayEmptyCellsAs="gap" xr2:uid="{604932A9-7941-4CB5-A2F9-EE871FC6D55C}">
          <x14:colorSeries rgb="FF376092"/>
          <x14:colorNegative rgb="FFD00000"/>
          <x14:colorAxis rgb="FF000000"/>
          <x14:colorMarkers rgb="FFD00000"/>
          <x14:colorFirst rgb="FFD00000"/>
          <x14:colorLast rgb="FFD00000"/>
          <x14:colorHigh rgb="FFD00000"/>
          <x14:colorLow rgb="FFD00000"/>
          <x14:sparklines>
            <x14:sparkline>
              <xm:f>'Scheduled Capacities'!E45:X45</xm:f>
              <xm:sqref>AQ45</xm:sqref>
            </x14:sparkline>
          </x14:sparklines>
        </x14:sparklineGroup>
        <x14:sparklineGroup displayEmptyCellsAs="gap" xr2:uid="{B4009760-FF13-414B-94BA-3D9069D04FB6}">
          <x14:colorSeries rgb="FF376092"/>
          <x14:colorNegative rgb="FFD00000"/>
          <x14:colorAxis rgb="FF000000"/>
          <x14:colorMarkers rgb="FFD00000"/>
          <x14:colorFirst rgb="FFD00000"/>
          <x14:colorLast rgb="FFD00000"/>
          <x14:colorHigh rgb="FFD00000"/>
          <x14:colorLow rgb="FFD00000"/>
          <x14:sparklines>
            <x14:sparkline>
              <xm:f>'Scheduled Capacities'!E44:X44</xm:f>
              <xm:sqref>AQ44</xm:sqref>
            </x14:sparkline>
          </x14:sparklines>
        </x14:sparklineGroup>
        <x14:sparklineGroup displayEmptyCellsAs="gap" xr2:uid="{6CBD99B6-2146-4018-9E01-752CD9110E13}">
          <x14:colorSeries rgb="FF376092"/>
          <x14:colorNegative rgb="FFD00000"/>
          <x14:colorAxis rgb="FF000000"/>
          <x14:colorMarkers rgb="FFD00000"/>
          <x14:colorFirst rgb="FFD00000"/>
          <x14:colorLast rgb="FFD00000"/>
          <x14:colorHigh rgb="FFD00000"/>
          <x14:colorLow rgb="FFD00000"/>
          <x14:sparklines>
            <x14:sparkline>
              <xm:f>'Scheduled Capacities'!E43:X43</xm:f>
              <xm:sqref>AQ43</xm:sqref>
            </x14:sparkline>
          </x14:sparklines>
        </x14:sparklineGroup>
        <x14:sparklineGroup displayEmptyCellsAs="gap" xr2:uid="{7291AF31-3C33-4C8E-A567-48F18417CAB4}">
          <x14:colorSeries rgb="FF376092"/>
          <x14:colorNegative rgb="FFD00000"/>
          <x14:colorAxis rgb="FF000000"/>
          <x14:colorMarkers rgb="FFD00000"/>
          <x14:colorFirst rgb="FFD00000"/>
          <x14:colorLast rgb="FFD00000"/>
          <x14:colorHigh rgb="FFD00000"/>
          <x14:colorLow rgb="FFD00000"/>
          <x14:sparklines>
            <x14:sparkline>
              <xm:f>'Scheduled Capacities'!E42:X42</xm:f>
              <xm:sqref>AQ42</xm:sqref>
            </x14:sparkline>
          </x14:sparklines>
        </x14:sparklineGroup>
        <x14:sparklineGroup displayEmptyCellsAs="gap" xr2:uid="{F8EF805F-1366-45CF-A7A7-1906D84BC327}">
          <x14:colorSeries rgb="FF376092"/>
          <x14:colorNegative rgb="FFD00000"/>
          <x14:colorAxis rgb="FF000000"/>
          <x14:colorMarkers rgb="FFD00000"/>
          <x14:colorFirst rgb="FFD00000"/>
          <x14:colorLast rgb="FFD00000"/>
          <x14:colorHigh rgb="FFD00000"/>
          <x14:colorLow rgb="FFD00000"/>
          <x14:sparklines>
            <x14:sparkline>
              <xm:f>'Scheduled Capacities'!E41:X41</xm:f>
              <xm:sqref>AQ41</xm:sqref>
            </x14:sparkline>
          </x14:sparklines>
        </x14:sparklineGroup>
        <x14:sparklineGroup displayEmptyCellsAs="gap" xr2:uid="{BA46E279-732E-4D4B-81AC-E9A0DEC15476}">
          <x14:colorSeries rgb="FF376092"/>
          <x14:colorNegative rgb="FFD00000"/>
          <x14:colorAxis rgb="FF000000"/>
          <x14:colorMarkers rgb="FFD00000"/>
          <x14:colorFirst rgb="FFD00000"/>
          <x14:colorLast rgb="FFD00000"/>
          <x14:colorHigh rgb="FFD00000"/>
          <x14:colorLow rgb="FFD00000"/>
          <x14:sparklines>
            <x14:sparkline>
              <xm:f>'Scheduled Capacities'!E40:X40</xm:f>
              <xm:sqref>AQ40</xm:sqref>
            </x14:sparkline>
          </x14:sparklines>
        </x14:sparklineGroup>
        <x14:sparklineGroup displayEmptyCellsAs="gap" xr2:uid="{0AB71208-8988-4F81-9A7B-A40655669F3E}">
          <x14:colorSeries rgb="FF376092"/>
          <x14:colorNegative rgb="FFD00000"/>
          <x14:colorAxis rgb="FF000000"/>
          <x14:colorMarkers rgb="FFD00000"/>
          <x14:colorFirst rgb="FFD00000"/>
          <x14:colorLast rgb="FFD00000"/>
          <x14:colorHigh rgb="FFD00000"/>
          <x14:colorLow rgb="FFD00000"/>
          <x14:sparklines>
            <x14:sparkline>
              <xm:f>'Scheduled Capacities'!E39:X39</xm:f>
              <xm:sqref>AQ39</xm:sqref>
            </x14:sparkline>
          </x14:sparklines>
        </x14:sparklineGroup>
        <x14:sparklineGroup displayEmptyCellsAs="gap" xr2:uid="{1B6F84DA-AC46-45A9-A62D-8906A8E7C474}">
          <x14:colorSeries rgb="FF376092"/>
          <x14:colorNegative rgb="FFD00000"/>
          <x14:colorAxis rgb="FF000000"/>
          <x14:colorMarkers rgb="FFD00000"/>
          <x14:colorFirst rgb="FFD00000"/>
          <x14:colorLast rgb="FFD00000"/>
          <x14:colorHigh rgb="FFD00000"/>
          <x14:colorLow rgb="FFD00000"/>
          <x14:sparklines>
            <x14:sparkline>
              <xm:f>'Scheduled Capacities'!E38:X38</xm:f>
              <xm:sqref>AQ38</xm:sqref>
            </x14:sparkline>
          </x14:sparklines>
        </x14:sparklineGroup>
        <x14:sparklineGroup displayEmptyCellsAs="gap" xr2:uid="{1CBDAFE2-F170-4A74-B922-992443BEBED3}">
          <x14:colorSeries rgb="FF376092"/>
          <x14:colorNegative rgb="FFD00000"/>
          <x14:colorAxis rgb="FF000000"/>
          <x14:colorMarkers rgb="FFD00000"/>
          <x14:colorFirst rgb="FFD00000"/>
          <x14:colorLast rgb="FFD00000"/>
          <x14:colorHigh rgb="FFD00000"/>
          <x14:colorLow rgb="FFD00000"/>
          <x14:sparklines>
            <x14:sparkline>
              <xm:f>'Scheduled Capacities'!E37:X37</xm:f>
              <xm:sqref>AQ37</xm:sqref>
            </x14:sparkline>
          </x14:sparklines>
        </x14:sparklineGroup>
        <x14:sparklineGroup displayEmptyCellsAs="gap" xr2:uid="{04043E42-367C-4276-9C82-62C4C0668641}">
          <x14:colorSeries rgb="FF376092"/>
          <x14:colorNegative rgb="FFD00000"/>
          <x14:colorAxis rgb="FF000000"/>
          <x14:colorMarkers rgb="FFD00000"/>
          <x14:colorFirst rgb="FFD00000"/>
          <x14:colorLast rgb="FFD00000"/>
          <x14:colorHigh rgb="FFD00000"/>
          <x14:colorLow rgb="FFD00000"/>
          <x14:sparklines>
            <x14:sparkline>
              <xm:f>'Scheduled Capacities'!E36:X36</xm:f>
              <xm:sqref>AQ36</xm:sqref>
            </x14:sparkline>
          </x14:sparklines>
        </x14:sparklineGroup>
        <x14:sparklineGroup displayEmptyCellsAs="gap" xr2:uid="{60C1C4C8-76E4-400A-8D84-F8F42A75CE46}">
          <x14:colorSeries rgb="FF376092"/>
          <x14:colorNegative rgb="FFD00000"/>
          <x14:colorAxis rgb="FF000000"/>
          <x14:colorMarkers rgb="FFD00000"/>
          <x14:colorFirst rgb="FFD00000"/>
          <x14:colorLast rgb="FFD00000"/>
          <x14:colorHigh rgb="FFD00000"/>
          <x14:colorLow rgb="FFD00000"/>
          <x14:sparklines>
            <x14:sparkline>
              <xm:f>'Scheduled Capacities'!E35:X35</xm:f>
              <xm:sqref>AQ35</xm:sqref>
            </x14:sparkline>
          </x14:sparklines>
        </x14:sparklineGroup>
        <x14:sparklineGroup displayEmptyCellsAs="gap" xr2:uid="{5EBC5329-8D86-45E0-96AA-026EC0217387}">
          <x14:colorSeries rgb="FF376092"/>
          <x14:colorNegative rgb="FFD00000"/>
          <x14:colorAxis rgb="FF000000"/>
          <x14:colorMarkers rgb="FFD00000"/>
          <x14:colorFirst rgb="FFD00000"/>
          <x14:colorLast rgb="FFD00000"/>
          <x14:colorHigh rgb="FFD00000"/>
          <x14:colorLow rgb="FFD00000"/>
          <x14:sparklines>
            <x14:sparkline>
              <xm:f>'Scheduled Capacities'!E34:X34</xm:f>
              <xm:sqref>AQ34</xm:sqref>
            </x14:sparkline>
          </x14:sparklines>
        </x14:sparklineGroup>
        <x14:sparklineGroup displayEmptyCellsAs="gap" xr2:uid="{54BE48EA-8B62-41EE-B5F7-C24B7C28D1AD}">
          <x14:colorSeries rgb="FF376092"/>
          <x14:colorNegative rgb="FFD00000"/>
          <x14:colorAxis rgb="FF000000"/>
          <x14:colorMarkers rgb="FFD00000"/>
          <x14:colorFirst rgb="FFD00000"/>
          <x14:colorLast rgb="FFD00000"/>
          <x14:colorHigh rgb="FFD00000"/>
          <x14:colorLow rgb="FFD00000"/>
          <x14:sparklines>
            <x14:sparkline>
              <xm:f>'Scheduled Capacities'!E33:X33</xm:f>
              <xm:sqref>AQ33</xm:sqref>
            </x14:sparkline>
          </x14:sparklines>
        </x14:sparklineGroup>
        <x14:sparklineGroup displayEmptyCellsAs="gap" xr2:uid="{BDFC0372-CD22-4590-AEA3-638645A21B74}">
          <x14:colorSeries rgb="FF376092"/>
          <x14:colorNegative rgb="FFD00000"/>
          <x14:colorAxis rgb="FF000000"/>
          <x14:colorMarkers rgb="FFD00000"/>
          <x14:colorFirst rgb="FFD00000"/>
          <x14:colorLast rgb="FFD00000"/>
          <x14:colorHigh rgb="FFD00000"/>
          <x14:colorLow rgb="FFD00000"/>
          <x14:sparklines>
            <x14:sparkline>
              <xm:f>'Scheduled Capacities'!E32:X32</xm:f>
              <xm:sqref>AQ32</xm:sqref>
            </x14:sparkline>
          </x14:sparklines>
        </x14:sparklineGroup>
        <x14:sparklineGroup displayEmptyCellsAs="gap" xr2:uid="{69699583-9117-4660-A6B9-40FFCF30E148}">
          <x14:colorSeries rgb="FF376092"/>
          <x14:colorNegative rgb="FFD00000"/>
          <x14:colorAxis rgb="FF000000"/>
          <x14:colorMarkers rgb="FFD00000"/>
          <x14:colorFirst rgb="FFD00000"/>
          <x14:colorLast rgb="FFD00000"/>
          <x14:colorHigh rgb="FFD00000"/>
          <x14:colorLow rgb="FFD00000"/>
          <x14:sparklines>
            <x14:sparkline>
              <xm:f>'Scheduled Capacities'!E31:X31</xm:f>
              <xm:sqref>AQ31</xm:sqref>
            </x14:sparkline>
          </x14:sparklines>
        </x14:sparklineGroup>
        <x14:sparklineGroup displayEmptyCellsAs="gap" xr2:uid="{E6700B03-A1BA-4072-9C40-EC075542CD4B}">
          <x14:colorSeries rgb="FF376092"/>
          <x14:colorNegative rgb="FFD00000"/>
          <x14:colorAxis rgb="FF000000"/>
          <x14:colorMarkers rgb="FFD00000"/>
          <x14:colorFirst rgb="FFD00000"/>
          <x14:colorLast rgb="FFD00000"/>
          <x14:colorHigh rgb="FFD00000"/>
          <x14:colorLow rgb="FFD00000"/>
          <x14:sparklines>
            <x14:sparkline>
              <xm:f>'Scheduled Capacities'!E30:X30</xm:f>
              <xm:sqref>AQ30</xm:sqref>
            </x14:sparkline>
          </x14:sparklines>
        </x14:sparklineGroup>
        <x14:sparklineGroup displayEmptyCellsAs="gap" xr2:uid="{A49938F7-A25B-41CD-85FB-2F11B26E2D36}">
          <x14:colorSeries rgb="FF376092"/>
          <x14:colorNegative rgb="FFD00000"/>
          <x14:colorAxis rgb="FF000000"/>
          <x14:colorMarkers rgb="FFD00000"/>
          <x14:colorFirst rgb="FFD00000"/>
          <x14:colorLast rgb="FFD00000"/>
          <x14:colorHigh rgb="FFD00000"/>
          <x14:colorLow rgb="FFD00000"/>
          <x14:sparklines>
            <x14:sparkline>
              <xm:f>'Scheduled Capacities'!E29:X29</xm:f>
              <xm:sqref>AQ29</xm:sqref>
            </x14:sparkline>
          </x14:sparklines>
        </x14:sparklineGroup>
        <x14:sparklineGroup displayEmptyCellsAs="gap" xr2:uid="{89F7DBA9-9001-4494-AF28-710E7830EA0C}">
          <x14:colorSeries rgb="FF376092"/>
          <x14:colorNegative rgb="FFD00000"/>
          <x14:colorAxis rgb="FF000000"/>
          <x14:colorMarkers rgb="FFD00000"/>
          <x14:colorFirst rgb="FFD00000"/>
          <x14:colorLast rgb="FFD00000"/>
          <x14:colorHigh rgb="FFD00000"/>
          <x14:colorLow rgb="FFD00000"/>
          <x14:sparklines>
            <x14:sparkline>
              <xm:f>'Scheduled Capacities'!E28:X28</xm:f>
              <xm:sqref>AQ28</xm:sqref>
            </x14:sparkline>
          </x14:sparklines>
        </x14:sparklineGroup>
        <x14:sparklineGroup displayEmptyCellsAs="gap" xr2:uid="{1BF9284D-AE00-4392-81FC-750F60DB181E}">
          <x14:colorSeries rgb="FF376092"/>
          <x14:colorNegative rgb="FFD00000"/>
          <x14:colorAxis rgb="FF000000"/>
          <x14:colorMarkers rgb="FFD00000"/>
          <x14:colorFirst rgb="FFD00000"/>
          <x14:colorLast rgb="FFD00000"/>
          <x14:colorHigh rgb="FFD00000"/>
          <x14:colorLow rgb="FFD00000"/>
          <x14:sparklines>
            <x14:sparkline>
              <xm:f>'Scheduled Capacities'!E27:X27</xm:f>
              <xm:sqref>AQ27</xm:sqref>
            </x14:sparkline>
          </x14:sparklines>
        </x14:sparklineGroup>
        <x14:sparklineGroup displayEmptyCellsAs="gap" xr2:uid="{AB739737-2B0A-4008-BEA1-E37EFB986D8E}">
          <x14:colorSeries rgb="FF376092"/>
          <x14:colorNegative rgb="FFD00000"/>
          <x14:colorAxis rgb="FF000000"/>
          <x14:colorMarkers rgb="FFD00000"/>
          <x14:colorFirst rgb="FFD00000"/>
          <x14:colorLast rgb="FFD00000"/>
          <x14:colorHigh rgb="FFD00000"/>
          <x14:colorLow rgb="FFD00000"/>
          <x14:sparklines>
            <x14:sparkline>
              <xm:f>'Scheduled Capacities'!E26:X26</xm:f>
              <xm:sqref>AQ26</xm:sqref>
            </x14:sparkline>
          </x14:sparklines>
        </x14:sparklineGroup>
        <x14:sparklineGroup displayEmptyCellsAs="gap" xr2:uid="{F047D6A8-EC9A-48DD-8CDC-AE45DF69F6E1}">
          <x14:colorSeries rgb="FF376092"/>
          <x14:colorNegative rgb="FFD00000"/>
          <x14:colorAxis rgb="FF000000"/>
          <x14:colorMarkers rgb="FFD00000"/>
          <x14:colorFirst rgb="FFD00000"/>
          <x14:colorLast rgb="FFD00000"/>
          <x14:colorHigh rgb="FFD00000"/>
          <x14:colorLow rgb="FFD00000"/>
          <x14:sparklines>
            <x14:sparkline>
              <xm:f>'Scheduled Capacities'!E25:X25</xm:f>
              <xm:sqref>AQ25</xm:sqref>
            </x14:sparkline>
          </x14:sparklines>
        </x14:sparklineGroup>
        <x14:sparklineGroup displayEmptyCellsAs="gap" xr2:uid="{F5FA6F17-D0F8-40D3-B94E-EEBDEEF7134D}">
          <x14:colorSeries rgb="FF376092"/>
          <x14:colorNegative rgb="FFD00000"/>
          <x14:colorAxis rgb="FF000000"/>
          <x14:colorMarkers rgb="FFD00000"/>
          <x14:colorFirst rgb="FFD00000"/>
          <x14:colorLast rgb="FFD00000"/>
          <x14:colorHigh rgb="FFD00000"/>
          <x14:colorLow rgb="FFD00000"/>
          <x14:sparklines>
            <x14:sparkline>
              <xm:f>'Scheduled Capacities'!E24:X24</xm:f>
              <xm:sqref>AQ24</xm:sqref>
            </x14:sparkline>
          </x14:sparklines>
        </x14:sparklineGroup>
        <x14:sparklineGroup displayEmptyCellsAs="gap" xr2:uid="{32FD7285-D2A5-4CE9-9FAF-3285E5BF1048}">
          <x14:colorSeries rgb="FF376092"/>
          <x14:colorNegative rgb="FFD00000"/>
          <x14:colorAxis rgb="FF000000"/>
          <x14:colorMarkers rgb="FFD00000"/>
          <x14:colorFirst rgb="FFD00000"/>
          <x14:colorLast rgb="FFD00000"/>
          <x14:colorHigh rgb="FFD00000"/>
          <x14:colorLow rgb="FFD00000"/>
          <x14:sparklines>
            <x14:sparkline>
              <xm:f>'Scheduled Capacities'!E23:X23</xm:f>
              <xm:sqref>AQ23</xm:sqref>
            </x14:sparkline>
          </x14:sparklines>
        </x14:sparklineGroup>
        <x14:sparklineGroup displayEmptyCellsAs="gap" xr2:uid="{6D6DB694-3BEC-4BC6-94CD-6C1BC0A936CC}">
          <x14:colorSeries rgb="FF376092"/>
          <x14:colorNegative rgb="FFD00000"/>
          <x14:colorAxis rgb="FF000000"/>
          <x14:colorMarkers rgb="FFD00000"/>
          <x14:colorFirst rgb="FFD00000"/>
          <x14:colorLast rgb="FFD00000"/>
          <x14:colorHigh rgb="FFD00000"/>
          <x14:colorLow rgb="FFD00000"/>
          <x14:sparklines>
            <x14:sparkline>
              <xm:f>'Scheduled Capacities'!E22:X22</xm:f>
              <xm:sqref>AQ22</xm:sqref>
            </x14:sparkline>
          </x14:sparklines>
        </x14:sparklineGroup>
        <x14:sparklineGroup displayEmptyCellsAs="gap" xr2:uid="{2AB17BD1-A5C7-41BE-B8EE-05AA7A7C3B01}">
          <x14:colorSeries rgb="FF376092"/>
          <x14:colorNegative rgb="FFD00000"/>
          <x14:colorAxis rgb="FF000000"/>
          <x14:colorMarkers rgb="FFD00000"/>
          <x14:colorFirst rgb="FFD00000"/>
          <x14:colorLast rgb="FFD00000"/>
          <x14:colorHigh rgb="FFD00000"/>
          <x14:colorLow rgb="FFD00000"/>
          <x14:sparklines>
            <x14:sparkline>
              <xm:f>'Scheduled Capacities'!E21:X21</xm:f>
              <xm:sqref>AQ21</xm:sqref>
            </x14:sparkline>
          </x14:sparklines>
        </x14:sparklineGroup>
        <x14:sparklineGroup displayEmptyCellsAs="gap" xr2:uid="{D44DC326-E03F-4406-949C-B61B4B52F145}">
          <x14:colorSeries rgb="FF376092"/>
          <x14:colorNegative rgb="FFD00000"/>
          <x14:colorAxis rgb="FF000000"/>
          <x14:colorMarkers rgb="FFD00000"/>
          <x14:colorFirst rgb="FFD00000"/>
          <x14:colorLast rgb="FFD00000"/>
          <x14:colorHigh rgb="FFD00000"/>
          <x14:colorLow rgb="FFD00000"/>
          <x14:sparklines>
            <x14:sparkline>
              <xm:f>'Scheduled Capacities'!E20:X20</xm:f>
              <xm:sqref>AQ20</xm:sqref>
            </x14:sparkline>
          </x14:sparklines>
        </x14:sparklineGroup>
        <x14:sparklineGroup displayEmptyCellsAs="gap" xr2:uid="{25AF479F-2784-42A5-A448-D43461788B4D}">
          <x14:colorSeries rgb="FF376092"/>
          <x14:colorNegative rgb="FFD00000"/>
          <x14:colorAxis rgb="FF000000"/>
          <x14:colorMarkers rgb="FFD00000"/>
          <x14:colorFirst rgb="FFD00000"/>
          <x14:colorLast rgb="FFD00000"/>
          <x14:colorHigh rgb="FFD00000"/>
          <x14:colorLow rgb="FFD00000"/>
          <x14:sparklines>
            <x14:sparkline>
              <xm:f>'Scheduled Capacities'!E19:X19</xm:f>
              <xm:sqref>AQ19</xm:sqref>
            </x14:sparkline>
          </x14:sparklines>
        </x14:sparklineGroup>
        <x14:sparklineGroup displayEmptyCellsAs="gap" xr2:uid="{42F51C9A-0895-4910-901A-96968F53AC99}">
          <x14:colorSeries rgb="FF376092"/>
          <x14:colorNegative rgb="FFD00000"/>
          <x14:colorAxis rgb="FF000000"/>
          <x14:colorMarkers rgb="FFD00000"/>
          <x14:colorFirst rgb="FFD00000"/>
          <x14:colorLast rgb="FFD00000"/>
          <x14:colorHigh rgb="FFD00000"/>
          <x14:colorLow rgb="FFD00000"/>
          <x14:sparklines>
            <x14:sparkline>
              <xm:f>'Scheduled Capacities'!E18:X18</xm:f>
              <xm:sqref>AQ18</xm:sqref>
            </x14:sparkline>
          </x14:sparklines>
        </x14:sparklineGroup>
        <x14:sparklineGroup displayEmptyCellsAs="gap" xr2:uid="{3B45E83D-6105-4C5F-93BF-8F8155F62048}">
          <x14:colorSeries rgb="FF376092"/>
          <x14:colorNegative rgb="FFD00000"/>
          <x14:colorAxis rgb="FF000000"/>
          <x14:colorMarkers rgb="FFD00000"/>
          <x14:colorFirst rgb="FFD00000"/>
          <x14:colorLast rgb="FFD00000"/>
          <x14:colorHigh rgb="FFD00000"/>
          <x14:colorLow rgb="FFD00000"/>
          <x14:sparklines>
            <x14:sparkline>
              <xm:f>'Scheduled Capacities'!E17:X17</xm:f>
              <xm:sqref>AQ17</xm:sqref>
            </x14:sparkline>
          </x14:sparklines>
        </x14:sparklineGroup>
        <x14:sparklineGroup displayEmptyCellsAs="gap" xr2:uid="{E53663FC-AF53-44F4-B372-8E1D952248EF}">
          <x14:colorSeries rgb="FF376092"/>
          <x14:colorNegative rgb="FFD00000"/>
          <x14:colorAxis rgb="FF000000"/>
          <x14:colorMarkers rgb="FFD00000"/>
          <x14:colorFirst rgb="FFD00000"/>
          <x14:colorLast rgb="FFD00000"/>
          <x14:colorHigh rgb="FFD00000"/>
          <x14:colorLow rgb="FFD00000"/>
          <x14:sparklines>
            <x14:sparkline>
              <xm:f>'Scheduled Capacities'!E16:X16</xm:f>
              <xm:sqref>AQ16</xm:sqref>
            </x14:sparkline>
          </x14:sparklines>
        </x14:sparklineGroup>
        <x14:sparklineGroup displayEmptyCellsAs="gap" xr2:uid="{4913EA57-C266-4491-A363-C9DD866312F3}">
          <x14:colorSeries rgb="FF376092"/>
          <x14:colorNegative rgb="FFD00000"/>
          <x14:colorAxis rgb="FF000000"/>
          <x14:colorMarkers rgb="FFD00000"/>
          <x14:colorFirst rgb="FFD00000"/>
          <x14:colorLast rgb="FFD00000"/>
          <x14:colorHigh rgb="FFD00000"/>
          <x14:colorLow rgb="FFD00000"/>
          <x14:sparklines>
            <x14:sparkline>
              <xm:f>'Scheduled Capacities'!E15:X15</xm:f>
              <xm:sqref>AQ15</xm:sqref>
            </x14:sparkline>
          </x14:sparklines>
        </x14:sparklineGroup>
        <x14:sparklineGroup displayEmptyCellsAs="gap" xr2:uid="{5140E1D7-18C2-4FB0-B7D9-958D8489FCF1}">
          <x14:colorSeries rgb="FF376092"/>
          <x14:colorNegative rgb="FFD00000"/>
          <x14:colorAxis rgb="FF000000"/>
          <x14:colorMarkers rgb="FFD00000"/>
          <x14:colorFirst rgb="FFD00000"/>
          <x14:colorLast rgb="FFD00000"/>
          <x14:colorHigh rgb="FFD00000"/>
          <x14:colorLow rgb="FFD00000"/>
          <x14:sparklines>
            <x14:sparkline>
              <xm:f>'Scheduled Capacities'!E14:X14</xm:f>
              <xm:sqref>AQ14</xm:sqref>
            </x14:sparkline>
          </x14:sparklines>
        </x14:sparklineGroup>
        <x14:sparklineGroup displayEmptyCellsAs="gap" xr2:uid="{6278F0A4-F939-445C-BEFC-7E9A5622991A}">
          <x14:colorSeries rgb="FF376092"/>
          <x14:colorNegative rgb="FFD00000"/>
          <x14:colorAxis rgb="FF000000"/>
          <x14:colorMarkers rgb="FFD00000"/>
          <x14:colorFirst rgb="FFD00000"/>
          <x14:colorLast rgb="FFD00000"/>
          <x14:colorHigh rgb="FFD00000"/>
          <x14:colorLow rgb="FFD00000"/>
          <x14:sparklines>
            <x14:sparkline>
              <xm:f>'Scheduled Capacities'!E13:X13</xm:f>
              <xm:sqref>AQ13</xm:sqref>
            </x14:sparkline>
          </x14:sparklines>
        </x14:sparklineGroup>
        <x14:sparklineGroup displayEmptyCellsAs="gap" xr2:uid="{1C306F95-F987-46A6-9719-A35CD1068BAF}">
          <x14:colorSeries rgb="FF376092"/>
          <x14:colorNegative rgb="FFD00000"/>
          <x14:colorAxis rgb="FF000000"/>
          <x14:colorMarkers rgb="FFD00000"/>
          <x14:colorFirst rgb="FFD00000"/>
          <x14:colorLast rgb="FFD00000"/>
          <x14:colorHigh rgb="FFD00000"/>
          <x14:colorLow rgb="FFD00000"/>
          <x14:sparklines>
            <x14:sparkline>
              <xm:f>'Scheduled Capacities'!E12:X12</xm:f>
              <xm:sqref>AQ12</xm:sqref>
            </x14:sparkline>
          </x14:sparklines>
        </x14:sparklineGroup>
        <x14:sparklineGroup displayEmptyCellsAs="gap" xr2:uid="{F592906C-E11F-40F4-8A6E-C5F5DD59E93F}">
          <x14:colorSeries rgb="FF376092"/>
          <x14:colorNegative rgb="FFD00000"/>
          <x14:colorAxis rgb="FF000000"/>
          <x14:colorMarkers rgb="FFD00000"/>
          <x14:colorFirst rgb="FFD00000"/>
          <x14:colorLast rgb="FFD00000"/>
          <x14:colorHigh rgb="FFD00000"/>
          <x14:colorLow rgb="FFD00000"/>
          <x14:sparklines>
            <x14:sparkline>
              <xm:f>'Scheduled Capacities'!E11:X11</xm:f>
              <xm:sqref>AQ11</xm:sqref>
            </x14:sparkline>
          </x14:sparklines>
        </x14:sparklineGroup>
        <x14:sparklineGroup displayEmptyCellsAs="gap" xr2:uid="{2AA5ED85-B5BF-4B8A-AA70-95094464F3B8}">
          <x14:colorSeries rgb="FF376092"/>
          <x14:colorNegative rgb="FFD00000"/>
          <x14:colorAxis rgb="FF000000"/>
          <x14:colorMarkers rgb="FFD00000"/>
          <x14:colorFirst rgb="FFD00000"/>
          <x14:colorLast rgb="FFD00000"/>
          <x14:colorHigh rgb="FFD00000"/>
          <x14:colorLow rgb="FFD00000"/>
          <x14:sparklines>
            <x14:sparkline>
              <xm:f>'Scheduled Capacities'!E10:X10</xm:f>
              <xm:sqref>AQ10</xm:sqref>
            </x14:sparkline>
          </x14:sparklines>
        </x14:sparklineGroup>
        <x14:sparklineGroup displayEmptyCellsAs="gap" xr2:uid="{41264BC1-A7F1-4C6E-8B1A-F90870157893}">
          <x14:colorSeries rgb="FF376092"/>
          <x14:colorNegative rgb="FFD00000"/>
          <x14:colorAxis rgb="FF000000"/>
          <x14:colorMarkers rgb="FFD00000"/>
          <x14:colorFirst rgb="FFD00000"/>
          <x14:colorLast rgb="FFD00000"/>
          <x14:colorHigh rgb="FFD00000"/>
          <x14:colorLow rgb="FFD00000"/>
          <x14:sparklines>
            <x14:sparkline>
              <xm:f>'Scheduled Capacities'!E9:X9</xm:f>
              <xm:sqref>AQ9</xm:sqref>
            </x14:sparkline>
          </x14:sparklines>
        </x14:sparklineGroup>
        <x14:sparklineGroup displayEmptyCellsAs="gap" xr2:uid="{C7409A89-F262-4115-AF0A-2972C6662278}">
          <x14:colorSeries rgb="FF376092"/>
          <x14:colorNegative rgb="FFD00000"/>
          <x14:colorAxis rgb="FF000000"/>
          <x14:colorMarkers rgb="FFD00000"/>
          <x14:colorFirst rgb="FFD00000"/>
          <x14:colorLast rgb="FFD00000"/>
          <x14:colorHigh rgb="FFD00000"/>
          <x14:colorLow rgb="FFD00000"/>
          <x14:sparklines>
            <x14:sparkline>
              <xm:f>'Scheduled Capacities'!E8:X8</xm:f>
              <xm:sqref>AQ8</xm:sqref>
            </x14:sparkline>
          </x14:sparklines>
        </x14:sparklineGroup>
        <x14:sparklineGroup displayEmptyCellsAs="gap" xr2:uid="{95844987-7517-4ED9-A068-63DA7E8EEE57}">
          <x14:colorSeries rgb="FF376092"/>
          <x14:colorNegative rgb="FFD00000"/>
          <x14:colorAxis rgb="FF000000"/>
          <x14:colorMarkers rgb="FFD00000"/>
          <x14:colorFirst rgb="FFD00000"/>
          <x14:colorLast rgb="FFD00000"/>
          <x14:colorHigh rgb="FFD00000"/>
          <x14:colorLow rgb="FFD00000"/>
          <x14:sparklines>
            <x14:sparkline>
              <xm:f>'Scheduled Capacities'!E7:X7</xm:f>
              <xm:sqref>AQ7</xm:sqref>
            </x14:sparkline>
          </x14:sparklines>
        </x14:sparklineGroup>
        <x14:sparklineGroup displayEmptyCellsAs="gap" xr2:uid="{BE98B564-3D39-4463-A2A1-56D5A5819113}">
          <x14:colorSeries rgb="FF376092"/>
          <x14:colorNegative rgb="FFD00000"/>
          <x14:colorAxis rgb="FF000000"/>
          <x14:colorMarkers rgb="FFD00000"/>
          <x14:colorFirst rgb="FFD00000"/>
          <x14:colorLast rgb="FFD00000"/>
          <x14:colorHigh rgb="FFD00000"/>
          <x14:colorLow rgb="FFD00000"/>
          <x14:sparklines>
            <x14:sparkline>
              <xm:f>'Scheduled Capacities'!E6:X6</xm:f>
              <xm:sqref>AQ6</xm:sqref>
            </x14:sparkline>
          </x14:sparklines>
        </x14:sparklineGroup>
        <x14:sparklineGroup displayEmptyCellsAs="gap" xr2:uid="{8845E4BF-2311-47A6-AE38-A12120433A84}">
          <x14:colorSeries rgb="FF376092"/>
          <x14:colorNegative rgb="FFD00000"/>
          <x14:colorAxis rgb="FF000000"/>
          <x14:colorMarkers rgb="FFD00000"/>
          <x14:colorFirst rgb="FFD00000"/>
          <x14:colorLast rgb="FFD00000"/>
          <x14:colorHigh rgb="FFD00000"/>
          <x14:colorLow rgb="FFD00000"/>
          <x14:sparklines>
            <x14:sparkline>
              <xm:f>'Scheduled Capacities'!E5:X5</xm:f>
              <xm:sqref>AQ5</xm:sqref>
            </x14:sparkline>
          </x14:sparklines>
        </x14:sparklineGroup>
        <x14:sparklineGroup displayEmptyCellsAs="gap" xr2:uid="{EC0D46C1-EFFE-4957-A2AF-77CABC90FFDB}">
          <x14:colorSeries rgb="FF376092"/>
          <x14:colorNegative rgb="FFD00000"/>
          <x14:colorAxis rgb="FF000000"/>
          <x14:colorMarkers rgb="FFD00000"/>
          <x14:colorFirst rgb="FFD00000"/>
          <x14:colorLast rgb="FFD00000"/>
          <x14:colorHigh rgb="FFD00000"/>
          <x14:colorLow rgb="FFD00000"/>
          <x14:sparklines>
            <x14:sparkline>
              <xm:f>'Scheduled Capacities'!E4:X4</xm:f>
              <xm:sqref>AQ4</xm:sqref>
            </x14:sparkline>
          </x14:sparklines>
        </x14:sparklineGroup>
        <x14:sparklineGroup displayEmptyCellsAs="gap" xr2:uid="{AD003F53-D71D-4983-BF4B-0C1E2EF17F6B}">
          <x14:colorSeries rgb="FF376092"/>
          <x14:colorNegative rgb="FFD00000"/>
          <x14:colorAxis rgb="FF000000"/>
          <x14:colorMarkers rgb="FFD00000"/>
          <x14:colorFirst rgb="FFD00000"/>
          <x14:colorLast rgb="FFD00000"/>
          <x14:colorHigh rgb="FFD00000"/>
          <x14:colorLow rgb="FFD00000"/>
          <x14:sparklines>
            <x14:sparkline>
              <xm:f>'Scheduled Capacities'!E3:X3</xm:f>
              <xm:sqref>AQ3</xm:sqref>
            </x14:sparkline>
          </x14:sparklines>
        </x14:sparklineGroup>
        <x14:sparklineGroup displayEmptyCellsAs="gap" minAxisType="group" xr2:uid="{8D799DA4-8ED0-4B48-BB64-EF3BCEA157A5}">
          <x14:colorSeries rgb="FF376092"/>
          <x14:colorNegative rgb="FFD00000"/>
          <x14:colorAxis rgb="FF000000"/>
          <x14:colorMarkers rgb="FFD00000"/>
          <x14:colorFirst rgb="FFD00000"/>
          <x14:colorLast rgb="FFD00000"/>
          <x14:colorHigh rgb="FFD00000"/>
          <x14:colorLow rgb="FFD00000"/>
          <x14:sparklines>
            <x14:sparkline>
              <xm:f>'Scheduled Capacities'!E154:X154</xm:f>
              <xm:sqref>AQ154</xm:sqref>
            </x14:sparkline>
          </x14:sparklines>
        </x14:sparklineGroup>
        <x14:sparklineGroup displayEmptyCellsAs="gap" xr2:uid="{D41AA83B-F1F8-47E8-A08D-21C8602D91EA}">
          <x14:colorSeries rgb="FF376092"/>
          <x14:colorNegative rgb="FFD00000"/>
          <x14:colorAxis rgb="FF000000"/>
          <x14:colorMarkers rgb="FFD00000"/>
          <x14:colorFirst rgb="FFD00000"/>
          <x14:colorLast rgb="FFD00000"/>
          <x14:colorHigh rgb="FFD00000"/>
          <x14:colorLow rgb="FFD00000"/>
          <x14:sparklines>
            <x14:sparkline>
              <xm:sqref>C1</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F841E-6E02-466F-8DBE-3FE1BC8A189C}">
  <sheetPr codeName="Sheet16"/>
  <dimension ref="A1:B60"/>
  <sheetViews>
    <sheetView showGridLines="0" zoomScaleNormal="100" workbookViewId="0">
      <pane ySplit="1" topLeftCell="A2" activePane="bottomLeft" state="frozen"/>
      <selection pane="bottomLeft"/>
    </sheetView>
  </sheetViews>
  <sheetFormatPr defaultRowHeight="15"/>
  <cols>
    <col min="1" max="1" width="34.42578125" style="5" bestFit="1" customWidth="1"/>
    <col min="2" max="2" width="47.7109375" style="5" bestFit="1" customWidth="1"/>
    <col min="3" max="16384" width="9.140625" style="5"/>
  </cols>
  <sheetData>
    <row r="1" spans="1:2">
      <c r="A1" s="29" t="s">
        <v>2433</v>
      </c>
      <c r="B1" s="29" t="s">
        <v>2434</v>
      </c>
    </row>
    <row r="2" spans="1:2">
      <c r="A2" s="30" t="s">
        <v>1560</v>
      </c>
      <c r="B2" s="31" t="s">
        <v>633</v>
      </c>
    </row>
    <row r="3" spans="1:2">
      <c r="A3" s="30" t="s">
        <v>2435</v>
      </c>
      <c r="B3" s="31" t="s">
        <v>2436</v>
      </c>
    </row>
    <row r="4" spans="1:2">
      <c r="A4" s="30" t="s">
        <v>2437</v>
      </c>
      <c r="B4" s="31" t="s">
        <v>517</v>
      </c>
    </row>
    <row r="5" spans="1:2">
      <c r="A5" s="30" t="s">
        <v>2438</v>
      </c>
      <c r="B5" s="31" t="s">
        <v>504</v>
      </c>
    </row>
    <row r="6" spans="1:2">
      <c r="A6" s="30" t="s">
        <v>2439</v>
      </c>
      <c r="B6" s="31" t="s">
        <v>661</v>
      </c>
    </row>
    <row r="7" spans="1:2">
      <c r="A7" s="30" t="s">
        <v>1600</v>
      </c>
      <c r="B7" s="31" t="s">
        <v>292</v>
      </c>
    </row>
    <row r="8" spans="1:2">
      <c r="A8" s="30" t="s">
        <v>2440</v>
      </c>
      <c r="B8" s="31" t="s">
        <v>2441</v>
      </c>
    </row>
    <row r="9" spans="1:2">
      <c r="A9" s="30" t="s">
        <v>2442</v>
      </c>
      <c r="B9" s="31" t="s">
        <v>361</v>
      </c>
    </row>
    <row r="10" spans="1:2">
      <c r="A10" s="30" t="s">
        <v>2443</v>
      </c>
      <c r="B10" s="31" t="s">
        <v>764</v>
      </c>
    </row>
    <row r="11" spans="1:2">
      <c r="A11" s="30" t="s">
        <v>2444</v>
      </c>
      <c r="B11" s="31" t="s">
        <v>774</v>
      </c>
    </row>
    <row r="12" spans="1:2">
      <c r="A12" s="30" t="s">
        <v>2445</v>
      </c>
      <c r="B12" s="31" t="s">
        <v>606</v>
      </c>
    </row>
    <row r="13" spans="1:2">
      <c r="A13" s="30" t="s">
        <v>2446</v>
      </c>
      <c r="B13" s="31" t="s">
        <v>2447</v>
      </c>
    </row>
    <row r="14" spans="1:2">
      <c r="A14" s="30" t="s">
        <v>1622</v>
      </c>
      <c r="B14" s="31" t="s">
        <v>694</v>
      </c>
    </row>
    <row r="15" spans="1:2">
      <c r="A15" s="30" t="s">
        <v>2448</v>
      </c>
      <c r="B15" s="31" t="s">
        <v>2448</v>
      </c>
    </row>
    <row r="16" spans="1:2">
      <c r="A16" s="30" t="s">
        <v>2449</v>
      </c>
      <c r="B16" s="31" t="s">
        <v>2870</v>
      </c>
    </row>
    <row r="17" spans="1:2">
      <c r="A17" s="30" t="s">
        <v>2450</v>
      </c>
      <c r="B17" s="31" t="s">
        <v>2871</v>
      </c>
    </row>
    <row r="18" spans="1:2">
      <c r="A18" s="30" t="s">
        <v>2451</v>
      </c>
      <c r="B18" s="31" t="s">
        <v>2872</v>
      </c>
    </row>
    <row r="19" spans="1:2">
      <c r="A19" s="30" t="s">
        <v>2452</v>
      </c>
      <c r="B19" s="31" t="s">
        <v>2873</v>
      </c>
    </row>
    <row r="20" spans="1:2">
      <c r="A20" s="30" t="s">
        <v>2453</v>
      </c>
      <c r="B20" s="31" t="s">
        <v>147</v>
      </c>
    </row>
    <row r="21" spans="1:2">
      <c r="A21" s="30" t="s">
        <v>2454</v>
      </c>
      <c r="B21" s="31" t="s">
        <v>53</v>
      </c>
    </row>
    <row r="22" spans="1:2">
      <c r="A22" s="30" t="s">
        <v>2455</v>
      </c>
      <c r="B22" s="31" t="s">
        <v>2456</v>
      </c>
    </row>
    <row r="23" spans="1:2">
      <c r="A23" s="30" t="s">
        <v>2457</v>
      </c>
      <c r="B23" s="31" t="s">
        <v>436</v>
      </c>
    </row>
    <row r="24" spans="1:2">
      <c r="A24" s="30" t="s">
        <v>1573</v>
      </c>
      <c r="B24" s="31" t="s">
        <v>210</v>
      </c>
    </row>
    <row r="25" spans="1:2">
      <c r="A25" s="30" t="s">
        <v>2458</v>
      </c>
      <c r="B25" s="31" t="s">
        <v>705</v>
      </c>
    </row>
    <row r="26" spans="1:2">
      <c r="A26" s="30" t="s">
        <v>2459</v>
      </c>
      <c r="B26" s="31" t="s">
        <v>705</v>
      </c>
    </row>
    <row r="27" spans="1:2">
      <c r="A27" s="30" t="s">
        <v>2460</v>
      </c>
      <c r="B27" s="31" t="s">
        <v>321</v>
      </c>
    </row>
    <row r="28" spans="1:2">
      <c r="A28" s="30" t="s">
        <v>2460</v>
      </c>
      <c r="B28" s="31" t="s">
        <v>1135</v>
      </c>
    </row>
    <row r="29" spans="1:2">
      <c r="A29" s="30" t="s">
        <v>2461</v>
      </c>
      <c r="B29" s="31" t="s">
        <v>442</v>
      </c>
    </row>
    <row r="30" spans="1:2">
      <c r="A30" s="30" t="s">
        <v>2462</v>
      </c>
      <c r="B30" s="31" t="s">
        <v>446</v>
      </c>
    </row>
    <row r="31" spans="1:2">
      <c r="A31" s="30" t="s">
        <v>2463</v>
      </c>
      <c r="B31" s="31" t="s">
        <v>592</v>
      </c>
    </row>
    <row r="32" spans="1:2">
      <c r="A32" s="30" t="s">
        <v>2463</v>
      </c>
      <c r="B32" s="31" t="s">
        <v>594</v>
      </c>
    </row>
    <row r="33" spans="1:2">
      <c r="A33" s="30" t="s">
        <v>2464</v>
      </c>
      <c r="B33" s="31" t="s">
        <v>596</v>
      </c>
    </row>
    <row r="34" spans="1:2">
      <c r="A34" s="30" t="s">
        <v>2465</v>
      </c>
      <c r="B34" s="31" t="s">
        <v>601</v>
      </c>
    </row>
    <row r="35" spans="1:2">
      <c r="A35" s="30" t="s">
        <v>2466</v>
      </c>
      <c r="B35" s="31" t="s">
        <v>452</v>
      </c>
    </row>
    <row r="36" spans="1:2">
      <c r="A36" s="30" t="s">
        <v>1614</v>
      </c>
      <c r="B36" s="31" t="s">
        <v>611</v>
      </c>
    </row>
    <row r="37" spans="1:2">
      <c r="A37" s="30" t="s">
        <v>2467</v>
      </c>
      <c r="B37" s="31" t="s">
        <v>670</v>
      </c>
    </row>
    <row r="38" spans="1:2">
      <c r="A38" s="30" t="s">
        <v>1565</v>
      </c>
      <c r="B38" s="31" t="s">
        <v>671</v>
      </c>
    </row>
    <row r="39" spans="1:2">
      <c r="A39" s="30" t="s">
        <v>2468</v>
      </c>
      <c r="B39" s="31" t="s">
        <v>528</v>
      </c>
    </row>
    <row r="40" spans="1:2">
      <c r="A40" s="30" t="s">
        <v>2469</v>
      </c>
      <c r="B40" s="31" t="s">
        <v>531</v>
      </c>
    </row>
    <row r="41" spans="1:2">
      <c r="A41" s="30" t="s">
        <v>2470</v>
      </c>
      <c r="B41" s="31" t="s">
        <v>727</v>
      </c>
    </row>
    <row r="42" spans="1:2">
      <c r="A42" s="30" t="s">
        <v>1829</v>
      </c>
      <c r="B42" s="31" t="s">
        <v>1441</v>
      </c>
    </row>
    <row r="43" spans="1:2">
      <c r="A43" s="30" t="s">
        <v>1694</v>
      </c>
      <c r="B43" s="31" t="s">
        <v>289</v>
      </c>
    </row>
    <row r="44" spans="1:2">
      <c r="A44" s="30" t="s">
        <v>2471</v>
      </c>
      <c r="B44" s="31" t="s">
        <v>731</v>
      </c>
    </row>
    <row r="45" spans="1:2">
      <c r="A45" s="30" t="s">
        <v>2472</v>
      </c>
      <c r="B45" s="31" t="s">
        <v>758</v>
      </c>
    </row>
    <row r="46" spans="1:2">
      <c r="A46" s="30" t="s">
        <v>2473</v>
      </c>
      <c r="B46" s="31" t="s">
        <v>766</v>
      </c>
    </row>
    <row r="47" spans="1:2">
      <c r="A47" s="30" t="s">
        <v>1629</v>
      </c>
      <c r="B47" s="31" t="s">
        <v>746</v>
      </c>
    </row>
    <row r="48" spans="1:2">
      <c r="A48" s="30" t="s">
        <v>2474</v>
      </c>
      <c r="B48" s="31" t="s">
        <v>562</v>
      </c>
    </row>
    <row r="49" spans="1:2">
      <c r="A49" s="30" t="s">
        <v>2475</v>
      </c>
      <c r="B49" s="31" t="s">
        <v>768</v>
      </c>
    </row>
    <row r="50" spans="1:2">
      <c r="A50" s="30" t="s">
        <v>2476</v>
      </c>
      <c r="B50" s="31" t="s">
        <v>751</v>
      </c>
    </row>
    <row r="51" spans="1:2">
      <c r="A51" s="30" t="s">
        <v>1619</v>
      </c>
      <c r="B51" s="31" t="s">
        <v>652</v>
      </c>
    </row>
    <row r="52" spans="1:2">
      <c r="A52" s="30" t="s">
        <v>1507</v>
      </c>
      <c r="B52" s="31" t="s">
        <v>754</v>
      </c>
    </row>
    <row r="53" spans="1:2">
      <c r="A53" s="30" t="s">
        <v>2477</v>
      </c>
      <c r="B53" s="31" t="s">
        <v>574</v>
      </c>
    </row>
    <row r="54" spans="1:2">
      <c r="A54" s="30" t="s">
        <v>2477</v>
      </c>
      <c r="B54" s="31" t="s">
        <v>571</v>
      </c>
    </row>
    <row r="55" spans="1:2">
      <c r="A55" s="30" t="s">
        <v>2478</v>
      </c>
      <c r="B55" s="31" t="s">
        <v>2029</v>
      </c>
    </row>
    <row r="56" spans="1:2">
      <c r="A56" s="30" t="s">
        <v>2478</v>
      </c>
      <c r="B56" s="31" t="s">
        <v>573</v>
      </c>
    </row>
    <row r="57" spans="1:2">
      <c r="A57" s="30" t="s">
        <v>2479</v>
      </c>
      <c r="B57" s="31" t="s">
        <v>575</v>
      </c>
    </row>
    <row r="58" spans="1:2">
      <c r="A58" s="30" t="s">
        <v>2479</v>
      </c>
      <c r="B58" s="31" t="s">
        <v>576</v>
      </c>
    </row>
    <row r="59" spans="1:2">
      <c r="A59" s="30" t="s">
        <v>2480</v>
      </c>
      <c r="B59" s="31" t="s">
        <v>265</v>
      </c>
    </row>
    <row r="60" spans="1:2">
      <c r="A60" s="30" t="s">
        <v>2481</v>
      </c>
      <c r="B60" s="31" t="s">
        <v>263</v>
      </c>
    </row>
  </sheetData>
  <sheetProtection algorithmName="SHA-512" hashValue="gBXTiPJ63t+JPgw3Vihs3mA1aP2QDCmcXvfU1mvqrAVUU7mZNHZPfehfKnh+MwZa+eEzJ5wxFEvuVW5k/YN2Jw==" saltValue="k3nkolF1rr8uuPvaEJ0IWg==" spinCount="100000" sheet="1" objects="1" scenarios="1" formatColumns="0" formatRows="0" sort="0" autoFilter="0" pivotTables="0"/>
  <conditionalFormatting sqref="A2:A60">
    <cfRule type="expression" dxfId="4" priority="11">
      <formula>$A1=$A2</formula>
    </cfRule>
  </conditionalFormatting>
  <conditionalFormatting sqref="A2:B60">
    <cfRule type="expression" dxfId="3" priority="1">
      <formula>$A2&lt;&gt;$A1</formula>
    </cfRule>
    <cfRule type="expression" dxfId="2" priority="13">
      <formula>$A1=$A2</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6384E-31D3-4983-BB0D-23608DCAE6C9}">
  <sheetPr codeName="Sheet12"/>
  <dimension ref="A1:A2"/>
  <sheetViews>
    <sheetView workbookViewId="0">
      <selection sqref="A1:A2"/>
    </sheetView>
  </sheetViews>
  <sheetFormatPr defaultRowHeight="15"/>
  <cols>
    <col min="1" max="1" width="25.5703125" bestFit="1" customWidth="1"/>
  </cols>
  <sheetData>
    <row r="1" spans="1:1">
      <c r="A1" t="s">
        <v>272</v>
      </c>
    </row>
    <row r="2" spans="1:1">
      <c r="A2" s="1" t="s">
        <v>273</v>
      </c>
    </row>
  </sheetData>
  <pageMargins left="0.7" right="0.7" top="0.75" bottom="0.75" header="0.3" footer="0.3"/>
  <pageSetup paperSize="9" orientation="portrait" horizontalDpi="90" verticalDpi="9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D7211-8F79-48F7-86B4-57249762D153}">
  <sheetPr codeName="Sheet13"/>
  <dimension ref="A1:A2"/>
  <sheetViews>
    <sheetView workbookViewId="0">
      <selection sqref="A1:A2"/>
    </sheetView>
  </sheetViews>
  <sheetFormatPr defaultRowHeight="15"/>
  <cols>
    <col min="1" max="1" width="30.5703125" bestFit="1" customWidth="1"/>
  </cols>
  <sheetData>
    <row r="1" spans="1:1">
      <c r="A1" t="s">
        <v>229</v>
      </c>
    </row>
    <row r="2" spans="1:1">
      <c r="A2" s="2">
        <v>43658</v>
      </c>
    </row>
  </sheetData>
  <pageMargins left="0.7" right="0.7" top="0.75" bottom="0.75" header="0.3" footer="0.3"/>
  <pageSetup paperSize="9" orientation="portrait" horizontalDpi="90" verticalDpi="9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9E6C2BF3D7A64D87BF5B300ABBB426" ma:contentTypeVersion="1" ma:contentTypeDescription="Create a new document." ma:contentTypeScope="" ma:versionID="eb6ebf5af8116b30030ca1ef5fa7fd69">
  <xsd:schema xmlns:xsd="http://www.w3.org/2001/XMLSchema" xmlns:xs="http://www.w3.org/2001/XMLSchema" xmlns:p="http://schemas.microsoft.com/office/2006/metadata/properties" xmlns:ns2="a14523ce-dede-483e-883a-2d83261080bd" targetNamespace="http://schemas.microsoft.com/office/2006/metadata/properties" ma:root="true" ma:fieldsID="7609b2132cc27c2e027996f255529d92" ns2:_="">
    <xsd:import namespace="a14523ce-dede-483e-883a-2d83261080bd"/>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523ce-dede-483e-883a-2d83261080b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s q m i d = " 5 2 8 9 b 4 3 5 - c 1 8 0 - 4 c b 3 - 9 d 0 9 - 8 e 9 4 4 a f e 8 5 2 9 "   x m l n s = " h t t p : / / s c h e m a s . m i c r o s o f t . c o m / D a t a M a s h u p " > A A A A A B c D A A B Q S w M E F A A C A A g A x o X x T p r o R z G n A A A A + Q A A A B I A H A B D b 2 5 m a W c v U G F j a 2 F n Z S 5 4 b W w g o h g A K K A U A A A A A A A A A A A A A A A A A A A A A A A A A A A A h Y / N C o J A G E V f R W b v / E l R 8 j k S b R O C K N r K O O m Q j u G M j e / W o k f q F R L K a t f y X s 6 F c x + 3 O 6 R D U w d X 1 V n d m g Q x T F G g j G w L b c o E 9 e 4 U L l A q Y J v L c 1 6 q Y I S N j Q e r E 1 Q 5 d 4 k J 8 d 5 j H + G 2 K w m n l J F j t t n J S j V 5 q I 1 1 u Z E K f V b F / x U S c H j J C I 7 n D M / Y k m M W U Q Z k 6 i H T 5 s v w U R l T I D 8 l r P v a 9 Z 0 S y o S r P Z A p A n n f E E 9 Q S w M E F A A C A A g A x o X x 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a F 8 U 4 o i k e 4 D g A A A B E A A A A T A B w A R m 9 y b X V s Y X M v U 2 V j d G l v b j E u b S C i G A A o o B Q A A A A A A A A A A A A A A A A A A A A A A A A A A A A r T k 0 u y c z P U w i G 0 I b W A F B L A Q I t A B Q A A g A I A M a F 8 U 6 a 6 E c x p w A A A P k A A A A S A A A A A A A A A A A A A A A A A A A A A A B D b 2 5 m a W c v U G F j a 2 F n Z S 5 4 b W x Q S w E C L Q A U A A I A C A D G h f F O D 8 r p q 6 Q A A A D p A A A A E w A A A A A A A A A A A A A A A A D z A A A A W 0 N v b n R l b n R f V H l w Z X N d L n h t b F B L A Q I t A B Q A A g A I A M a F 8 U 4 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9 m E j P i A f n T Z d V / P l y U K o i A A A A A A I A A A A A A A N m A A D A A A A A E A A A A D O T o W i 3 / n v i + i M 3 G v f T u E k A A A A A B I A A A K A A A A A Q A A A A J J y Q 6 1 g h 6 D B 3 N O J D 1 B Z z S l A A A A C h N K 7 w x q p Y d 8 o 4 3 4 R N b E + 0 p Z P + Y f G O F Q w 0 e V M r f u h C z d e z m r 8 v 0 x l T q w 0 K n H n w Z u M N o + d y 3 l e H W I g g U N 7 o q b d V k v r g O l B C S 0 T p M O P j f p W W M B Q A A A A 6 O a + b 0 C V 5 y 8 p b 6 e L M / A u E O 4 k M 2 g = = < / D a t a M a s h u p > 
</file>

<file path=customXml/item3.xml><?xml version="1.0" encoding="utf-8"?>
<p:properties xmlns:p="http://schemas.microsoft.com/office/2006/metadata/properties" xmlns:xsi="http://www.w3.org/2001/XMLSchema-instance" xmlns:pc="http://schemas.microsoft.com/office/infopath/2007/PartnerControls">
  <documentManagement>
    <_dlc_DocId xmlns="a14523ce-dede-483e-883a-2d83261080bd">NETWORKDEV-2134468847-14871</_dlc_DocId>
    <_dlc_DocIdUrl xmlns="a14523ce-dede-483e-883a-2d83261080bd">
      <Url>http://sharedocs/sites/nd/BusinessAsUsual/_layouts/15/DocIdRedir.aspx?ID=NETWORKDEV-2134468847-14871</Url>
      <Description>NETWORKDEV-2134468847-14871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6962F0B-C639-4952-A546-171F4FE09A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523ce-dede-483e-883a-2d8326108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5549A03-D6B9-4C76-9875-01666F5BF4D6}">
  <ds:schemaRefs>
    <ds:schemaRef ds:uri="http://schemas.microsoft.com/DataMashup"/>
  </ds:schemaRefs>
</ds:datastoreItem>
</file>

<file path=customXml/itemProps3.xml><?xml version="1.0" encoding="utf-8"?>
<ds:datastoreItem xmlns:ds="http://schemas.openxmlformats.org/officeDocument/2006/customXml" ds:itemID="{D94F461F-99DE-4C7D-8EBC-D666D895B580}">
  <ds:schemaRefs>
    <ds:schemaRef ds:uri="http://purl.org/dc/terms/"/>
    <ds:schemaRef ds:uri="http://schemas.microsoft.com/office/2006/documentManagement/types"/>
    <ds:schemaRef ds:uri="http://schemas.openxmlformats.org/package/2006/metadata/core-properties"/>
    <ds:schemaRef ds:uri="a14523ce-dede-483e-883a-2d83261080bd"/>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991CD89B-BD19-44DA-BDBF-4D8D660BE699}">
  <ds:schemaRefs>
    <ds:schemaRef ds:uri="http://schemas.microsoft.com/sharepoint/v3/contenttype/forms"/>
  </ds:schemaRefs>
</ds:datastoreItem>
</file>

<file path=customXml/itemProps5.xml><?xml version="1.0" encoding="utf-8"?>
<ds:datastoreItem xmlns:ds="http://schemas.openxmlformats.org/officeDocument/2006/customXml" ds:itemID="{14EEB7C0-D57E-42AF-98EA-7E6D93BB784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Summary</vt:lpstr>
      <vt:lpstr>Change Log</vt:lpstr>
      <vt:lpstr>Background Information</vt:lpstr>
      <vt:lpstr>How to filter</vt:lpstr>
      <vt:lpstr>ExistingGeneration&amp;NewDevs</vt:lpstr>
      <vt:lpstr>Scheduled Capacities</vt:lpstr>
      <vt:lpstr>Site name changes</vt:lpstr>
      <vt:lpstr>'Background Information'!Print_Area</vt:lpstr>
      <vt:lpstr>'Change Log'!Print_Area</vt:lpstr>
      <vt:lpstr>'ExistingGeneration&amp;NewDevs'!Print_Area</vt:lpstr>
      <vt:lpstr>'How to filter'!Print_Area</vt:lpstr>
      <vt:lpstr>'Scheduled Capacities'!Print_Area</vt:lpstr>
      <vt:lpstr>'Site name changes'!Print_Area</vt:lpstr>
      <vt:lpstr>'Change Log'!Print_Titles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2019-07-18T00:40:16Z</dcterms:created>
  <dcterms:modified xsi:type="dcterms:W3CDTF">2019-08-07T04:02:18Z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MODocumentType">
    <vt:lpwstr>3;#Operational Record|859762f2-4462-42eb-9744-c955c7e2c540</vt:lpwstr>
  </property>
  <property fmtid="{D5CDD505-2E9C-101B-9397-08002B2CF9AE}" pid="3" name="ContentTypeId">
    <vt:lpwstr>0x010100A79E6C2BF3D7A64D87BF5B300ABBB426</vt:lpwstr>
  </property>
  <property fmtid="{D5CDD505-2E9C-101B-9397-08002B2CF9AE}" pid="4" name="AEMODocumentTypeTaxHTField0">
    <vt:lpwstr>Operational Record|859762f2-4462-42eb-9744-c955c7e2c540</vt:lpwstr>
  </property>
  <property fmtid="{D5CDD505-2E9C-101B-9397-08002B2CF9AE}" pid="5" name="TaxCatchAll">
    <vt:lpwstr>3;#Operational Record|859762f2-4462-42eb-9744-c955c7e2c540</vt:lpwstr>
  </property>
  <property fmtid="{D5CDD505-2E9C-101B-9397-08002B2CF9AE}" pid="6" name="_dlc_DocIdItemGuid">
    <vt:lpwstr>4f94375e-0977-44cc-a48b-7f6d6c4f8f9d</vt:lpwstr>
  </property>
</Properties>
</file>