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442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" i="2" l="1"/>
  <c r="J7" i="2"/>
  <c r="G7" i="2"/>
  <c r="D6" i="2" l="1"/>
  <c r="C6" i="2" l="1"/>
  <c r="I6" i="2" l="1"/>
  <c r="H6" i="2"/>
  <c r="E6" i="2" l="1"/>
  <c r="F6" i="2"/>
  <c r="G6" i="2"/>
  <c r="K7" i="2" l="1"/>
  <c r="I7" i="2"/>
  <c r="H7" i="2"/>
  <c r="F7" i="2"/>
  <c r="E7" i="2"/>
  <c r="D7" i="2"/>
  <c r="C7" i="2"/>
  <c r="L6" i="2" l="1"/>
  <c r="K6" i="2"/>
  <c r="J6" i="2"/>
  <c r="B17" i="1" l="1"/>
  <c r="B16" i="1"/>
  <c r="B15" i="1"/>
  <c r="B14" i="1"/>
  <c r="B13" i="1"/>
  <c r="B12" i="1"/>
  <c r="B18" i="1" l="1"/>
</calcChain>
</file>

<file path=xl/sharedStrings.xml><?xml version="1.0" encoding="utf-8"?>
<sst xmlns="http://schemas.openxmlformats.org/spreadsheetml/2006/main" count="37" uniqueCount="31">
  <si>
    <t>conv1</t>
  </si>
  <si>
    <t>nrn1</t>
  </si>
  <si>
    <t>pooling1</t>
  </si>
  <si>
    <t>conv2</t>
  </si>
  <si>
    <t>nrn2</t>
  </si>
  <si>
    <t>pooling2</t>
  </si>
  <si>
    <t>lrn2 wch</t>
  </si>
  <si>
    <t>lrn1 wch</t>
  </si>
  <si>
    <t>conv3</t>
  </si>
  <si>
    <t>nrn3</t>
  </si>
  <si>
    <t>fullconn1</t>
  </si>
  <si>
    <t>conv</t>
  </si>
  <si>
    <t>nrn</t>
  </si>
  <si>
    <t>lrn</t>
  </si>
  <si>
    <t>polling</t>
  </si>
  <si>
    <t>fullconn</t>
  </si>
  <si>
    <t>total</t>
  </si>
  <si>
    <t>kernel size</t>
  </si>
  <si>
    <t>config</t>
  </si>
  <si>
    <t>3x224x224x64</t>
  </si>
  <si>
    <t>3x32x32x32</t>
  </si>
  <si>
    <t>32x32x32x64</t>
  </si>
  <si>
    <t>32x16x16x64</t>
  </si>
  <si>
    <t>3x3</t>
  </si>
  <si>
    <t>5x5</t>
  </si>
  <si>
    <t>new(TFLOPS)</t>
  </si>
  <si>
    <t>old (TFLOPs)</t>
  </si>
  <si>
    <t>increase %</t>
  </si>
  <si>
    <t>peak throughput</t>
  </si>
  <si>
    <t>% of the peak</t>
  </si>
  <si>
    <t>64x8x8x192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</si>
</sst>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8E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4" borderId="1" xfId="0" applyNumberFormat="1" applyFill="1" applyBorder="1"/>
    <xf numFmtId="1" fontId="0" fillId="3" borderId="1" xfId="0" applyNumberFormat="1" applyFill="1" applyBorder="1"/>
    <xf numFmtId="1" fontId="0" fillId="5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" fontId="0" fillId="2" borderId="0" xfId="0" applyNumberFormat="1" applyFill="1" applyBorder="1"/>
    <xf numFmtId="1" fontId="0" fillId="2" borderId="6" xfId="0" applyNumberFormat="1" applyFill="1" applyBorder="1"/>
    <xf numFmtId="1" fontId="0" fillId="3" borderId="7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layer time in 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layer time</c:v>
          </c:tx>
          <c:invertIfNegative val="0"/>
          <c:cat>
            <c:strRef>
              <c:f>Sheet1!$A$1:$A$12</c:f>
              <c:strCache>
                <c:ptCount val="12"/>
                <c:pt idx="0">
                  <c:v>conv1</c:v>
                </c:pt>
                <c:pt idx="1">
                  <c:v>nrn1</c:v>
                </c:pt>
                <c:pt idx="2">
                  <c:v>pooling1</c:v>
                </c:pt>
                <c:pt idx="3">
                  <c:v>lrn1 wch</c:v>
                </c:pt>
                <c:pt idx="4">
                  <c:v>conv2</c:v>
                </c:pt>
                <c:pt idx="5">
                  <c:v>nrn2</c:v>
                </c:pt>
                <c:pt idx="6">
                  <c:v>pooling2</c:v>
                </c:pt>
                <c:pt idx="7">
                  <c:v>lrn2 wch</c:v>
                </c:pt>
                <c:pt idx="8">
                  <c:v>conv3</c:v>
                </c:pt>
                <c:pt idx="9">
                  <c:v>nrn3</c:v>
                </c:pt>
                <c:pt idx="10">
                  <c:v>fullconn1</c:v>
                </c:pt>
                <c:pt idx="11">
                  <c:v>total</c:v>
                </c:pt>
              </c:strCache>
            </c:strRef>
          </c:cat>
          <c:val>
            <c:numRef>
              <c:f>Sheet1!$C$1:$C$12</c:f>
              <c:numCache>
                <c:formatCode>0.000</c:formatCode>
                <c:ptCount val="12"/>
                <c:pt idx="0">
                  <c:v>9.4597435358419177E-2</c:v>
                </c:pt>
                <c:pt idx="1">
                  <c:v>2.9955854530166071E-2</c:v>
                </c:pt>
                <c:pt idx="2">
                  <c:v>2.4174900147151564E-2</c:v>
                </c:pt>
                <c:pt idx="3">
                  <c:v>3.9152827412234602E-2</c:v>
                </c:pt>
                <c:pt idx="4">
                  <c:v>0.25147151566113096</c:v>
                </c:pt>
                <c:pt idx="5">
                  <c:v>7.3575783056548235E-3</c:v>
                </c:pt>
                <c:pt idx="6">
                  <c:v>5.7809543830145051E-3</c:v>
                </c:pt>
                <c:pt idx="7">
                  <c:v>1.4715156611309649E-3</c:v>
                </c:pt>
                <c:pt idx="8">
                  <c:v>0.12455328988858524</c:v>
                </c:pt>
                <c:pt idx="9">
                  <c:v>3.6787891528274118E-3</c:v>
                </c:pt>
                <c:pt idx="10">
                  <c:v>0.41780533949968468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9024"/>
        <c:axId val="68473920"/>
      </c:barChart>
      <c:catAx>
        <c:axId val="410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73920"/>
        <c:crosses val="autoZero"/>
        <c:auto val="1"/>
        <c:lblAlgn val="ctr"/>
        <c:lblOffset val="100"/>
        <c:noMultiLvlLbl val="0"/>
      </c:catAx>
      <c:valAx>
        <c:axId val="68473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0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Sheet1!$A$13:$A$17</c:f>
              <c:strCache>
                <c:ptCount val="5"/>
                <c:pt idx="0">
                  <c:v>conv</c:v>
                </c:pt>
                <c:pt idx="1">
                  <c:v>nrn</c:v>
                </c:pt>
                <c:pt idx="2">
                  <c:v>lrn</c:v>
                </c:pt>
                <c:pt idx="3">
                  <c:v>polling</c:v>
                </c:pt>
                <c:pt idx="4">
                  <c:v>fullconn</c:v>
                </c:pt>
              </c:strCache>
            </c:strRef>
          </c:cat>
          <c:val>
            <c:numRef>
              <c:f>Sheet1!$C$13:$C$17</c:f>
              <c:numCache>
                <c:formatCode>0.00</c:formatCode>
                <c:ptCount val="5"/>
                <c:pt idx="0">
                  <c:v>0.47062224090813537</c:v>
                </c:pt>
                <c:pt idx="1">
                  <c:v>4.0992221988648304E-2</c:v>
                </c:pt>
                <c:pt idx="2">
                  <c:v>4.0624343073365571E-2</c:v>
                </c:pt>
                <c:pt idx="3">
                  <c:v>2.9955854530166068E-2</c:v>
                </c:pt>
                <c:pt idx="4">
                  <c:v>0.41780533949968468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 sz="20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19</xdr:row>
      <xdr:rowOff>166687</xdr:rowOff>
    </xdr:from>
    <xdr:to>
      <xdr:col>11</xdr:col>
      <xdr:colOff>66674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42</xdr:row>
      <xdr:rowOff>114299</xdr:rowOff>
    </xdr:from>
    <xdr:to>
      <xdr:col>14</xdr:col>
      <xdr:colOff>209550</xdr:colOff>
      <xdr:row>70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N37" sqref="N37"/>
    </sheetView>
  </sheetViews>
  <sheetFormatPr defaultRowHeight="15" x14ac:dyDescent="0.25"/>
  <cols>
    <col min="8" max="8" width="9.140625" customWidth="1"/>
  </cols>
  <sheetData>
    <row r="1" spans="1:3" x14ac:dyDescent="0.25">
      <c r="A1" t="s">
        <v>0</v>
      </c>
      <c r="B1">
        <v>36</v>
      </c>
      <c r="C1" s="2">
        <v>9.4597435358419177E-2</v>
      </c>
    </row>
    <row r="2" spans="1:3" x14ac:dyDescent="0.25">
      <c r="A2" t="s">
        <v>1</v>
      </c>
      <c r="B2">
        <v>11.4</v>
      </c>
      <c r="C2" s="2">
        <v>2.9955854530166071E-2</v>
      </c>
    </row>
    <row r="3" spans="1:3" x14ac:dyDescent="0.25">
      <c r="A3" t="s">
        <v>2</v>
      </c>
      <c r="B3">
        <v>9.1999999999999993</v>
      </c>
      <c r="C3" s="2">
        <v>2.4174900147151564E-2</v>
      </c>
    </row>
    <row r="4" spans="1:3" x14ac:dyDescent="0.25">
      <c r="A4" t="s">
        <v>7</v>
      </c>
      <c r="B4">
        <v>14.9</v>
      </c>
      <c r="C4" s="2">
        <v>3.9152827412234602E-2</v>
      </c>
    </row>
    <row r="5" spans="1:3" x14ac:dyDescent="0.25">
      <c r="A5" t="s">
        <v>3</v>
      </c>
      <c r="B5">
        <v>95.7</v>
      </c>
      <c r="C5" s="2">
        <v>0.25147151566113096</v>
      </c>
    </row>
    <row r="6" spans="1:3" x14ac:dyDescent="0.25">
      <c r="A6" t="s">
        <v>4</v>
      </c>
      <c r="B6">
        <v>2.8</v>
      </c>
      <c r="C6" s="2">
        <v>7.3575783056548235E-3</v>
      </c>
    </row>
    <row r="7" spans="1:3" x14ac:dyDescent="0.25">
      <c r="A7" t="s">
        <v>5</v>
      </c>
      <c r="B7">
        <v>2.2000000000000002</v>
      </c>
      <c r="C7" s="2">
        <v>5.7809543830145051E-3</v>
      </c>
    </row>
    <row r="8" spans="1:3" x14ac:dyDescent="0.25">
      <c r="A8" t="s">
        <v>6</v>
      </c>
      <c r="B8">
        <v>0.56000000000000005</v>
      </c>
      <c r="C8" s="2">
        <v>1.4715156611309649E-3</v>
      </c>
    </row>
    <row r="9" spans="1:3" x14ac:dyDescent="0.25">
      <c r="A9" t="s">
        <v>8</v>
      </c>
      <c r="B9">
        <v>47.4</v>
      </c>
      <c r="C9" s="2">
        <v>0.12455328988858524</v>
      </c>
    </row>
    <row r="10" spans="1:3" x14ac:dyDescent="0.25">
      <c r="A10" t="s">
        <v>9</v>
      </c>
      <c r="B10">
        <v>1.4</v>
      </c>
      <c r="C10" s="2">
        <v>3.6787891528274118E-3</v>
      </c>
    </row>
    <row r="11" spans="1:3" x14ac:dyDescent="0.25">
      <c r="A11" t="s">
        <v>10</v>
      </c>
      <c r="B11">
        <v>159</v>
      </c>
      <c r="C11" s="2">
        <v>0.41780533949968468</v>
      </c>
    </row>
    <row r="12" spans="1:3" x14ac:dyDescent="0.25">
      <c r="A12" t="s">
        <v>16</v>
      </c>
      <c r="B12">
        <f>SUM(B1:B11)</f>
        <v>380.56</v>
      </c>
      <c r="C12" s="2">
        <v>1</v>
      </c>
    </row>
    <row r="13" spans="1:3" x14ac:dyDescent="0.25">
      <c r="A13" t="s">
        <v>11</v>
      </c>
      <c r="B13">
        <f>B1+B5+B9</f>
        <v>179.1</v>
      </c>
      <c r="C13" s="1">
        <v>0.47062224090813537</v>
      </c>
    </row>
    <row r="14" spans="1:3" x14ac:dyDescent="0.25">
      <c r="A14" t="s">
        <v>12</v>
      </c>
      <c r="B14">
        <f>B2+B6+B10</f>
        <v>15.6</v>
      </c>
      <c r="C14" s="1">
        <v>4.0992221988648304E-2</v>
      </c>
    </row>
    <row r="15" spans="1:3" x14ac:dyDescent="0.25">
      <c r="A15" t="s">
        <v>13</v>
      </c>
      <c r="B15">
        <f>B4+B8</f>
        <v>15.46</v>
      </c>
      <c r="C15" s="1">
        <v>4.0624343073365571E-2</v>
      </c>
    </row>
    <row r="16" spans="1:3" x14ac:dyDescent="0.25">
      <c r="A16" t="s">
        <v>14</v>
      </c>
      <c r="B16">
        <f>B3+B7</f>
        <v>11.399999999999999</v>
      </c>
      <c r="C16" s="1">
        <v>2.9955854530166068E-2</v>
      </c>
    </row>
    <row r="17" spans="1:3" x14ac:dyDescent="0.25">
      <c r="A17" t="s">
        <v>15</v>
      </c>
      <c r="B17">
        <f>B11</f>
        <v>159</v>
      </c>
      <c r="C17" s="1">
        <v>0.41780533949968468</v>
      </c>
    </row>
    <row r="18" spans="1:3" x14ac:dyDescent="0.25">
      <c r="A18" t="s">
        <v>16</v>
      </c>
      <c r="B18">
        <f>SUM(B13:B17)</f>
        <v>380.56</v>
      </c>
      <c r="C18" s="1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abSelected="1" workbookViewId="0">
      <selection activeCell="E10" sqref="E10"/>
    </sheetView>
  </sheetViews>
  <sheetFormatPr defaultRowHeight="15" x14ac:dyDescent="0.25"/>
  <cols>
    <col min="1" max="1" width="16.42578125" customWidth="1"/>
    <col min="2" max="2" width="15.5703125" customWidth="1"/>
    <col min="3" max="3" width="14.28515625" customWidth="1"/>
    <col min="4" max="4" width="11.85546875" customWidth="1"/>
    <col min="5" max="5" width="11.7109375" customWidth="1"/>
    <col min="6" max="6" width="11.28515625" customWidth="1"/>
    <col min="7" max="7" width="11.140625" customWidth="1"/>
    <col min="8" max="8" width="13.5703125" customWidth="1"/>
    <col min="9" max="9" width="11.28515625" customWidth="1"/>
    <col min="10" max="10" width="11.5703125" customWidth="1"/>
    <col min="11" max="11" width="11.7109375" customWidth="1"/>
    <col min="12" max="12" width="10.85546875" customWidth="1"/>
  </cols>
  <sheetData>
    <row r="2" spans="1:12" x14ac:dyDescent="0.25">
      <c r="B2" s="6" t="s">
        <v>17</v>
      </c>
      <c r="C2" s="18" t="s">
        <v>23</v>
      </c>
      <c r="D2" s="19"/>
      <c r="E2" s="19"/>
      <c r="F2" s="19"/>
      <c r="G2" s="20"/>
      <c r="H2" s="18" t="s">
        <v>24</v>
      </c>
      <c r="I2" s="19"/>
      <c r="J2" s="19"/>
      <c r="K2" s="19"/>
      <c r="L2" s="20"/>
    </row>
    <row r="3" spans="1:12" x14ac:dyDescent="0.25">
      <c r="A3" t="s">
        <v>28</v>
      </c>
      <c r="B3" s="7" t="s">
        <v>18</v>
      </c>
      <c r="C3" s="9" t="s">
        <v>19</v>
      </c>
      <c r="D3" s="10" t="s">
        <v>20</v>
      </c>
      <c r="E3" s="10" t="s">
        <v>21</v>
      </c>
      <c r="F3" s="10" t="s">
        <v>22</v>
      </c>
      <c r="G3" s="11" t="s">
        <v>30</v>
      </c>
      <c r="H3" s="9" t="s">
        <v>19</v>
      </c>
      <c r="I3" s="10" t="s">
        <v>20</v>
      </c>
      <c r="J3" s="10" t="s">
        <v>21</v>
      </c>
      <c r="K3" s="10" t="s">
        <v>22</v>
      </c>
      <c r="L3" s="11" t="s">
        <v>30</v>
      </c>
    </row>
    <row r="4" spans="1:12" x14ac:dyDescent="0.25">
      <c r="A4" s="17">
        <v>3.2</v>
      </c>
      <c r="B4" s="7" t="s">
        <v>26</v>
      </c>
      <c r="C4" s="9">
        <v>0.56000000000000005</v>
      </c>
      <c r="D4" s="10">
        <v>0.91</v>
      </c>
      <c r="E4" s="10">
        <v>1.21</v>
      </c>
      <c r="F4" s="10">
        <v>1.6</v>
      </c>
      <c r="G4" s="11">
        <v>1.99</v>
      </c>
      <c r="H4" s="9">
        <v>1.03</v>
      </c>
      <c r="I4" s="10">
        <v>1.3</v>
      </c>
      <c r="J4" s="10">
        <v>1.55</v>
      </c>
      <c r="K4" s="10">
        <v>1.93</v>
      </c>
      <c r="L4" s="11">
        <v>1.57</v>
      </c>
    </row>
    <row r="5" spans="1:12" x14ac:dyDescent="0.25">
      <c r="B5" s="7" t="s">
        <v>25</v>
      </c>
      <c r="C5" s="9">
        <v>0.63</v>
      </c>
      <c r="D5" s="10">
        <v>0.91</v>
      </c>
      <c r="E5" s="10">
        <v>1.21</v>
      </c>
      <c r="F5" s="10">
        <v>1.6</v>
      </c>
      <c r="G5" s="11">
        <v>1.99</v>
      </c>
      <c r="H5" s="9">
        <v>1.05</v>
      </c>
      <c r="I5" s="10">
        <v>1.3</v>
      </c>
      <c r="J5" s="10">
        <v>1.55</v>
      </c>
      <c r="K5" s="10">
        <v>1.93</v>
      </c>
      <c r="L5" s="11">
        <v>1.57</v>
      </c>
    </row>
    <row r="6" spans="1:12" x14ac:dyDescent="0.25">
      <c r="B6" s="7" t="s">
        <v>27</v>
      </c>
      <c r="C6" s="12">
        <f>(C5-C4)*100/C4</f>
        <v>12.499999999999989</v>
      </c>
      <c r="D6" s="12">
        <f>(D5-D4)*100/D4</f>
        <v>0</v>
      </c>
      <c r="E6" s="12">
        <f>(E5-E4)*100/E4</f>
        <v>0</v>
      </c>
      <c r="F6" s="12">
        <f>(F5-F4)*100/F4</f>
        <v>0</v>
      </c>
      <c r="G6" s="13">
        <f>(G5-G4)*100/G4</f>
        <v>0</v>
      </c>
      <c r="H6" s="12">
        <f t="shared" ref="H6:I6" si="0">(H5-H4)*100/H4</f>
        <v>1.9417475728155356</v>
      </c>
      <c r="I6" s="12">
        <f t="shared" si="0"/>
        <v>0</v>
      </c>
      <c r="J6" s="12">
        <f>(J5-J4)*100/J4</f>
        <v>0</v>
      </c>
      <c r="K6" s="12">
        <f>(K5-K4)*100/K4</f>
        <v>0</v>
      </c>
      <c r="L6" s="13">
        <f>(L5-L4)*100/L4</f>
        <v>0</v>
      </c>
    </row>
    <row r="7" spans="1:12" x14ac:dyDescent="0.25">
      <c r="B7" s="8" t="s">
        <v>29</v>
      </c>
      <c r="C7" s="21">
        <f>C5*100/A4</f>
        <v>19.6875</v>
      </c>
      <c r="D7" s="3">
        <f>D5*100/A4</f>
        <v>28.4375</v>
      </c>
      <c r="E7" s="4">
        <f>E5*100/A4</f>
        <v>37.8125</v>
      </c>
      <c r="F7" s="15">
        <f>F5*100/A4</f>
        <v>50</v>
      </c>
      <c r="G7" s="16">
        <f>G5*100/A4</f>
        <v>62.1875</v>
      </c>
      <c r="H7" s="14">
        <f>H5*100/A4</f>
        <v>32.8125</v>
      </c>
      <c r="I7" s="5">
        <f>I5*100/A4</f>
        <v>40.625</v>
      </c>
      <c r="J7" s="5">
        <f>J5*100/A4</f>
        <v>48.4375</v>
      </c>
      <c r="K7" s="16">
        <f>K5*100/A4</f>
        <v>60.3125</v>
      </c>
      <c r="L7" s="5">
        <f>L5*100/A4</f>
        <v>49.0625</v>
      </c>
    </row>
  </sheetData>
  <mergeCells count="2">
    <mergeCell ref="C2:G2"/>
    <mergeCell ref="H2:L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Lyashevsky, Alexander</dc:creator>
  <cp:lastModifiedBy>Lyashevsky, Alexander</cp:lastModifiedBy>
  <dcterms:created xsi:type="dcterms:W3CDTF">2015-06-25T21:00:59Z</dcterms:created>
  <dcterms:modified xsi:type="dcterms:W3CDTF">2016-01-05T00:59:19Z</dcterms:modified>
</cp:coreProperties>
</file>