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Steven\Downloads\"/>
    </mc:Choice>
  </mc:AlternateContent>
  <xr:revisionPtr revIDLastSave="0" documentId="13_ncr:1_{0CC67C44-4A65-4642-AE55-69389F6965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aryawan" sheetId="1" r:id="rId1"/>
    <sheet name="Tug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4" i="1" l="1"/>
  <c r="I102" i="1"/>
  <c r="I98" i="1"/>
  <c r="I97" i="1"/>
  <c r="I95" i="1"/>
  <c r="I92" i="1"/>
  <c r="I88" i="1"/>
  <c r="I87" i="1"/>
  <c r="I86" i="1"/>
  <c r="I85" i="1"/>
  <c r="I78" i="1"/>
  <c r="I77" i="1"/>
  <c r="I76" i="1"/>
  <c r="I70" i="1"/>
  <c r="I66" i="1"/>
  <c r="I64" i="1"/>
  <c r="I63" i="1"/>
  <c r="I55" i="1"/>
  <c r="I52" i="1"/>
  <c r="I47" i="1"/>
  <c r="I46" i="1"/>
  <c r="I45" i="1"/>
  <c r="I44" i="1"/>
  <c r="I43" i="1"/>
  <c r="I39" i="1"/>
  <c r="I37" i="1"/>
  <c r="I32" i="1"/>
  <c r="I29" i="1"/>
  <c r="I24" i="1"/>
  <c r="I22" i="1"/>
  <c r="I17" i="1"/>
  <c r="I12" i="1"/>
  <c r="I9" i="1"/>
  <c r="I105" i="1"/>
  <c r="I104" i="1"/>
  <c r="I103" i="1"/>
  <c r="I101" i="1"/>
  <c r="I100" i="1"/>
  <c r="I99" i="1"/>
  <c r="I96" i="1"/>
  <c r="I94" i="1"/>
  <c r="I93" i="1"/>
  <c r="I91" i="1"/>
  <c r="I90" i="1"/>
  <c r="I89" i="1"/>
  <c r="I84" i="1"/>
  <c r="I83" i="1"/>
  <c r="I82" i="1"/>
  <c r="I81" i="1"/>
  <c r="I80" i="1"/>
  <c r="I79" i="1"/>
  <c r="I75" i="1"/>
  <c r="I74" i="1"/>
  <c r="I73" i="1"/>
  <c r="I72" i="1"/>
  <c r="I71" i="1"/>
  <c r="I69" i="1"/>
  <c r="I68" i="1"/>
  <c r="I67" i="1"/>
  <c r="I65" i="1"/>
  <c r="I62" i="1"/>
  <c r="I61" i="1"/>
  <c r="I60" i="1"/>
  <c r="I59" i="1"/>
  <c r="I58" i="1"/>
  <c r="I57" i="1"/>
  <c r="I56" i="1"/>
  <c r="I54" i="1"/>
  <c r="I53" i="1"/>
  <c r="I51" i="1"/>
  <c r="I50" i="1"/>
  <c r="I49" i="1"/>
  <c r="I48" i="1"/>
  <c r="I42" i="1"/>
  <c r="I41" i="1"/>
  <c r="I40" i="1"/>
  <c r="I38" i="1"/>
  <c r="I36" i="1"/>
  <c r="I35" i="1"/>
  <c r="I34" i="1"/>
  <c r="I33" i="1"/>
  <c r="I31" i="1"/>
  <c r="I30" i="1"/>
  <c r="I28" i="1"/>
  <c r="I27" i="1"/>
  <c r="I26" i="1"/>
  <c r="I25" i="1"/>
  <c r="I23" i="1"/>
  <c r="I21" i="1"/>
  <c r="I20" i="1"/>
  <c r="I19" i="1"/>
  <c r="I18" i="1"/>
  <c r="I16" i="1"/>
  <c r="I15" i="1"/>
  <c r="I14" i="1"/>
  <c r="I13" i="1"/>
  <c r="I11" i="1"/>
  <c r="I10" i="1"/>
  <c r="I8" i="1"/>
  <c r="I7" i="1"/>
  <c r="I6" i="1"/>
  <c r="D8" i="2"/>
  <c r="D11" i="2"/>
  <c r="D10" i="2"/>
  <c r="D9" i="2"/>
  <c r="D7" i="2"/>
  <c r="I106" i="1" l="1"/>
</calcChain>
</file>

<file path=xl/sharedStrings.xml><?xml version="1.0" encoding="utf-8"?>
<sst xmlns="http://schemas.openxmlformats.org/spreadsheetml/2006/main" count="423" uniqueCount="140">
  <si>
    <t>List Karyawan MySkill</t>
  </si>
  <si>
    <t>ID Karyawan</t>
  </si>
  <si>
    <t>Nama Karyawan</t>
  </si>
  <si>
    <t>Tanggal Masuk</t>
  </si>
  <si>
    <t>Tanggal Keluar</t>
  </si>
  <si>
    <t>Status</t>
  </si>
  <si>
    <t>Kota</t>
  </si>
  <si>
    <t>Divisi</t>
  </si>
  <si>
    <t>Ruangan</t>
  </si>
  <si>
    <t>Durasi (Hari)</t>
  </si>
  <si>
    <t>Ari Sunday</t>
  </si>
  <si>
    <t>Nonaktif</t>
  </si>
  <si>
    <t>Bandung</t>
  </si>
  <si>
    <t>Data</t>
  </si>
  <si>
    <t>Rizki Sali</t>
  </si>
  <si>
    <t>HR</t>
  </si>
  <si>
    <t>Rheza Kevin Indriany</t>
  </si>
  <si>
    <t>Surabaya</t>
  </si>
  <si>
    <t>Dhanu Yuliyanti</t>
  </si>
  <si>
    <t>Aktif</t>
  </si>
  <si>
    <t>Makassar</t>
  </si>
  <si>
    <t>Yenu Paramitha</t>
  </si>
  <si>
    <t>Jayapura</t>
  </si>
  <si>
    <t>Marketing</t>
  </si>
  <si>
    <t>Sigit Pramantha</t>
  </si>
  <si>
    <t>Irsan Shella</t>
  </si>
  <si>
    <t>Medan</t>
  </si>
  <si>
    <t>IT</t>
  </si>
  <si>
    <t>Aggil Aulia</t>
  </si>
  <si>
    <t>Semarang</t>
  </si>
  <si>
    <t>Omar Hendy</t>
  </si>
  <si>
    <t>Ismail Sapto</t>
  </si>
  <si>
    <t>Rian Prabowo</t>
  </si>
  <si>
    <t>Joseph Hadyan</t>
  </si>
  <si>
    <t>Finance</t>
  </si>
  <si>
    <t>Fikri Nurhazrati</t>
  </si>
  <si>
    <t>Pontianak</t>
  </si>
  <si>
    <t> Timothy Aliriza Karina</t>
  </si>
  <si>
    <t>Jakarta</t>
  </si>
  <si>
    <t>Radja Junaidi</t>
  </si>
  <si>
    <t>Deka Ulfa</t>
  </si>
  <si>
    <t>Kenneth Adhitama</t>
  </si>
  <si>
    <t>Redian Widian</t>
  </si>
  <si>
    <t>Fahdnul Kartika</t>
  </si>
  <si>
    <t>Andi Nisrina</t>
  </si>
  <si>
    <t>Yandra Qodriyah</t>
  </si>
  <si>
    <t>Alditio Verev</t>
  </si>
  <si>
    <t>Ogie Pangestu</t>
  </si>
  <si>
    <t>Andriawan Idrus</t>
  </si>
  <si>
    <t>Ilham P</t>
  </si>
  <si>
    <t>Nauval Vernanda</t>
  </si>
  <si>
    <t>Praditia Primanelza</t>
  </si>
  <si>
    <t>Abdullah Wibowo</t>
  </si>
  <si>
    <t>Balikpapan</t>
  </si>
  <si>
    <t>Azhar Langit</t>
  </si>
  <si>
    <t>Sofyan Restiandari</t>
  </si>
  <si>
    <t>Andhicha Zulfi Mediarrahman</t>
  </si>
  <si>
    <t>Mubarak Julianne</t>
  </si>
  <si>
    <t> Arthur Nandita</t>
  </si>
  <si>
    <t>Permana Zulaeha</t>
  </si>
  <si>
    <t>Michael Hartina</t>
  </si>
  <si>
    <t>Firdaus Caroline</t>
  </si>
  <si>
    <t>Rico Novitasari</t>
  </si>
  <si>
    <t>Axel Yuliyansih</t>
  </si>
  <si>
    <t>Dwiki Dikposa Oklita</t>
  </si>
  <si>
    <t>Yogyakarta</t>
  </si>
  <si>
    <t>Devito Sayoga</t>
  </si>
  <si>
    <t>Andrie Herdani</t>
  </si>
  <si>
    <t>Mustofa Hafizh Arieska</t>
  </si>
  <si>
    <t>Reynaldi Rifqy Hamdi</t>
  </si>
  <si>
    <t>Dede Zahlia</t>
  </si>
  <si>
    <t>Miftachul Aisyah</t>
  </si>
  <si>
    <t>Adrian Hapsari</t>
  </si>
  <si>
    <t>Rendy Romario Rini</t>
  </si>
  <si>
    <t>Cardito Natasya</t>
  </si>
  <si>
    <t>Irlan Utami</t>
  </si>
  <si>
    <t>Jhon Dee Tika</t>
  </si>
  <si>
    <t>Radhina Hadian</t>
  </si>
  <si>
    <t>Mia Niroha</t>
  </si>
  <si>
    <t>Reny Febrinaldy</t>
  </si>
  <si>
    <t>Ardha Febrian</t>
  </si>
  <si>
    <t>Christalline Mawarni</t>
  </si>
  <si>
    <t>Septi Neva Bisri</t>
  </si>
  <si>
    <t>Cindy Saury</t>
  </si>
  <si>
    <t> Anita Utomo</t>
  </si>
  <si>
    <t>Yoan Fadholi</t>
  </si>
  <si>
    <t>Dela Pramantha</t>
  </si>
  <si>
    <t>Arifah Malinda</t>
  </si>
  <si>
    <t>Ratih Kayraa Karina</t>
  </si>
  <si>
    <t>Nurtin Iga A</t>
  </si>
  <si>
    <t>Lutfia Hafizh</t>
  </si>
  <si>
    <t>Dara Juwita</t>
  </si>
  <si>
    <t>Nadya Eda</t>
  </si>
  <si>
    <t>Imroatun Satria</t>
  </si>
  <si>
    <t>Irmha Tenriajeng</t>
  </si>
  <si>
    <t>Caesarani Febriani</t>
  </si>
  <si>
    <t>Athirah Apriliani</t>
  </si>
  <si>
    <t>Una Rudiatin</t>
  </si>
  <si>
    <t>Dewi Octarina</t>
  </si>
  <si>
    <t>Clara Wibowo</t>
  </si>
  <si>
    <t>Tangen Riyadie</t>
  </si>
  <si>
    <t>Adelia Ajeng Abrianto</t>
  </si>
  <si>
    <t>Asih Primastiny</t>
  </si>
  <si>
    <t>Sianne Rosmalia</t>
  </si>
  <si>
    <t>Riski Husnah</t>
  </si>
  <si>
    <t>Silviana Fadillah</t>
  </si>
  <si>
    <t>Esra Permatasari</t>
  </si>
  <si>
    <t>Hani Herlin</t>
  </si>
  <si>
    <t>Mentari Veronica</t>
  </si>
  <si>
    <t>Atikah Amaliya</t>
  </si>
  <si>
    <t>Yosia Noordien</t>
  </si>
  <si>
    <t>Shabrina Priyanni</t>
  </si>
  <si>
    <t>Siti Octavia</t>
  </si>
  <si>
    <t>Ismiranti Ersyahputra</t>
  </si>
  <si>
    <t>Wiwied Indriany</t>
  </si>
  <si>
    <t>Gleny Gleny Handoko</t>
  </si>
  <si>
    <t>Novita Ahugrah</t>
  </si>
  <si>
    <t>Arrum Agustin Ariefandi</t>
  </si>
  <si>
    <t>Khansa Satrio</t>
  </si>
  <si>
    <t>Wiena Mega Sapto</t>
  </si>
  <si>
    <t> Aimee Mariana</t>
  </si>
  <si>
    <t>Sendy Qonita</t>
  </si>
  <si>
    <t>Ruthcharuni Prahasti</t>
  </si>
  <si>
    <t>Amelinda Mediarrahman</t>
  </si>
  <si>
    <t>Galih Hastari</t>
  </si>
  <si>
    <t>Dimi Christine</t>
  </si>
  <si>
    <t>Amadea Kikhmah Hendy</t>
  </si>
  <si>
    <t>Tugas</t>
  </si>
  <si>
    <t>Ganti tipe data Tanggal Masuk dan Tanggal Keluar dari data di sheet Karyawan</t>
  </si>
  <si>
    <t>Isi kolom Durasi dengan memperhatikan hal berikut</t>
  </si>
  <si>
    <t>a. Jika Status Nonaktif maka isi dengan selisih dari Tanggal Keluar dan Tanggal Masuk</t>
  </si>
  <si>
    <t>b. Jika Status Aktif, maka isi dengan selisih dari tanggal 1 Januari 2024 dan Tanggal Masuk</t>
  </si>
  <si>
    <t>Jawab pertanyaan berikut</t>
  </si>
  <si>
    <t>Check</t>
  </si>
  <si>
    <t>a. Berapa Durasi(Hari) dari karyawan dengan ID 550?</t>
  </si>
  <si>
    <t>b. ID karyawan berapa yang masuk paling awal dan masih berstatus aktif?</t>
  </si>
  <si>
    <t>c. Berapa bulan Durasi dari karyawan dengan ID 570?</t>
  </si>
  <si>
    <t>d. Pada hari apa karyawan yang masuk paling akhir dan masih berstatus aktif memulai kerjanya? (Hint: cek tanggal masuk)</t>
  </si>
  <si>
    <t>e. Jika dihitung dari hari aktif kerja, berapa rata-rata Durasi (hari) dari Karyawan MySkill?</t>
  </si>
  <si>
    <t>Minggu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</si>
</sst>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scheme val="minor"/>
    </font>
    <font>
      <b/>
      <sz val="28"/>
      <color theme="1"/>
      <name val="Calibri"/>
    </font>
    <font>
      <sz val="12"/>
      <color theme="1"/>
      <name val="Calibri"/>
    </font>
    <font>
      <sz val="12"/>
      <color theme="1"/>
      <name val="Calibri"/>
      <scheme val="minor"/>
    </font>
    <font>
      <sz val="10"/>
      <color theme="1"/>
      <name val="Calibri"/>
      <scheme val="minor"/>
    </font>
    <font>
      <b/>
      <sz val="11"/>
      <color theme="1"/>
      <name val="Calibri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2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/>
    <xf numFmtId="14" fontId="3" fillId="0" borderId="0" xfId="0" applyNumberFormat="1" applyFont="1"/>
    <xf numFmtId="14" fontId="0" fillId="0" borderId="0" xfId="0" applyNumberFormat="1"/>
    <xf numFmtId="0" fontId="7" fillId="0" borderId="0" xfId="0" applyFont="1"/>
    <xf numFmtId="14" fontId="7" fillId="0" borderId="0" xfId="0" applyNumberFormat="1" applyFont="1"/>
    <xf numFmtId="0" fontId="0" fillId="0" borderId="0" xfId="0" applyNumberFormat="1"/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8FA479-5530-4878-8BE2-4D3B4C2B31BF}" name="Table1" displayName="Table1" ref="A5:I106" totalsRowCount="1" headerRowDxfId="19" dataDxfId="18">
  <autoFilter ref="A5:I105" xr:uid="{E08FA479-5530-4878-8BE2-4D3B4C2B31BF}"/>
  <sortState xmlns:xlrd2="http://schemas.microsoft.com/office/spreadsheetml/2017/richdata2" ref="A9:I97">
    <sortCondition ref="C5:C105"/>
  </sortState>
  <tableColumns count="9">
    <tableColumn id="1" xr3:uid="{3A624129-7EB2-431C-8F3B-F939855C0BBC}" name="ID Karyawan" dataDxfId="16" totalsRowDxfId="17"/>
    <tableColumn id="2" xr3:uid="{BC9AC705-BD52-49D3-B11B-CB07C070E7D5}" name="Nama Karyawan" dataDxfId="14" totalsRowDxfId="15"/>
    <tableColumn id="3" xr3:uid="{B8E8D35C-898C-4B53-8573-5ECD76096ECF}" name="Tanggal Masuk" dataDxfId="12" totalsRowDxfId="13"/>
    <tableColumn id="4" xr3:uid="{2E0918EF-1A7A-43C2-A8AB-9065F213E971}" name="Tanggal Keluar" dataDxfId="10" totalsRowDxfId="11"/>
    <tableColumn id="5" xr3:uid="{6953462C-4506-4CD1-AB58-B1EBB6FD2D8D}" name="Status" dataDxfId="8" totalsRowDxfId="9"/>
    <tableColumn id="6" xr3:uid="{9A6CC94B-D37D-430B-AE2B-0F951296BAAF}" name="Kota" dataDxfId="6" totalsRowDxfId="7"/>
    <tableColumn id="7" xr3:uid="{BEA9A849-A98A-4AE3-92E8-E0F2702DBFF7}" name="Divisi" dataDxfId="4" totalsRowDxfId="5"/>
    <tableColumn id="8" xr3:uid="{FD44C600-15EF-4D11-930B-6AA65C64E0F5}" name="Ruangan" dataDxfId="2" totalsRowDxfId="3"/>
    <tableColumn id="9" xr3:uid="{B3663D8C-1ADD-4E2E-AAA0-80A19291F5A3}" name="Durasi (Hari)" totalsRowFunction="custom" dataDxfId="0" totalsRowDxfId="1">
      <calculatedColumnFormula>_xlfn.DAYS(Table1[[#This Row],[Tanggal Keluar]],Table1[[#This Row],[Tanggal Masuk]])</calculatedColumnFormula>
      <totalsRowFormula>AVERAGE(Table1[Durasi (Hari)])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K104" sqref="K104"/>
    </sheetView>
  </sheetViews>
  <sheetFormatPr defaultColWidth="11.19921875" defaultRowHeight="15" customHeight="1" x14ac:dyDescent="0.3"/>
  <cols>
    <col min="1" max="1" width="13.19921875" customWidth="1"/>
    <col min="2" max="2" width="25.796875" customWidth="1"/>
    <col min="3" max="3" width="15.5" bestFit="1" customWidth="1"/>
    <col min="4" max="4" width="14.8984375" customWidth="1"/>
    <col min="5" max="5" width="8.09765625" customWidth="1"/>
    <col min="6" max="6" width="10.09765625" customWidth="1"/>
    <col min="7" max="7" width="9.3984375" customWidth="1"/>
    <col min="8" max="8" width="9.8984375" customWidth="1"/>
    <col min="9" max="9" width="13.19921875" customWidth="1"/>
    <col min="10" max="26" width="10.59765625" customWidth="1"/>
  </cols>
  <sheetData>
    <row r="1" spans="1:10" ht="15.75" customHeight="1" x14ac:dyDescent="0.3">
      <c r="A1" s="7" t="s">
        <v>0</v>
      </c>
      <c r="B1" s="8"/>
      <c r="C1" s="8"/>
      <c r="D1" s="8"/>
      <c r="E1" s="8"/>
      <c r="F1" s="8"/>
      <c r="G1" s="8"/>
      <c r="H1" s="8"/>
    </row>
    <row r="2" spans="1:10" ht="15.75" customHeight="1" x14ac:dyDescent="0.3">
      <c r="A2" s="8"/>
      <c r="B2" s="8"/>
      <c r="C2" s="8"/>
      <c r="D2" s="8"/>
      <c r="E2" s="8"/>
      <c r="F2" s="8"/>
      <c r="G2" s="8"/>
      <c r="H2" s="8"/>
    </row>
    <row r="3" spans="1:10" ht="15.75" customHeight="1" x14ac:dyDescent="0.3">
      <c r="A3" s="8"/>
      <c r="B3" s="8"/>
      <c r="C3" s="8"/>
      <c r="D3" s="8"/>
      <c r="E3" s="8"/>
      <c r="F3" s="8"/>
      <c r="G3" s="8"/>
      <c r="H3" s="8"/>
    </row>
    <row r="4" spans="1:10" ht="15.75" customHeight="1" x14ac:dyDescent="0.3">
      <c r="A4" s="8"/>
      <c r="B4" s="8"/>
      <c r="C4" s="8"/>
      <c r="D4" s="8"/>
      <c r="E4" s="8"/>
      <c r="F4" s="8"/>
      <c r="G4" s="8"/>
      <c r="H4" s="8"/>
      <c r="J4" s="1">
        <v>45292</v>
      </c>
    </row>
    <row r="5" spans="1:10" ht="15.75" customHeight="1" x14ac:dyDescent="0.3">
      <c r="A5" s="2" t="s">
        <v>1</v>
      </c>
      <c r="B5" s="2" t="s">
        <v>2</v>
      </c>
      <c r="C5" s="9" t="s">
        <v>3</v>
      </c>
      <c r="D5" s="9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</row>
    <row r="6" spans="1:10" ht="15.75" customHeight="1" x14ac:dyDescent="0.3">
      <c r="A6" s="2">
        <v>501</v>
      </c>
      <c r="B6" s="2" t="s">
        <v>10</v>
      </c>
      <c r="C6" s="9">
        <v>44179</v>
      </c>
      <c r="D6" s="9">
        <v>44525</v>
      </c>
      <c r="E6" s="2" t="s">
        <v>11</v>
      </c>
      <c r="F6" s="2" t="s">
        <v>12</v>
      </c>
      <c r="G6" s="2" t="s">
        <v>13</v>
      </c>
      <c r="H6" s="2">
        <v>266</v>
      </c>
      <c r="I6" s="13">
        <f>NETWORKDAYS(Table1[[#This Row],[Tanggal Masuk]],Table1[[#This Row],[Tanggal Keluar]])</f>
        <v>249</v>
      </c>
    </row>
    <row r="7" spans="1:10" ht="15.75" customHeight="1" x14ac:dyDescent="0.3">
      <c r="A7" s="2">
        <v>502</v>
      </c>
      <c r="B7" s="2" t="s">
        <v>14</v>
      </c>
      <c r="C7" s="9">
        <v>44900</v>
      </c>
      <c r="D7" s="9">
        <v>45223</v>
      </c>
      <c r="E7" s="2" t="s">
        <v>11</v>
      </c>
      <c r="F7" s="2" t="s">
        <v>12</v>
      </c>
      <c r="G7" s="2" t="s">
        <v>15</v>
      </c>
      <c r="H7" s="2">
        <v>224</v>
      </c>
      <c r="I7" s="13">
        <f>NETWORKDAYS(Table1[[#This Row],[Tanggal Masuk]],Table1[[#This Row],[Tanggal Keluar]])</f>
        <v>232</v>
      </c>
    </row>
    <row r="8" spans="1:10" ht="15.75" customHeight="1" x14ac:dyDescent="0.3">
      <c r="A8" s="2">
        <v>503</v>
      </c>
      <c r="B8" s="2" t="s">
        <v>16</v>
      </c>
      <c r="C8" s="9">
        <v>43356</v>
      </c>
      <c r="D8" s="9">
        <v>45212</v>
      </c>
      <c r="E8" s="2" t="s">
        <v>11</v>
      </c>
      <c r="F8" s="2" t="s">
        <v>17</v>
      </c>
      <c r="G8" s="2" t="s">
        <v>13</v>
      </c>
      <c r="H8" s="2">
        <v>273</v>
      </c>
      <c r="I8" s="13">
        <f>NETWORKDAYS(Table1[[#This Row],[Tanggal Masuk]],Table1[[#This Row],[Tanggal Keluar]])</f>
        <v>1327</v>
      </c>
    </row>
    <row r="9" spans="1:10" ht="15.75" customHeight="1" x14ac:dyDescent="0.3">
      <c r="A9" s="2">
        <v>590</v>
      </c>
      <c r="B9" s="2" t="s">
        <v>116</v>
      </c>
      <c r="C9" s="9">
        <v>44952</v>
      </c>
      <c r="D9" s="10"/>
      <c r="E9" s="2" t="s">
        <v>19</v>
      </c>
      <c r="F9" s="2" t="s">
        <v>26</v>
      </c>
      <c r="G9" s="2" t="s">
        <v>13</v>
      </c>
      <c r="H9" s="2">
        <v>218</v>
      </c>
      <c r="I9">
        <f>NETWORKDAYS(Table1[[#This Row],[Tanggal Masuk]],$J$4)</f>
        <v>243</v>
      </c>
    </row>
    <row r="10" spans="1:10" ht="15.75" customHeight="1" x14ac:dyDescent="0.3">
      <c r="A10" s="2">
        <v>505</v>
      </c>
      <c r="B10" s="2" t="s">
        <v>21</v>
      </c>
      <c r="C10" s="9">
        <v>43564</v>
      </c>
      <c r="D10" s="9">
        <v>45308</v>
      </c>
      <c r="E10" s="2" t="s">
        <v>11</v>
      </c>
      <c r="F10" s="2" t="s">
        <v>22</v>
      </c>
      <c r="G10" s="2" t="s">
        <v>23</v>
      </c>
      <c r="H10" s="2">
        <v>266</v>
      </c>
      <c r="I10" s="13">
        <f>NETWORKDAYS(Table1[[#This Row],[Tanggal Masuk]],Table1[[#This Row],[Tanggal Keluar]])</f>
        <v>1247</v>
      </c>
    </row>
    <row r="11" spans="1:10" ht="15.75" customHeight="1" x14ac:dyDescent="0.3">
      <c r="A11" s="2">
        <v>506</v>
      </c>
      <c r="B11" s="2" t="s">
        <v>24</v>
      </c>
      <c r="C11" s="9">
        <v>43056</v>
      </c>
      <c r="D11" s="9">
        <v>44015</v>
      </c>
      <c r="E11" s="2" t="s">
        <v>11</v>
      </c>
      <c r="F11" s="2" t="s">
        <v>22</v>
      </c>
      <c r="G11" s="2" t="s">
        <v>15</v>
      </c>
      <c r="H11" s="2">
        <v>235</v>
      </c>
      <c r="I11" s="13">
        <f>NETWORKDAYS(Table1[[#This Row],[Tanggal Masuk]],Table1[[#This Row],[Tanggal Keluar]])</f>
        <v>686</v>
      </c>
    </row>
    <row r="12" spans="1:10" ht="15.75" customHeight="1" x14ac:dyDescent="0.3">
      <c r="A12" s="2">
        <v>539</v>
      </c>
      <c r="B12" s="2" t="s">
        <v>64</v>
      </c>
      <c r="C12" s="9">
        <v>44976</v>
      </c>
      <c r="D12" s="10"/>
      <c r="E12" s="2" t="s">
        <v>19</v>
      </c>
      <c r="F12" s="2" t="s">
        <v>65</v>
      </c>
      <c r="G12" s="2" t="s">
        <v>34</v>
      </c>
      <c r="H12" s="2">
        <v>243</v>
      </c>
      <c r="I12">
        <f>NETWORKDAYS(Table1[[#This Row],[Tanggal Masuk]],$J$4)</f>
        <v>226</v>
      </c>
    </row>
    <row r="13" spans="1:10" ht="15.75" customHeight="1" x14ac:dyDescent="0.3">
      <c r="A13" s="2">
        <v>508</v>
      </c>
      <c r="B13" s="2" t="s">
        <v>28</v>
      </c>
      <c r="C13" s="9">
        <v>43326</v>
      </c>
      <c r="D13" s="9">
        <v>43553</v>
      </c>
      <c r="E13" s="2" t="s">
        <v>11</v>
      </c>
      <c r="F13" s="2" t="s">
        <v>29</v>
      </c>
      <c r="G13" s="2" t="s">
        <v>13</v>
      </c>
      <c r="H13" s="2">
        <v>274</v>
      </c>
      <c r="I13" s="13">
        <f>NETWORKDAYS(Table1[[#This Row],[Tanggal Masuk]],Table1[[#This Row],[Tanggal Keluar]])</f>
        <v>164</v>
      </c>
    </row>
    <row r="14" spans="1:10" ht="15.75" customHeight="1" x14ac:dyDescent="0.3">
      <c r="A14" s="2">
        <v>509</v>
      </c>
      <c r="B14" s="2" t="s">
        <v>30</v>
      </c>
      <c r="C14" s="9">
        <v>44412</v>
      </c>
      <c r="D14" s="9">
        <v>44465</v>
      </c>
      <c r="E14" s="2" t="s">
        <v>11</v>
      </c>
      <c r="F14" s="2" t="s">
        <v>20</v>
      </c>
      <c r="G14" s="2" t="s">
        <v>15</v>
      </c>
      <c r="H14" s="2">
        <v>282</v>
      </c>
      <c r="I14" s="13">
        <f>NETWORKDAYS(Table1[[#This Row],[Tanggal Masuk]],Table1[[#This Row],[Tanggal Keluar]])</f>
        <v>38</v>
      </c>
    </row>
    <row r="15" spans="1:10" ht="15.75" customHeight="1" x14ac:dyDescent="0.3">
      <c r="A15" s="2">
        <v>510</v>
      </c>
      <c r="B15" s="2" t="s">
        <v>31</v>
      </c>
      <c r="C15" s="9">
        <v>43553</v>
      </c>
      <c r="D15" s="9">
        <v>44400</v>
      </c>
      <c r="E15" s="2" t="s">
        <v>11</v>
      </c>
      <c r="F15" s="2" t="s">
        <v>12</v>
      </c>
      <c r="G15" s="2" t="s">
        <v>15</v>
      </c>
      <c r="H15" s="2">
        <v>212</v>
      </c>
      <c r="I15" s="13">
        <f>NETWORKDAYS(Table1[[#This Row],[Tanggal Masuk]],Table1[[#This Row],[Tanggal Keluar]])</f>
        <v>606</v>
      </c>
    </row>
    <row r="16" spans="1:10" ht="15.75" customHeight="1" x14ac:dyDescent="0.3">
      <c r="A16" s="2">
        <v>511</v>
      </c>
      <c r="B16" s="2" t="s">
        <v>32</v>
      </c>
      <c r="C16" s="9">
        <v>43070</v>
      </c>
      <c r="D16" s="9">
        <v>45210</v>
      </c>
      <c r="E16" s="2" t="s">
        <v>11</v>
      </c>
      <c r="F16" s="2" t="s">
        <v>20</v>
      </c>
      <c r="G16" s="2" t="s">
        <v>23</v>
      </c>
      <c r="H16" s="2">
        <v>223</v>
      </c>
      <c r="I16" s="13">
        <f>NETWORKDAYS(Table1[[#This Row],[Tanggal Masuk]],Table1[[#This Row],[Tanggal Keluar]])</f>
        <v>1529</v>
      </c>
    </row>
    <row r="17" spans="1:9" ht="15.75" customHeight="1" x14ac:dyDescent="0.3">
      <c r="A17" s="2">
        <v>512</v>
      </c>
      <c r="B17" s="2" t="s">
        <v>33</v>
      </c>
      <c r="C17" s="9">
        <v>44536</v>
      </c>
      <c r="D17" s="10"/>
      <c r="E17" s="2" t="s">
        <v>19</v>
      </c>
      <c r="F17" s="2" t="s">
        <v>12</v>
      </c>
      <c r="G17" s="2" t="s">
        <v>34</v>
      </c>
      <c r="H17" s="2">
        <v>239</v>
      </c>
      <c r="I17">
        <f>NETWORKDAYS(Table1[[#This Row],[Tanggal Masuk]],$J$4)</f>
        <v>541</v>
      </c>
    </row>
    <row r="18" spans="1:9" ht="15.75" customHeight="1" x14ac:dyDescent="0.3">
      <c r="A18" s="2">
        <v>513</v>
      </c>
      <c r="B18" s="2" t="s">
        <v>35</v>
      </c>
      <c r="C18" s="9">
        <v>43108</v>
      </c>
      <c r="D18" s="9">
        <v>44556</v>
      </c>
      <c r="E18" s="2" t="s">
        <v>11</v>
      </c>
      <c r="F18" s="2" t="s">
        <v>36</v>
      </c>
      <c r="G18" s="2" t="s">
        <v>27</v>
      </c>
      <c r="H18" s="2">
        <v>280</v>
      </c>
      <c r="I18" s="13">
        <f>NETWORKDAYS(Table1[[#This Row],[Tanggal Masuk]],Table1[[#This Row],[Tanggal Keluar]])</f>
        <v>1035</v>
      </c>
    </row>
    <row r="19" spans="1:9" ht="15.75" customHeight="1" x14ac:dyDescent="0.3">
      <c r="A19" s="2">
        <v>514</v>
      </c>
      <c r="B19" s="2" t="s">
        <v>37</v>
      </c>
      <c r="C19" s="9">
        <v>43468</v>
      </c>
      <c r="D19" s="9">
        <v>43893</v>
      </c>
      <c r="E19" s="2" t="s">
        <v>11</v>
      </c>
      <c r="F19" s="2" t="s">
        <v>38</v>
      </c>
      <c r="G19" s="2" t="s">
        <v>13</v>
      </c>
      <c r="H19" s="2">
        <v>238</v>
      </c>
      <c r="I19" s="13">
        <f>NETWORKDAYS(Table1[[#This Row],[Tanggal Masuk]],Table1[[#This Row],[Tanggal Keluar]])</f>
        <v>304</v>
      </c>
    </row>
    <row r="20" spans="1:9" ht="15.75" customHeight="1" x14ac:dyDescent="0.3">
      <c r="A20" s="2">
        <v>515</v>
      </c>
      <c r="B20" s="2" t="s">
        <v>39</v>
      </c>
      <c r="C20" s="9">
        <v>43881</v>
      </c>
      <c r="D20" s="9">
        <v>45176</v>
      </c>
      <c r="E20" s="2" t="s">
        <v>11</v>
      </c>
      <c r="F20" s="2" t="s">
        <v>29</v>
      </c>
      <c r="G20" s="2" t="s">
        <v>13</v>
      </c>
      <c r="H20" s="2">
        <v>253</v>
      </c>
      <c r="I20" s="13">
        <f>NETWORKDAYS(Table1[[#This Row],[Tanggal Masuk]],Table1[[#This Row],[Tanggal Keluar]])</f>
        <v>926</v>
      </c>
    </row>
    <row r="21" spans="1:9" ht="15.75" customHeight="1" x14ac:dyDescent="0.3">
      <c r="A21" s="2">
        <v>516</v>
      </c>
      <c r="B21" s="2" t="s">
        <v>40</v>
      </c>
      <c r="C21" s="9">
        <v>44365</v>
      </c>
      <c r="D21" s="9">
        <v>44631</v>
      </c>
      <c r="E21" s="2" t="s">
        <v>11</v>
      </c>
      <c r="F21" s="2" t="s">
        <v>36</v>
      </c>
      <c r="G21" s="2" t="s">
        <v>27</v>
      </c>
      <c r="H21" s="2">
        <v>248</v>
      </c>
      <c r="I21" s="13">
        <f>NETWORKDAYS(Table1[[#This Row],[Tanggal Masuk]],Table1[[#This Row],[Tanggal Keluar]])</f>
        <v>191</v>
      </c>
    </row>
    <row r="22" spans="1:9" ht="15.75" customHeight="1" x14ac:dyDescent="0.3">
      <c r="A22" s="2">
        <v>517</v>
      </c>
      <c r="B22" s="2" t="s">
        <v>41</v>
      </c>
      <c r="C22" s="9">
        <v>43351</v>
      </c>
      <c r="D22" s="10"/>
      <c r="E22" s="2" t="s">
        <v>19</v>
      </c>
      <c r="F22" s="2" t="s">
        <v>22</v>
      </c>
      <c r="G22" s="2" t="s">
        <v>34</v>
      </c>
      <c r="H22" s="2">
        <v>278</v>
      </c>
      <c r="I22">
        <f>NETWORKDAYS(Table1[[#This Row],[Tanggal Masuk]],$J$4)</f>
        <v>1386</v>
      </c>
    </row>
    <row r="23" spans="1:9" ht="15.75" customHeight="1" x14ac:dyDescent="0.3">
      <c r="A23" s="2">
        <v>518</v>
      </c>
      <c r="B23" s="2" t="s">
        <v>42</v>
      </c>
      <c r="C23" s="9">
        <v>43849</v>
      </c>
      <c r="D23" s="9">
        <v>44690</v>
      </c>
      <c r="E23" s="2" t="s">
        <v>11</v>
      </c>
      <c r="F23" s="2" t="s">
        <v>38</v>
      </c>
      <c r="G23" s="2" t="s">
        <v>27</v>
      </c>
      <c r="H23" s="2">
        <v>206</v>
      </c>
      <c r="I23" s="13">
        <f>NETWORKDAYS(Table1[[#This Row],[Tanggal Masuk]],Table1[[#This Row],[Tanggal Keluar]])</f>
        <v>601</v>
      </c>
    </row>
    <row r="24" spans="1:9" ht="15.75" customHeight="1" x14ac:dyDescent="0.3">
      <c r="A24" s="2">
        <v>519</v>
      </c>
      <c r="B24" s="2" t="s">
        <v>43</v>
      </c>
      <c r="C24" s="9">
        <v>44771</v>
      </c>
      <c r="D24" s="10"/>
      <c r="E24" s="2" t="s">
        <v>19</v>
      </c>
      <c r="F24" s="2" t="s">
        <v>26</v>
      </c>
      <c r="G24" s="2" t="s">
        <v>23</v>
      </c>
      <c r="H24" s="2">
        <v>256</v>
      </c>
      <c r="I24">
        <f>NETWORKDAYS(Table1[[#This Row],[Tanggal Masuk]],$J$4)</f>
        <v>372</v>
      </c>
    </row>
    <row r="25" spans="1:9" ht="15.75" customHeight="1" x14ac:dyDescent="0.3">
      <c r="A25" s="2">
        <v>520</v>
      </c>
      <c r="B25" s="2" t="s">
        <v>44</v>
      </c>
      <c r="C25" s="9">
        <v>43084</v>
      </c>
      <c r="D25" s="9">
        <v>43902</v>
      </c>
      <c r="E25" s="2" t="s">
        <v>11</v>
      </c>
      <c r="F25" s="2" t="s">
        <v>20</v>
      </c>
      <c r="G25" s="2" t="s">
        <v>34</v>
      </c>
      <c r="H25" s="2">
        <v>250</v>
      </c>
      <c r="I25" s="13">
        <f>NETWORKDAYS(Table1[[#This Row],[Tanggal Masuk]],Table1[[#This Row],[Tanggal Keluar]])</f>
        <v>585</v>
      </c>
    </row>
    <row r="26" spans="1:9" ht="15.75" customHeight="1" x14ac:dyDescent="0.3">
      <c r="A26" s="2">
        <v>521</v>
      </c>
      <c r="B26" s="2" t="s">
        <v>45</v>
      </c>
      <c r="C26" s="9">
        <v>43022</v>
      </c>
      <c r="D26" s="9">
        <v>44186</v>
      </c>
      <c r="E26" s="2" t="s">
        <v>11</v>
      </c>
      <c r="F26" s="2" t="s">
        <v>38</v>
      </c>
      <c r="G26" s="2" t="s">
        <v>27</v>
      </c>
      <c r="H26" s="2">
        <v>296</v>
      </c>
      <c r="I26" s="13">
        <f>NETWORKDAYS(Table1[[#This Row],[Tanggal Masuk]],Table1[[#This Row],[Tanggal Keluar]])</f>
        <v>831</v>
      </c>
    </row>
    <row r="27" spans="1:9" ht="15.75" customHeight="1" x14ac:dyDescent="0.3">
      <c r="A27" s="2">
        <v>522</v>
      </c>
      <c r="B27" s="2" t="s">
        <v>46</v>
      </c>
      <c r="C27" s="9">
        <v>43409</v>
      </c>
      <c r="D27" s="9">
        <v>45260</v>
      </c>
      <c r="E27" s="2" t="s">
        <v>11</v>
      </c>
      <c r="F27" s="2" t="s">
        <v>22</v>
      </c>
      <c r="G27" s="2" t="s">
        <v>13</v>
      </c>
      <c r="H27" s="2">
        <v>261</v>
      </c>
      <c r="I27" s="13">
        <f>NETWORKDAYS(Table1[[#This Row],[Tanggal Masuk]],Table1[[#This Row],[Tanggal Keluar]])</f>
        <v>1324</v>
      </c>
    </row>
    <row r="28" spans="1:9" ht="15.75" customHeight="1" x14ac:dyDescent="0.3">
      <c r="A28" s="2">
        <v>523</v>
      </c>
      <c r="B28" s="2" t="s">
        <v>47</v>
      </c>
      <c r="C28" s="9">
        <v>44190</v>
      </c>
      <c r="D28" s="9">
        <v>44694</v>
      </c>
      <c r="E28" s="2" t="s">
        <v>11</v>
      </c>
      <c r="F28" s="2" t="s">
        <v>12</v>
      </c>
      <c r="G28" s="2" t="s">
        <v>13</v>
      </c>
      <c r="H28" s="2">
        <v>231</v>
      </c>
      <c r="I28" s="13">
        <f>NETWORKDAYS(Table1[[#This Row],[Tanggal Masuk]],Table1[[#This Row],[Tanggal Keluar]])</f>
        <v>361</v>
      </c>
    </row>
    <row r="29" spans="1:9" ht="15.75" customHeight="1" x14ac:dyDescent="0.3">
      <c r="A29" s="2">
        <v>524</v>
      </c>
      <c r="B29" s="2" t="s">
        <v>48</v>
      </c>
      <c r="C29" s="9">
        <v>44880</v>
      </c>
      <c r="D29" s="10"/>
      <c r="E29" s="2" t="s">
        <v>19</v>
      </c>
      <c r="F29" s="2" t="s">
        <v>36</v>
      </c>
      <c r="G29" s="2" t="s">
        <v>15</v>
      </c>
      <c r="H29" s="2">
        <v>212</v>
      </c>
      <c r="I29">
        <f>NETWORKDAYS(Table1[[#This Row],[Tanggal Masuk]],$J$4)</f>
        <v>295</v>
      </c>
    </row>
    <row r="30" spans="1:9" ht="15.75" customHeight="1" x14ac:dyDescent="0.3">
      <c r="A30" s="2">
        <v>525</v>
      </c>
      <c r="B30" s="2" t="s">
        <v>49</v>
      </c>
      <c r="C30" s="9">
        <v>43182</v>
      </c>
      <c r="D30" s="9">
        <v>45058</v>
      </c>
      <c r="E30" s="2" t="s">
        <v>11</v>
      </c>
      <c r="F30" s="2" t="s">
        <v>17</v>
      </c>
      <c r="G30" s="2" t="s">
        <v>23</v>
      </c>
      <c r="H30" s="2">
        <v>223</v>
      </c>
      <c r="I30" s="13">
        <f>NETWORKDAYS(Table1[[#This Row],[Tanggal Masuk]],Table1[[#This Row],[Tanggal Keluar]])</f>
        <v>1341</v>
      </c>
    </row>
    <row r="31" spans="1:9" ht="15.75" customHeight="1" x14ac:dyDescent="0.3">
      <c r="A31" s="2">
        <v>526</v>
      </c>
      <c r="B31" s="2" t="s">
        <v>50</v>
      </c>
      <c r="C31" s="9">
        <v>44993</v>
      </c>
      <c r="D31" s="9">
        <v>45314</v>
      </c>
      <c r="E31" s="2" t="s">
        <v>11</v>
      </c>
      <c r="F31" s="2" t="s">
        <v>17</v>
      </c>
      <c r="G31" s="2" t="s">
        <v>27</v>
      </c>
      <c r="H31" s="2">
        <v>267</v>
      </c>
      <c r="I31" s="13">
        <f>NETWORKDAYS(Table1[[#This Row],[Tanggal Masuk]],Table1[[#This Row],[Tanggal Keluar]])</f>
        <v>230</v>
      </c>
    </row>
    <row r="32" spans="1:9" ht="15.75" customHeight="1" x14ac:dyDescent="0.3">
      <c r="A32" s="2">
        <v>527</v>
      </c>
      <c r="B32" s="2" t="s">
        <v>51</v>
      </c>
      <c r="C32" s="9">
        <v>43646</v>
      </c>
      <c r="D32" s="10"/>
      <c r="E32" s="2" t="s">
        <v>19</v>
      </c>
      <c r="F32" s="2" t="s">
        <v>20</v>
      </c>
      <c r="G32" s="2" t="s">
        <v>15</v>
      </c>
      <c r="H32" s="2">
        <v>247</v>
      </c>
      <c r="I32">
        <f>NETWORKDAYS(Table1[[#This Row],[Tanggal Masuk]],$J$4)</f>
        <v>1176</v>
      </c>
    </row>
    <row r="33" spans="1:9" ht="15.75" customHeight="1" x14ac:dyDescent="0.3">
      <c r="A33" s="2">
        <v>528</v>
      </c>
      <c r="B33" s="2" t="s">
        <v>52</v>
      </c>
      <c r="C33" s="9">
        <v>44154</v>
      </c>
      <c r="D33" s="9">
        <v>44520</v>
      </c>
      <c r="E33" s="2" t="s">
        <v>11</v>
      </c>
      <c r="F33" s="2" t="s">
        <v>53</v>
      </c>
      <c r="G33" s="2" t="s">
        <v>27</v>
      </c>
      <c r="H33" s="2">
        <v>281</v>
      </c>
      <c r="I33" s="13">
        <f>NETWORKDAYS(Table1[[#This Row],[Tanggal Masuk]],Table1[[#This Row],[Tanggal Keluar]])</f>
        <v>262</v>
      </c>
    </row>
    <row r="34" spans="1:9" ht="15.75" customHeight="1" x14ac:dyDescent="0.3">
      <c r="A34" s="2">
        <v>529</v>
      </c>
      <c r="B34" s="2" t="s">
        <v>54</v>
      </c>
      <c r="C34" s="9">
        <v>44026</v>
      </c>
      <c r="D34" s="9">
        <v>45162</v>
      </c>
      <c r="E34" s="2" t="s">
        <v>11</v>
      </c>
      <c r="F34" s="2" t="s">
        <v>29</v>
      </c>
      <c r="G34" s="2" t="s">
        <v>23</v>
      </c>
      <c r="H34" s="2">
        <v>289</v>
      </c>
      <c r="I34" s="13">
        <f>NETWORKDAYS(Table1[[#This Row],[Tanggal Masuk]],Table1[[#This Row],[Tanggal Keluar]])</f>
        <v>813</v>
      </c>
    </row>
    <row r="35" spans="1:9" ht="15.75" customHeight="1" x14ac:dyDescent="0.3">
      <c r="A35" s="2">
        <v>530</v>
      </c>
      <c r="B35" s="2" t="s">
        <v>55</v>
      </c>
      <c r="C35" s="9">
        <v>43499</v>
      </c>
      <c r="D35" s="9">
        <v>44328</v>
      </c>
      <c r="E35" s="2" t="s">
        <v>11</v>
      </c>
      <c r="F35" s="2" t="s">
        <v>20</v>
      </c>
      <c r="G35" s="2" t="s">
        <v>34</v>
      </c>
      <c r="H35" s="2">
        <v>247</v>
      </c>
      <c r="I35" s="13">
        <f>NETWORKDAYS(Table1[[#This Row],[Tanggal Masuk]],Table1[[#This Row],[Tanggal Keluar]])</f>
        <v>593</v>
      </c>
    </row>
    <row r="36" spans="1:9" ht="15.75" customHeight="1" x14ac:dyDescent="0.3">
      <c r="A36" s="2">
        <v>531</v>
      </c>
      <c r="B36" s="2" t="s">
        <v>56</v>
      </c>
      <c r="C36" s="9">
        <v>43453</v>
      </c>
      <c r="D36" s="9">
        <v>44075</v>
      </c>
      <c r="E36" s="2" t="s">
        <v>11</v>
      </c>
      <c r="F36" s="2" t="s">
        <v>22</v>
      </c>
      <c r="G36" s="2" t="s">
        <v>15</v>
      </c>
      <c r="H36" s="2">
        <v>231</v>
      </c>
      <c r="I36" s="13">
        <f>NETWORKDAYS(Table1[[#This Row],[Tanggal Masuk]],Table1[[#This Row],[Tanggal Keluar]])</f>
        <v>445</v>
      </c>
    </row>
    <row r="37" spans="1:9" ht="15.75" customHeight="1" x14ac:dyDescent="0.3">
      <c r="A37" s="2">
        <v>532</v>
      </c>
      <c r="B37" s="2" t="s">
        <v>57</v>
      </c>
      <c r="C37" s="9">
        <v>44614</v>
      </c>
      <c r="D37" s="10"/>
      <c r="E37" s="2" t="s">
        <v>19</v>
      </c>
      <c r="F37" s="2" t="s">
        <v>38</v>
      </c>
      <c r="G37" s="2" t="s">
        <v>27</v>
      </c>
      <c r="H37" s="2">
        <v>263</v>
      </c>
      <c r="I37">
        <f>NETWORKDAYS(Table1[[#This Row],[Tanggal Masuk]],$J$4)</f>
        <v>485</v>
      </c>
    </row>
    <row r="38" spans="1:9" ht="15.75" customHeight="1" x14ac:dyDescent="0.3">
      <c r="A38" s="2">
        <v>533</v>
      </c>
      <c r="B38" s="2" t="s">
        <v>58</v>
      </c>
      <c r="C38" s="9">
        <v>43513</v>
      </c>
      <c r="D38" s="9">
        <v>43565</v>
      </c>
      <c r="E38" s="2" t="s">
        <v>11</v>
      </c>
      <c r="F38" s="2" t="s">
        <v>26</v>
      </c>
      <c r="G38" s="2" t="s">
        <v>27</v>
      </c>
      <c r="H38" s="2">
        <v>256</v>
      </c>
      <c r="I38" s="13">
        <f>NETWORKDAYS(Table1[[#This Row],[Tanggal Masuk]],Table1[[#This Row],[Tanggal Keluar]])</f>
        <v>38</v>
      </c>
    </row>
    <row r="39" spans="1:9" ht="15.75" customHeight="1" x14ac:dyDescent="0.3">
      <c r="A39" s="2">
        <v>534</v>
      </c>
      <c r="B39" s="2" t="s">
        <v>59</v>
      </c>
      <c r="C39" s="9">
        <v>43400</v>
      </c>
      <c r="D39" s="10"/>
      <c r="E39" s="2" t="s">
        <v>19</v>
      </c>
      <c r="F39" s="2" t="s">
        <v>53</v>
      </c>
      <c r="G39" s="2" t="s">
        <v>13</v>
      </c>
      <c r="H39" s="2">
        <v>206</v>
      </c>
      <c r="I39">
        <f>NETWORKDAYS(Table1[[#This Row],[Tanggal Masuk]],$J$4)</f>
        <v>1351</v>
      </c>
    </row>
    <row r="40" spans="1:9" ht="15.75" customHeight="1" x14ac:dyDescent="0.3">
      <c r="A40" s="2">
        <v>535</v>
      </c>
      <c r="B40" s="2" t="s">
        <v>60</v>
      </c>
      <c r="C40" s="9">
        <v>43323</v>
      </c>
      <c r="D40" s="9">
        <v>44028</v>
      </c>
      <c r="E40" s="2" t="s">
        <v>11</v>
      </c>
      <c r="F40" s="2" t="s">
        <v>12</v>
      </c>
      <c r="G40" s="2" t="s">
        <v>27</v>
      </c>
      <c r="H40" s="2">
        <v>208</v>
      </c>
      <c r="I40" s="13">
        <f>NETWORKDAYS(Table1[[#This Row],[Tanggal Masuk]],Table1[[#This Row],[Tanggal Keluar]])</f>
        <v>504</v>
      </c>
    </row>
    <row r="41" spans="1:9" ht="15.75" customHeight="1" x14ac:dyDescent="0.3">
      <c r="A41" s="2">
        <v>536</v>
      </c>
      <c r="B41" s="2" t="s">
        <v>61</v>
      </c>
      <c r="C41" s="9">
        <v>43133</v>
      </c>
      <c r="D41" s="9">
        <v>43334</v>
      </c>
      <c r="E41" s="2" t="s">
        <v>11</v>
      </c>
      <c r="F41" s="2" t="s">
        <v>26</v>
      </c>
      <c r="G41" s="2" t="s">
        <v>34</v>
      </c>
      <c r="H41" s="2">
        <v>252</v>
      </c>
      <c r="I41" s="13">
        <f>NETWORKDAYS(Table1[[#This Row],[Tanggal Masuk]],Table1[[#This Row],[Tanggal Keluar]])</f>
        <v>144</v>
      </c>
    </row>
    <row r="42" spans="1:9" ht="15.75" customHeight="1" x14ac:dyDescent="0.3">
      <c r="A42" s="2">
        <v>537</v>
      </c>
      <c r="B42" s="2" t="s">
        <v>62</v>
      </c>
      <c r="C42" s="9">
        <v>43134</v>
      </c>
      <c r="D42" s="9">
        <v>43458</v>
      </c>
      <c r="E42" s="2" t="s">
        <v>11</v>
      </c>
      <c r="F42" s="2" t="s">
        <v>12</v>
      </c>
      <c r="G42" s="2" t="s">
        <v>13</v>
      </c>
      <c r="H42" s="2">
        <v>263</v>
      </c>
      <c r="I42" s="13">
        <f>NETWORKDAYS(Table1[[#This Row],[Tanggal Masuk]],Table1[[#This Row],[Tanggal Keluar]])</f>
        <v>231</v>
      </c>
    </row>
    <row r="43" spans="1:9" ht="15.75" customHeight="1" x14ac:dyDescent="0.3">
      <c r="A43" s="2">
        <v>538</v>
      </c>
      <c r="B43" s="2" t="s">
        <v>63</v>
      </c>
      <c r="C43" s="9">
        <v>44492</v>
      </c>
      <c r="D43" s="10"/>
      <c r="E43" s="2" t="s">
        <v>19</v>
      </c>
      <c r="F43" s="2" t="s">
        <v>17</v>
      </c>
      <c r="G43" s="2" t="s">
        <v>15</v>
      </c>
      <c r="H43" s="2">
        <v>208</v>
      </c>
      <c r="I43">
        <f>NETWORKDAYS(Table1[[#This Row],[Tanggal Masuk]],$J$4)</f>
        <v>571</v>
      </c>
    </row>
    <row r="44" spans="1:9" ht="15.75" customHeight="1" x14ac:dyDescent="0.3">
      <c r="A44" s="2">
        <v>561</v>
      </c>
      <c r="B44" s="2" t="s">
        <v>87</v>
      </c>
      <c r="C44" s="9">
        <v>45002</v>
      </c>
      <c r="D44" s="10"/>
      <c r="E44" s="2" t="s">
        <v>19</v>
      </c>
      <c r="F44" s="2" t="s">
        <v>22</v>
      </c>
      <c r="G44" s="2" t="s">
        <v>15</v>
      </c>
      <c r="H44" s="2">
        <v>234</v>
      </c>
      <c r="I44">
        <f>NETWORKDAYS(Table1[[#This Row],[Tanggal Masuk]],$J$4)</f>
        <v>207</v>
      </c>
    </row>
    <row r="45" spans="1:9" ht="15.75" customHeight="1" x14ac:dyDescent="0.3">
      <c r="A45" s="2">
        <v>540</v>
      </c>
      <c r="B45" s="2" t="s">
        <v>66</v>
      </c>
      <c r="C45" s="9">
        <v>45013</v>
      </c>
      <c r="D45" s="10"/>
      <c r="E45" s="2" t="s">
        <v>19</v>
      </c>
      <c r="F45" s="2" t="s">
        <v>20</v>
      </c>
      <c r="G45" s="2" t="s">
        <v>27</v>
      </c>
      <c r="H45" s="2">
        <v>245</v>
      </c>
      <c r="I45">
        <f>NETWORKDAYS(Table1[[#This Row],[Tanggal Masuk]],$J$4)</f>
        <v>200</v>
      </c>
    </row>
    <row r="46" spans="1:9" ht="15.75" customHeight="1" x14ac:dyDescent="0.3">
      <c r="A46" s="2">
        <v>541</v>
      </c>
      <c r="B46" s="2" t="s">
        <v>67</v>
      </c>
      <c r="C46" s="9">
        <v>44294</v>
      </c>
      <c r="D46" s="10"/>
      <c r="E46" s="2" t="s">
        <v>19</v>
      </c>
      <c r="F46" s="2" t="s">
        <v>26</v>
      </c>
      <c r="G46" s="2" t="s">
        <v>23</v>
      </c>
      <c r="H46" s="2">
        <v>263</v>
      </c>
      <c r="I46">
        <f>NETWORKDAYS(Table1[[#This Row],[Tanggal Masuk]],$J$4)</f>
        <v>713</v>
      </c>
    </row>
    <row r="47" spans="1:9" ht="15.75" customHeight="1" x14ac:dyDescent="0.3">
      <c r="A47" s="2">
        <v>504</v>
      </c>
      <c r="B47" s="2" t="s">
        <v>18</v>
      </c>
      <c r="C47" s="9">
        <v>45059</v>
      </c>
      <c r="D47" s="10"/>
      <c r="E47" s="2" t="s">
        <v>19</v>
      </c>
      <c r="F47" s="2" t="s">
        <v>20</v>
      </c>
      <c r="G47" s="2" t="s">
        <v>13</v>
      </c>
      <c r="H47" s="2">
        <v>241</v>
      </c>
      <c r="I47">
        <f>NETWORKDAYS(Table1[[#This Row],[Tanggal Masuk]],$J$4)</f>
        <v>166</v>
      </c>
    </row>
    <row r="48" spans="1:9" ht="15.75" customHeight="1" x14ac:dyDescent="0.3">
      <c r="A48" s="2">
        <v>543</v>
      </c>
      <c r="B48" s="2" t="s">
        <v>69</v>
      </c>
      <c r="C48" s="9">
        <v>44132</v>
      </c>
      <c r="D48" s="9">
        <v>45192</v>
      </c>
      <c r="E48" s="2" t="s">
        <v>11</v>
      </c>
      <c r="F48" s="2" t="s">
        <v>20</v>
      </c>
      <c r="G48" s="2" t="s">
        <v>13</v>
      </c>
      <c r="H48" s="2">
        <v>212</v>
      </c>
      <c r="I48" s="13">
        <f>NETWORKDAYS(Table1[[#This Row],[Tanggal Masuk]],Table1[[#This Row],[Tanggal Keluar]])</f>
        <v>758</v>
      </c>
    </row>
    <row r="49" spans="1:9" ht="15.75" customHeight="1" x14ac:dyDescent="0.3">
      <c r="A49" s="2">
        <v>544</v>
      </c>
      <c r="B49" s="2" t="s">
        <v>70</v>
      </c>
      <c r="C49" s="9">
        <v>44031</v>
      </c>
      <c r="D49" s="9">
        <v>45059</v>
      </c>
      <c r="E49" s="2" t="s">
        <v>11</v>
      </c>
      <c r="F49" s="2" t="s">
        <v>53</v>
      </c>
      <c r="G49" s="2" t="s">
        <v>13</v>
      </c>
      <c r="H49" s="2">
        <v>272</v>
      </c>
      <c r="I49" s="13">
        <f>NETWORKDAYS(Table1[[#This Row],[Tanggal Masuk]],Table1[[#This Row],[Tanggal Keluar]])</f>
        <v>735</v>
      </c>
    </row>
    <row r="50" spans="1:9" ht="15.75" customHeight="1" x14ac:dyDescent="0.3">
      <c r="A50" s="2">
        <v>545</v>
      </c>
      <c r="B50" s="2" t="s">
        <v>71</v>
      </c>
      <c r="C50" s="9">
        <v>43518</v>
      </c>
      <c r="D50" s="9">
        <v>44267</v>
      </c>
      <c r="E50" s="2" t="s">
        <v>11</v>
      </c>
      <c r="F50" s="2" t="s">
        <v>22</v>
      </c>
      <c r="G50" s="2" t="s">
        <v>23</v>
      </c>
      <c r="H50" s="2">
        <v>296</v>
      </c>
      <c r="I50" s="13">
        <f>NETWORKDAYS(Table1[[#This Row],[Tanggal Masuk]],Table1[[#This Row],[Tanggal Keluar]])</f>
        <v>536</v>
      </c>
    </row>
    <row r="51" spans="1:9" ht="15.75" customHeight="1" x14ac:dyDescent="0.3">
      <c r="A51" s="2">
        <v>546</v>
      </c>
      <c r="B51" s="2" t="s">
        <v>72</v>
      </c>
      <c r="C51" s="9">
        <v>44110</v>
      </c>
      <c r="D51" s="9">
        <v>44422</v>
      </c>
      <c r="E51" s="2" t="s">
        <v>11</v>
      </c>
      <c r="F51" s="2" t="s">
        <v>20</v>
      </c>
      <c r="G51" s="2" t="s">
        <v>23</v>
      </c>
      <c r="H51" s="2">
        <v>247</v>
      </c>
      <c r="I51" s="13">
        <f>NETWORKDAYS(Table1[[#This Row],[Tanggal Masuk]],Table1[[#This Row],[Tanggal Keluar]])</f>
        <v>224</v>
      </c>
    </row>
    <row r="52" spans="1:9" ht="15.75" customHeight="1" x14ac:dyDescent="0.3">
      <c r="A52" s="2">
        <v>547</v>
      </c>
      <c r="B52" s="2" t="s">
        <v>73</v>
      </c>
      <c r="C52" s="9">
        <v>44273</v>
      </c>
      <c r="D52" s="10"/>
      <c r="E52" s="2" t="s">
        <v>19</v>
      </c>
      <c r="F52" s="2" t="s">
        <v>12</v>
      </c>
      <c r="G52" s="2" t="s">
        <v>23</v>
      </c>
      <c r="H52" s="2">
        <v>268</v>
      </c>
      <c r="I52">
        <f>NETWORKDAYS(Table1[[#This Row],[Tanggal Masuk]],$J$4)</f>
        <v>728</v>
      </c>
    </row>
    <row r="53" spans="1:9" ht="15.75" customHeight="1" x14ac:dyDescent="0.3">
      <c r="A53" s="2">
        <v>548</v>
      </c>
      <c r="B53" s="2" t="s">
        <v>74</v>
      </c>
      <c r="C53" s="9">
        <v>44004</v>
      </c>
      <c r="D53" s="9">
        <v>44217</v>
      </c>
      <c r="E53" s="2" t="s">
        <v>11</v>
      </c>
      <c r="F53" s="2" t="s">
        <v>22</v>
      </c>
      <c r="G53" s="2" t="s">
        <v>27</v>
      </c>
      <c r="H53" s="2">
        <v>284</v>
      </c>
      <c r="I53" s="13">
        <f>NETWORKDAYS(Table1[[#This Row],[Tanggal Masuk]],Table1[[#This Row],[Tanggal Keluar]])</f>
        <v>154</v>
      </c>
    </row>
    <row r="54" spans="1:9" ht="15.75" customHeight="1" x14ac:dyDescent="0.3">
      <c r="A54" s="2">
        <v>549</v>
      </c>
      <c r="B54" s="2" t="s">
        <v>75</v>
      </c>
      <c r="C54" s="9">
        <v>43698</v>
      </c>
      <c r="D54" s="9">
        <v>44088</v>
      </c>
      <c r="E54" s="2" t="s">
        <v>11</v>
      </c>
      <c r="F54" s="2" t="s">
        <v>65</v>
      </c>
      <c r="G54" s="2" t="s">
        <v>23</v>
      </c>
      <c r="H54" s="2">
        <v>217</v>
      </c>
      <c r="I54" s="13">
        <f>NETWORKDAYS(Table1[[#This Row],[Tanggal Masuk]],Table1[[#This Row],[Tanggal Keluar]])</f>
        <v>279</v>
      </c>
    </row>
    <row r="55" spans="1:9" ht="15.75" customHeight="1" x14ac:dyDescent="0.3">
      <c r="A55" s="2">
        <v>550</v>
      </c>
      <c r="B55" s="2" t="s">
        <v>76</v>
      </c>
      <c r="C55" s="9">
        <v>44040</v>
      </c>
      <c r="D55" s="10"/>
      <c r="E55" s="2" t="s">
        <v>19</v>
      </c>
      <c r="F55" s="2" t="s">
        <v>29</v>
      </c>
      <c r="G55" s="2" t="s">
        <v>23</v>
      </c>
      <c r="H55" s="2">
        <v>251</v>
      </c>
      <c r="I55">
        <f>NETWORKDAYS(Table1[[#This Row],[Tanggal Masuk]],$J$4)</f>
        <v>895</v>
      </c>
    </row>
    <row r="56" spans="1:9" ht="15.75" customHeight="1" x14ac:dyDescent="0.3">
      <c r="A56" s="2">
        <v>551</v>
      </c>
      <c r="B56" s="2" t="s">
        <v>77</v>
      </c>
      <c r="C56" s="9">
        <v>43548</v>
      </c>
      <c r="D56" s="9">
        <v>45291</v>
      </c>
      <c r="E56" s="2" t="s">
        <v>11</v>
      </c>
      <c r="F56" s="2" t="s">
        <v>38</v>
      </c>
      <c r="G56" s="2" t="s">
        <v>13</v>
      </c>
      <c r="H56" s="2">
        <v>296</v>
      </c>
      <c r="I56" s="13">
        <f>NETWORKDAYS(Table1[[#This Row],[Tanggal Masuk]],Table1[[#This Row],[Tanggal Keluar]])</f>
        <v>1245</v>
      </c>
    </row>
    <row r="57" spans="1:9" ht="15.75" customHeight="1" x14ac:dyDescent="0.3">
      <c r="A57" s="2">
        <v>552</v>
      </c>
      <c r="B57" s="2" t="s">
        <v>78</v>
      </c>
      <c r="C57" s="9">
        <v>43113</v>
      </c>
      <c r="D57" s="9">
        <v>45091</v>
      </c>
      <c r="E57" s="2" t="s">
        <v>11</v>
      </c>
      <c r="F57" s="2" t="s">
        <v>53</v>
      </c>
      <c r="G57" s="2" t="s">
        <v>34</v>
      </c>
      <c r="H57" s="2">
        <v>273</v>
      </c>
      <c r="I57" s="13">
        <f>NETWORKDAYS(Table1[[#This Row],[Tanggal Masuk]],Table1[[#This Row],[Tanggal Keluar]])</f>
        <v>1413</v>
      </c>
    </row>
    <row r="58" spans="1:9" ht="15.75" customHeight="1" x14ac:dyDescent="0.3">
      <c r="A58" s="2">
        <v>553</v>
      </c>
      <c r="B58" s="2" t="s">
        <v>79</v>
      </c>
      <c r="C58" s="9">
        <v>43094</v>
      </c>
      <c r="D58" s="9">
        <v>44835</v>
      </c>
      <c r="E58" s="2" t="s">
        <v>11</v>
      </c>
      <c r="F58" s="2" t="s">
        <v>22</v>
      </c>
      <c r="G58" s="2" t="s">
        <v>13</v>
      </c>
      <c r="H58" s="2">
        <v>292</v>
      </c>
      <c r="I58" s="13">
        <f>NETWORKDAYS(Table1[[#This Row],[Tanggal Masuk]],Table1[[#This Row],[Tanggal Keluar]])</f>
        <v>1245</v>
      </c>
    </row>
    <row r="59" spans="1:9" ht="15.75" customHeight="1" x14ac:dyDescent="0.3">
      <c r="A59" s="2">
        <v>554</v>
      </c>
      <c r="B59" s="2" t="s">
        <v>80</v>
      </c>
      <c r="C59" s="9">
        <v>43144</v>
      </c>
      <c r="D59" s="9">
        <v>44947</v>
      </c>
      <c r="E59" s="2" t="s">
        <v>11</v>
      </c>
      <c r="F59" s="2" t="s">
        <v>38</v>
      </c>
      <c r="G59" s="2" t="s">
        <v>15</v>
      </c>
      <c r="H59" s="2">
        <v>201</v>
      </c>
      <c r="I59" s="13">
        <f>NETWORKDAYS(Table1[[#This Row],[Tanggal Masuk]],Table1[[#This Row],[Tanggal Keluar]])</f>
        <v>1289</v>
      </c>
    </row>
    <row r="60" spans="1:9" ht="15.75" customHeight="1" x14ac:dyDescent="0.3">
      <c r="A60" s="2">
        <v>555</v>
      </c>
      <c r="B60" s="2" t="s">
        <v>81</v>
      </c>
      <c r="C60" s="9">
        <v>43097</v>
      </c>
      <c r="D60" s="9">
        <v>43234</v>
      </c>
      <c r="E60" s="2" t="s">
        <v>11</v>
      </c>
      <c r="F60" s="2" t="s">
        <v>38</v>
      </c>
      <c r="G60" s="2" t="s">
        <v>15</v>
      </c>
      <c r="H60" s="2">
        <v>217</v>
      </c>
      <c r="I60" s="13">
        <f>NETWORKDAYS(Table1[[#This Row],[Tanggal Masuk]],Table1[[#This Row],[Tanggal Keluar]])</f>
        <v>98</v>
      </c>
    </row>
    <row r="61" spans="1:9" ht="15.75" customHeight="1" x14ac:dyDescent="0.3">
      <c r="A61" s="2">
        <v>556</v>
      </c>
      <c r="B61" s="2" t="s">
        <v>82</v>
      </c>
      <c r="C61" s="9">
        <v>43255</v>
      </c>
      <c r="D61" s="9">
        <v>44191</v>
      </c>
      <c r="E61" s="2" t="s">
        <v>11</v>
      </c>
      <c r="F61" s="2" t="s">
        <v>22</v>
      </c>
      <c r="G61" s="2" t="s">
        <v>15</v>
      </c>
      <c r="H61" s="2">
        <v>298</v>
      </c>
      <c r="I61" s="13">
        <f>NETWORKDAYS(Table1[[#This Row],[Tanggal Masuk]],Table1[[#This Row],[Tanggal Keluar]])</f>
        <v>670</v>
      </c>
    </row>
    <row r="62" spans="1:9" ht="15.75" customHeight="1" x14ac:dyDescent="0.3">
      <c r="A62" s="2">
        <v>557</v>
      </c>
      <c r="B62" s="2" t="s">
        <v>83</v>
      </c>
      <c r="C62" s="9">
        <v>43039</v>
      </c>
      <c r="D62" s="9">
        <v>44338</v>
      </c>
      <c r="E62" s="2" t="s">
        <v>11</v>
      </c>
      <c r="F62" s="2" t="s">
        <v>65</v>
      </c>
      <c r="G62" s="2" t="s">
        <v>27</v>
      </c>
      <c r="H62" s="2">
        <v>253</v>
      </c>
      <c r="I62" s="13">
        <f>NETWORKDAYS(Table1[[#This Row],[Tanggal Masuk]],Table1[[#This Row],[Tanggal Keluar]])</f>
        <v>929</v>
      </c>
    </row>
    <row r="63" spans="1:9" ht="15.75" customHeight="1" x14ac:dyDescent="0.3">
      <c r="A63" s="2">
        <v>558</v>
      </c>
      <c r="B63" s="2" t="s">
        <v>84</v>
      </c>
      <c r="C63" s="9">
        <v>43811</v>
      </c>
      <c r="D63" s="10"/>
      <c r="E63" s="2" t="s">
        <v>19</v>
      </c>
      <c r="F63" s="2" t="s">
        <v>26</v>
      </c>
      <c r="G63" s="2" t="s">
        <v>34</v>
      </c>
      <c r="H63" s="2">
        <v>203</v>
      </c>
      <c r="I63">
        <f>NETWORKDAYS(Table1[[#This Row],[Tanggal Masuk]],$J$4)</f>
        <v>1058</v>
      </c>
    </row>
    <row r="64" spans="1:9" ht="15.75" customHeight="1" x14ac:dyDescent="0.3">
      <c r="A64" s="2">
        <v>559</v>
      </c>
      <c r="B64" s="2" t="s">
        <v>85</v>
      </c>
      <c r="C64" s="9">
        <v>43915</v>
      </c>
      <c r="D64" s="10"/>
      <c r="E64" s="2" t="s">
        <v>19</v>
      </c>
      <c r="F64" s="2" t="s">
        <v>29</v>
      </c>
      <c r="G64" s="2" t="s">
        <v>34</v>
      </c>
      <c r="H64" s="2">
        <v>218</v>
      </c>
      <c r="I64">
        <f>NETWORKDAYS(Table1[[#This Row],[Tanggal Masuk]],$J$4)</f>
        <v>984</v>
      </c>
    </row>
    <row r="65" spans="1:9" ht="15.75" customHeight="1" x14ac:dyDescent="0.3">
      <c r="A65" s="2">
        <v>560</v>
      </c>
      <c r="B65" s="2" t="s">
        <v>86</v>
      </c>
      <c r="C65" s="9">
        <v>43712</v>
      </c>
      <c r="D65" s="9">
        <v>43862</v>
      </c>
      <c r="E65" s="2" t="s">
        <v>11</v>
      </c>
      <c r="F65" s="2" t="s">
        <v>38</v>
      </c>
      <c r="G65" s="2" t="s">
        <v>34</v>
      </c>
      <c r="H65" s="2">
        <v>286</v>
      </c>
      <c r="I65" s="13">
        <f>NETWORKDAYS(Table1[[#This Row],[Tanggal Masuk]],Table1[[#This Row],[Tanggal Keluar]])</f>
        <v>108</v>
      </c>
    </row>
    <row r="66" spans="1:9" ht="15.75" customHeight="1" x14ac:dyDescent="0.3">
      <c r="A66" s="2">
        <v>507</v>
      </c>
      <c r="B66" s="2" t="s">
        <v>25</v>
      </c>
      <c r="C66" s="9">
        <v>45066</v>
      </c>
      <c r="D66" s="10"/>
      <c r="E66" s="2" t="s">
        <v>19</v>
      </c>
      <c r="F66" s="2" t="s">
        <v>26</v>
      </c>
      <c r="G66" s="2" t="s">
        <v>27</v>
      </c>
      <c r="H66" s="2">
        <v>205</v>
      </c>
      <c r="I66">
        <f>NETWORKDAYS(Table1[[#This Row],[Tanggal Masuk]],$J$4)</f>
        <v>161</v>
      </c>
    </row>
    <row r="67" spans="1:9" ht="15.75" customHeight="1" x14ac:dyDescent="0.3">
      <c r="A67" s="2">
        <v>562</v>
      </c>
      <c r="B67" s="2" t="s">
        <v>88</v>
      </c>
      <c r="C67" s="9">
        <v>43106</v>
      </c>
      <c r="D67" s="9">
        <v>45143</v>
      </c>
      <c r="E67" s="2" t="s">
        <v>11</v>
      </c>
      <c r="F67" s="2" t="s">
        <v>29</v>
      </c>
      <c r="G67" s="2" t="s">
        <v>27</v>
      </c>
      <c r="H67" s="2">
        <v>200</v>
      </c>
      <c r="I67" s="13">
        <f>NETWORKDAYS(Table1[[#This Row],[Tanggal Masuk]],Table1[[#This Row],[Tanggal Keluar]])</f>
        <v>1455</v>
      </c>
    </row>
    <row r="68" spans="1:9" ht="15.75" customHeight="1" x14ac:dyDescent="0.3">
      <c r="A68" s="2">
        <v>563</v>
      </c>
      <c r="B68" s="2" t="s">
        <v>89</v>
      </c>
      <c r="C68" s="9">
        <v>43911</v>
      </c>
      <c r="D68" s="9">
        <v>44207</v>
      </c>
      <c r="E68" s="2" t="s">
        <v>11</v>
      </c>
      <c r="F68" s="2" t="s">
        <v>26</v>
      </c>
      <c r="G68" s="2" t="s">
        <v>23</v>
      </c>
      <c r="H68" s="2">
        <v>241</v>
      </c>
      <c r="I68" s="13">
        <f>NETWORKDAYS(Table1[[#This Row],[Tanggal Masuk]],Table1[[#This Row],[Tanggal Keluar]])</f>
        <v>211</v>
      </c>
    </row>
    <row r="69" spans="1:9" ht="15.75" customHeight="1" x14ac:dyDescent="0.3">
      <c r="A69" s="2">
        <v>564</v>
      </c>
      <c r="B69" s="2" t="s">
        <v>90</v>
      </c>
      <c r="C69" s="9">
        <v>43904</v>
      </c>
      <c r="D69" s="9">
        <v>44497</v>
      </c>
      <c r="E69" s="2" t="s">
        <v>11</v>
      </c>
      <c r="F69" s="2" t="s">
        <v>29</v>
      </c>
      <c r="G69" s="2" t="s">
        <v>23</v>
      </c>
      <c r="H69" s="2">
        <v>237</v>
      </c>
      <c r="I69" s="13">
        <f>NETWORKDAYS(Table1[[#This Row],[Tanggal Masuk]],Table1[[#This Row],[Tanggal Keluar]])</f>
        <v>424</v>
      </c>
    </row>
    <row r="70" spans="1:9" ht="15.75" customHeight="1" x14ac:dyDescent="0.3">
      <c r="A70" s="2">
        <v>565</v>
      </c>
      <c r="B70" s="2" t="s">
        <v>91</v>
      </c>
      <c r="C70" s="9">
        <v>44672</v>
      </c>
      <c r="D70" s="10"/>
      <c r="E70" s="2" t="s">
        <v>19</v>
      </c>
      <c r="F70" s="2" t="s">
        <v>53</v>
      </c>
      <c r="G70" s="2" t="s">
        <v>15</v>
      </c>
      <c r="H70" s="2">
        <v>203</v>
      </c>
      <c r="I70">
        <f>NETWORKDAYS(Table1[[#This Row],[Tanggal Masuk]],$J$4)</f>
        <v>443</v>
      </c>
    </row>
    <row r="71" spans="1:9" ht="15.75" customHeight="1" x14ac:dyDescent="0.3">
      <c r="A71" s="2">
        <v>566</v>
      </c>
      <c r="B71" s="2" t="s">
        <v>92</v>
      </c>
      <c r="C71" s="9">
        <v>44627</v>
      </c>
      <c r="D71" s="9">
        <v>44871</v>
      </c>
      <c r="E71" s="2" t="s">
        <v>11</v>
      </c>
      <c r="F71" s="2" t="s">
        <v>38</v>
      </c>
      <c r="G71" s="2" t="s">
        <v>23</v>
      </c>
      <c r="H71" s="2">
        <v>233</v>
      </c>
      <c r="I71" s="13">
        <f>NETWORKDAYS(Table1[[#This Row],[Tanggal Masuk]],Table1[[#This Row],[Tanggal Keluar]])</f>
        <v>175</v>
      </c>
    </row>
    <row r="72" spans="1:9" ht="15.75" customHeight="1" x14ac:dyDescent="0.3">
      <c r="A72" s="2">
        <v>567</v>
      </c>
      <c r="B72" s="2" t="s">
        <v>93</v>
      </c>
      <c r="C72" s="9">
        <v>43183</v>
      </c>
      <c r="D72" s="9">
        <v>43918</v>
      </c>
      <c r="E72" s="2" t="s">
        <v>11</v>
      </c>
      <c r="F72" s="2" t="s">
        <v>53</v>
      </c>
      <c r="G72" s="2" t="s">
        <v>23</v>
      </c>
      <c r="H72" s="2">
        <v>294</v>
      </c>
      <c r="I72" s="13">
        <f>NETWORKDAYS(Table1[[#This Row],[Tanggal Masuk]],Table1[[#This Row],[Tanggal Keluar]])</f>
        <v>525</v>
      </c>
    </row>
    <row r="73" spans="1:9" ht="15.75" customHeight="1" x14ac:dyDescent="0.3">
      <c r="A73" s="2">
        <v>568</v>
      </c>
      <c r="B73" s="2" t="s">
        <v>94</v>
      </c>
      <c r="C73" s="9">
        <v>43798</v>
      </c>
      <c r="D73" s="9">
        <v>45270</v>
      </c>
      <c r="E73" s="2" t="s">
        <v>11</v>
      </c>
      <c r="F73" s="2" t="s">
        <v>36</v>
      </c>
      <c r="G73" s="2" t="s">
        <v>13</v>
      </c>
      <c r="H73" s="2">
        <v>289</v>
      </c>
      <c r="I73" s="13">
        <f>NETWORKDAYS(Table1[[#This Row],[Tanggal Masuk]],Table1[[#This Row],[Tanggal Keluar]])</f>
        <v>1051</v>
      </c>
    </row>
    <row r="74" spans="1:9" ht="15.75" customHeight="1" x14ac:dyDescent="0.3">
      <c r="A74" s="2">
        <v>569</v>
      </c>
      <c r="B74" s="2" t="s">
        <v>95</v>
      </c>
      <c r="C74" s="9">
        <v>44420</v>
      </c>
      <c r="D74" s="9">
        <v>44641</v>
      </c>
      <c r="E74" s="2" t="s">
        <v>11</v>
      </c>
      <c r="F74" s="2" t="s">
        <v>29</v>
      </c>
      <c r="G74" s="2" t="s">
        <v>15</v>
      </c>
      <c r="H74" s="2">
        <v>263</v>
      </c>
      <c r="I74" s="13">
        <f>NETWORKDAYS(Table1[[#This Row],[Tanggal Masuk]],Table1[[#This Row],[Tanggal Keluar]])</f>
        <v>158</v>
      </c>
    </row>
    <row r="75" spans="1:9" ht="15.75" customHeight="1" x14ac:dyDescent="0.3">
      <c r="A75" s="2">
        <v>570</v>
      </c>
      <c r="B75" s="2" t="s">
        <v>96</v>
      </c>
      <c r="C75" s="9">
        <v>43525</v>
      </c>
      <c r="D75" s="9">
        <v>45211</v>
      </c>
      <c r="E75" s="2" t="s">
        <v>11</v>
      </c>
      <c r="F75" s="2" t="s">
        <v>12</v>
      </c>
      <c r="G75" s="2" t="s">
        <v>23</v>
      </c>
      <c r="H75" s="2">
        <v>230</v>
      </c>
      <c r="I75" s="13">
        <f>NETWORKDAYS(Table1[[#This Row],[Tanggal Masuk]],Table1[[#This Row],[Tanggal Keluar]])</f>
        <v>1205</v>
      </c>
    </row>
    <row r="76" spans="1:9" ht="15.75" customHeight="1" x14ac:dyDescent="0.3">
      <c r="A76" s="2">
        <v>571</v>
      </c>
      <c r="B76" s="2" t="s">
        <v>97</v>
      </c>
      <c r="C76" s="9">
        <v>44892</v>
      </c>
      <c r="D76" s="10"/>
      <c r="E76" s="2" t="s">
        <v>19</v>
      </c>
      <c r="F76" s="2" t="s">
        <v>38</v>
      </c>
      <c r="G76" s="2" t="s">
        <v>13</v>
      </c>
      <c r="H76" s="2">
        <v>230</v>
      </c>
      <c r="I76">
        <f>NETWORKDAYS(Table1[[#This Row],[Tanggal Masuk]],$J$4)</f>
        <v>286</v>
      </c>
    </row>
    <row r="77" spans="1:9" ht="15.75" customHeight="1" x14ac:dyDescent="0.3">
      <c r="A77" s="2">
        <v>572</v>
      </c>
      <c r="B77" s="2" t="s">
        <v>98</v>
      </c>
      <c r="C77" s="9">
        <v>44734</v>
      </c>
      <c r="D77" s="10"/>
      <c r="E77" s="2" t="s">
        <v>19</v>
      </c>
      <c r="F77" s="2" t="s">
        <v>20</v>
      </c>
      <c r="G77" s="2" t="s">
        <v>23</v>
      </c>
      <c r="H77" s="2">
        <v>244</v>
      </c>
      <c r="I77">
        <f>NETWORKDAYS(Table1[[#This Row],[Tanggal Masuk]],$J$4)</f>
        <v>399</v>
      </c>
    </row>
    <row r="78" spans="1:9" ht="15.75" customHeight="1" x14ac:dyDescent="0.3">
      <c r="A78" s="2">
        <v>573</v>
      </c>
      <c r="B78" s="2" t="s">
        <v>99</v>
      </c>
      <c r="C78" s="9">
        <v>44504</v>
      </c>
      <c r="D78" s="10"/>
      <c r="E78" s="2" t="s">
        <v>19</v>
      </c>
      <c r="F78" s="2" t="s">
        <v>12</v>
      </c>
      <c r="G78" s="2" t="s">
        <v>23</v>
      </c>
      <c r="H78" s="2">
        <v>260</v>
      </c>
      <c r="I78">
        <f>NETWORKDAYS(Table1[[#This Row],[Tanggal Masuk]],$J$4)</f>
        <v>563</v>
      </c>
    </row>
    <row r="79" spans="1:9" ht="15.75" customHeight="1" x14ac:dyDescent="0.3">
      <c r="A79" s="2">
        <v>574</v>
      </c>
      <c r="B79" s="2" t="s">
        <v>100</v>
      </c>
      <c r="C79" s="9">
        <v>43487</v>
      </c>
      <c r="D79" s="9">
        <v>43487</v>
      </c>
      <c r="E79" s="2" t="s">
        <v>11</v>
      </c>
      <c r="F79" s="2" t="s">
        <v>22</v>
      </c>
      <c r="G79" s="2" t="s">
        <v>34</v>
      </c>
      <c r="H79" s="2">
        <v>277</v>
      </c>
      <c r="I79" s="13">
        <f>NETWORKDAYS(Table1[[#This Row],[Tanggal Masuk]],Table1[[#This Row],[Tanggal Keluar]])</f>
        <v>1</v>
      </c>
    </row>
    <row r="80" spans="1:9" ht="15.75" customHeight="1" x14ac:dyDescent="0.3">
      <c r="A80" s="2">
        <v>575</v>
      </c>
      <c r="B80" s="2" t="s">
        <v>101</v>
      </c>
      <c r="C80" s="9">
        <v>43535</v>
      </c>
      <c r="D80" s="9">
        <v>44554</v>
      </c>
      <c r="E80" s="2" t="s">
        <v>11</v>
      </c>
      <c r="F80" s="2" t="s">
        <v>26</v>
      </c>
      <c r="G80" s="2" t="s">
        <v>23</v>
      </c>
      <c r="H80" s="2">
        <v>259</v>
      </c>
      <c r="I80" s="13">
        <f>NETWORKDAYS(Table1[[#This Row],[Tanggal Masuk]],Table1[[#This Row],[Tanggal Keluar]])</f>
        <v>730</v>
      </c>
    </row>
    <row r="81" spans="1:9" ht="15.75" customHeight="1" x14ac:dyDescent="0.3">
      <c r="A81" s="2">
        <v>576</v>
      </c>
      <c r="B81" s="2" t="s">
        <v>102</v>
      </c>
      <c r="C81" s="9">
        <v>43630</v>
      </c>
      <c r="D81" s="9">
        <v>44431</v>
      </c>
      <c r="E81" s="2" t="s">
        <v>11</v>
      </c>
      <c r="F81" s="2" t="s">
        <v>12</v>
      </c>
      <c r="G81" s="2" t="s">
        <v>34</v>
      </c>
      <c r="H81" s="2">
        <v>249</v>
      </c>
      <c r="I81" s="13">
        <f>NETWORKDAYS(Table1[[#This Row],[Tanggal Masuk]],Table1[[#This Row],[Tanggal Keluar]])</f>
        <v>572</v>
      </c>
    </row>
    <row r="82" spans="1:9" ht="15.75" customHeight="1" x14ac:dyDescent="0.3">
      <c r="A82" s="2">
        <v>577</v>
      </c>
      <c r="B82" s="2" t="s">
        <v>103</v>
      </c>
      <c r="C82" s="9">
        <v>44164</v>
      </c>
      <c r="D82" s="9">
        <v>44643</v>
      </c>
      <c r="E82" s="2" t="s">
        <v>11</v>
      </c>
      <c r="F82" s="2" t="s">
        <v>22</v>
      </c>
      <c r="G82" s="2" t="s">
        <v>34</v>
      </c>
      <c r="H82" s="2">
        <v>270</v>
      </c>
      <c r="I82" s="13">
        <f>NETWORKDAYS(Table1[[#This Row],[Tanggal Masuk]],Table1[[#This Row],[Tanggal Keluar]])</f>
        <v>343</v>
      </c>
    </row>
    <row r="83" spans="1:9" ht="15.75" customHeight="1" x14ac:dyDescent="0.3">
      <c r="A83" s="2">
        <v>578</v>
      </c>
      <c r="B83" s="2" t="s">
        <v>104</v>
      </c>
      <c r="C83" s="9">
        <v>43013</v>
      </c>
      <c r="D83" s="9">
        <v>44618</v>
      </c>
      <c r="E83" s="2" t="s">
        <v>11</v>
      </c>
      <c r="F83" s="2" t="s">
        <v>26</v>
      </c>
      <c r="G83" s="2" t="s">
        <v>13</v>
      </c>
      <c r="H83" s="2">
        <v>252</v>
      </c>
      <c r="I83" s="13">
        <f>NETWORKDAYS(Table1[[#This Row],[Tanggal Masuk]],Table1[[#This Row],[Tanggal Keluar]])</f>
        <v>1147</v>
      </c>
    </row>
    <row r="84" spans="1:9" ht="15.75" customHeight="1" x14ac:dyDescent="0.3">
      <c r="A84" s="2">
        <v>579</v>
      </c>
      <c r="B84" s="2" t="s">
        <v>105</v>
      </c>
      <c r="C84" s="9">
        <v>43422</v>
      </c>
      <c r="D84" s="9">
        <v>44582</v>
      </c>
      <c r="E84" s="2" t="s">
        <v>11</v>
      </c>
      <c r="F84" s="2" t="s">
        <v>26</v>
      </c>
      <c r="G84" s="2" t="s">
        <v>13</v>
      </c>
      <c r="H84" s="2">
        <v>209</v>
      </c>
      <c r="I84" s="13">
        <f>NETWORKDAYS(Table1[[#This Row],[Tanggal Masuk]],Table1[[#This Row],[Tanggal Keluar]])</f>
        <v>830</v>
      </c>
    </row>
    <row r="85" spans="1:9" ht="15.75" customHeight="1" x14ac:dyDescent="0.3">
      <c r="A85" s="2">
        <v>580</v>
      </c>
      <c r="B85" s="2" t="s">
        <v>106</v>
      </c>
      <c r="C85" s="9">
        <v>44433</v>
      </c>
      <c r="D85" s="10"/>
      <c r="E85" s="2" t="s">
        <v>19</v>
      </c>
      <c r="F85" s="2" t="s">
        <v>65</v>
      </c>
      <c r="G85" s="2" t="s">
        <v>23</v>
      </c>
      <c r="H85" s="2">
        <v>287</v>
      </c>
      <c r="I85">
        <f>NETWORKDAYS(Table1[[#This Row],[Tanggal Masuk]],$J$4)</f>
        <v>614</v>
      </c>
    </row>
    <row r="86" spans="1:9" ht="15.75" customHeight="1" x14ac:dyDescent="0.3">
      <c r="A86" s="2">
        <v>581</v>
      </c>
      <c r="B86" s="2" t="s">
        <v>107</v>
      </c>
      <c r="C86" s="9">
        <v>43644</v>
      </c>
      <c r="D86" s="10"/>
      <c r="E86" s="2" t="s">
        <v>19</v>
      </c>
      <c r="F86" s="2" t="s">
        <v>65</v>
      </c>
      <c r="G86" s="2" t="s">
        <v>23</v>
      </c>
      <c r="H86" s="2">
        <v>245</v>
      </c>
      <c r="I86">
        <f>NETWORKDAYS(Table1[[#This Row],[Tanggal Masuk]],$J$4)</f>
        <v>1177</v>
      </c>
    </row>
    <row r="87" spans="1:9" ht="15.75" customHeight="1" x14ac:dyDescent="0.3">
      <c r="A87" s="2">
        <v>582</v>
      </c>
      <c r="B87" s="2" t="s">
        <v>108</v>
      </c>
      <c r="C87" s="9">
        <v>44391</v>
      </c>
      <c r="D87" s="10"/>
      <c r="E87" s="2" t="s">
        <v>19</v>
      </c>
      <c r="F87" s="2" t="s">
        <v>29</v>
      </c>
      <c r="G87" s="2" t="s">
        <v>34</v>
      </c>
      <c r="H87" s="2">
        <v>294</v>
      </c>
      <c r="I87">
        <f>NETWORKDAYS(Table1[[#This Row],[Tanggal Masuk]],$J$4)</f>
        <v>644</v>
      </c>
    </row>
    <row r="88" spans="1:9" ht="15.75" customHeight="1" x14ac:dyDescent="0.3">
      <c r="A88" s="2">
        <v>583</v>
      </c>
      <c r="B88" s="2" t="s">
        <v>109</v>
      </c>
      <c r="C88" s="9">
        <v>44674</v>
      </c>
      <c r="D88" s="10"/>
      <c r="E88" s="2" t="s">
        <v>19</v>
      </c>
      <c r="F88" s="2" t="s">
        <v>53</v>
      </c>
      <c r="G88" s="2" t="s">
        <v>23</v>
      </c>
      <c r="H88" s="2">
        <v>289</v>
      </c>
      <c r="I88">
        <f>NETWORKDAYS(Table1[[#This Row],[Tanggal Masuk]],$J$4)</f>
        <v>441</v>
      </c>
    </row>
    <row r="89" spans="1:9" ht="15.75" customHeight="1" x14ac:dyDescent="0.3">
      <c r="A89" s="2">
        <v>584</v>
      </c>
      <c r="B89" s="2" t="s">
        <v>110</v>
      </c>
      <c r="C89" s="9">
        <v>44635</v>
      </c>
      <c r="D89" s="9">
        <v>45122</v>
      </c>
      <c r="E89" s="2" t="s">
        <v>11</v>
      </c>
      <c r="F89" s="2" t="s">
        <v>65</v>
      </c>
      <c r="G89" s="2" t="s">
        <v>27</v>
      </c>
      <c r="H89" s="2">
        <v>292</v>
      </c>
      <c r="I89" s="13">
        <f>NETWORKDAYS(Table1[[#This Row],[Tanggal Masuk]],Table1[[#This Row],[Tanggal Keluar]])</f>
        <v>349</v>
      </c>
    </row>
    <row r="90" spans="1:9" ht="15.75" customHeight="1" x14ac:dyDescent="0.3">
      <c r="A90" s="2">
        <v>585</v>
      </c>
      <c r="B90" s="2" t="s">
        <v>111</v>
      </c>
      <c r="C90" s="9">
        <v>44004</v>
      </c>
      <c r="D90" s="9">
        <v>45281</v>
      </c>
      <c r="E90" s="2" t="s">
        <v>11</v>
      </c>
      <c r="F90" s="2" t="s">
        <v>17</v>
      </c>
      <c r="G90" s="2" t="s">
        <v>15</v>
      </c>
      <c r="H90" s="2">
        <v>288</v>
      </c>
      <c r="I90" s="13">
        <f>NETWORKDAYS(Table1[[#This Row],[Tanggal Masuk]],Table1[[#This Row],[Tanggal Keluar]])</f>
        <v>914</v>
      </c>
    </row>
    <row r="91" spans="1:9" ht="15.75" customHeight="1" x14ac:dyDescent="0.3">
      <c r="A91" s="2">
        <v>586</v>
      </c>
      <c r="B91" s="2" t="s">
        <v>112</v>
      </c>
      <c r="C91" s="9">
        <v>43620</v>
      </c>
      <c r="D91" s="9">
        <v>43746</v>
      </c>
      <c r="E91" s="2" t="s">
        <v>11</v>
      </c>
      <c r="F91" s="2" t="s">
        <v>29</v>
      </c>
      <c r="G91" s="2" t="s">
        <v>23</v>
      </c>
      <c r="H91" s="2">
        <v>298</v>
      </c>
      <c r="I91" s="13">
        <f>NETWORKDAYS(Table1[[#This Row],[Tanggal Masuk]],Table1[[#This Row],[Tanggal Keluar]])</f>
        <v>91</v>
      </c>
    </row>
    <row r="92" spans="1:9" ht="15.75" customHeight="1" x14ac:dyDescent="0.3">
      <c r="A92" s="2">
        <v>587</v>
      </c>
      <c r="B92" s="2" t="s">
        <v>113</v>
      </c>
      <c r="C92" s="9">
        <v>44872</v>
      </c>
      <c r="D92" s="10"/>
      <c r="E92" s="2" t="s">
        <v>19</v>
      </c>
      <c r="F92" s="2" t="s">
        <v>20</v>
      </c>
      <c r="G92" s="2" t="s">
        <v>27</v>
      </c>
      <c r="H92" s="2">
        <v>240</v>
      </c>
      <c r="I92">
        <f>NETWORKDAYS(Table1[[#This Row],[Tanggal Masuk]],$J$4)</f>
        <v>301</v>
      </c>
    </row>
    <row r="93" spans="1:9" ht="15.75" customHeight="1" x14ac:dyDescent="0.3">
      <c r="A93" s="2">
        <v>588</v>
      </c>
      <c r="B93" s="2" t="s">
        <v>114</v>
      </c>
      <c r="C93" s="9">
        <v>43180</v>
      </c>
      <c r="D93" s="9">
        <v>45149</v>
      </c>
      <c r="E93" s="2" t="s">
        <v>11</v>
      </c>
      <c r="F93" s="2" t="s">
        <v>20</v>
      </c>
      <c r="G93" s="2" t="s">
        <v>27</v>
      </c>
      <c r="H93" s="2">
        <v>220</v>
      </c>
      <c r="I93" s="13">
        <f>NETWORKDAYS(Table1[[#This Row],[Tanggal Masuk]],Table1[[#This Row],[Tanggal Keluar]])</f>
        <v>1408</v>
      </c>
    </row>
    <row r="94" spans="1:9" ht="15.75" customHeight="1" x14ac:dyDescent="0.3">
      <c r="A94" s="2">
        <v>589</v>
      </c>
      <c r="B94" s="2" t="s">
        <v>115</v>
      </c>
      <c r="C94" s="9">
        <v>43643</v>
      </c>
      <c r="D94" s="9">
        <v>44874</v>
      </c>
      <c r="E94" s="2" t="s">
        <v>11</v>
      </c>
      <c r="F94" s="2" t="s">
        <v>53</v>
      </c>
      <c r="G94" s="2" t="s">
        <v>34</v>
      </c>
      <c r="H94" s="2">
        <v>295</v>
      </c>
      <c r="I94" s="13">
        <f>NETWORKDAYS(Table1[[#This Row],[Tanggal Masuk]],Table1[[#This Row],[Tanggal Keluar]])</f>
        <v>880</v>
      </c>
    </row>
    <row r="95" spans="1:9" ht="15.75" customHeight="1" x14ac:dyDescent="0.3">
      <c r="A95" s="2">
        <v>542</v>
      </c>
      <c r="B95" s="2" t="s">
        <v>68</v>
      </c>
      <c r="C95" s="9">
        <v>45095</v>
      </c>
      <c r="D95" s="10"/>
      <c r="E95" s="2" t="s">
        <v>19</v>
      </c>
      <c r="F95" s="2" t="s">
        <v>17</v>
      </c>
      <c r="G95" s="2" t="s">
        <v>15</v>
      </c>
      <c r="H95" s="2">
        <v>261</v>
      </c>
      <c r="I95">
        <f>NETWORKDAYS(Table1[[#This Row],[Tanggal Masuk]],$J$4)</f>
        <v>141</v>
      </c>
    </row>
    <row r="96" spans="1:9" ht="15.75" customHeight="1" x14ac:dyDescent="0.3">
      <c r="A96" s="2">
        <v>591</v>
      </c>
      <c r="B96" s="2" t="s">
        <v>117</v>
      </c>
      <c r="C96" s="9">
        <v>44196</v>
      </c>
      <c r="D96" s="9">
        <v>44629</v>
      </c>
      <c r="E96" s="2" t="s">
        <v>11</v>
      </c>
      <c r="F96" s="2" t="s">
        <v>20</v>
      </c>
      <c r="G96" s="2" t="s">
        <v>13</v>
      </c>
      <c r="H96" s="2">
        <v>273</v>
      </c>
      <c r="I96" s="13">
        <f>NETWORKDAYS(Table1[[#This Row],[Tanggal Masuk]],Table1[[#This Row],[Tanggal Keluar]])</f>
        <v>310</v>
      </c>
    </row>
    <row r="97" spans="1:11" ht="15.75" customHeight="1" x14ac:dyDescent="0.3">
      <c r="A97" s="2">
        <v>592</v>
      </c>
      <c r="B97" s="2" t="s">
        <v>118</v>
      </c>
      <c r="C97" s="9">
        <v>45102</v>
      </c>
      <c r="D97" s="10"/>
      <c r="E97" s="2" t="s">
        <v>19</v>
      </c>
      <c r="F97" s="2" t="s">
        <v>22</v>
      </c>
      <c r="G97" s="2" t="s">
        <v>23</v>
      </c>
      <c r="H97" s="2">
        <v>245</v>
      </c>
      <c r="I97">
        <f>NETWORKDAYS(Table1[[#This Row],[Tanggal Masuk]],$J$4)</f>
        <v>136</v>
      </c>
    </row>
    <row r="98" spans="1:11" ht="15.75" customHeight="1" x14ac:dyDescent="0.3">
      <c r="A98" s="2">
        <v>593</v>
      </c>
      <c r="B98" s="2" t="s">
        <v>119</v>
      </c>
      <c r="C98" s="9">
        <v>44744</v>
      </c>
      <c r="D98" s="10"/>
      <c r="E98" s="2" t="s">
        <v>19</v>
      </c>
      <c r="F98" s="2" t="s">
        <v>38</v>
      </c>
      <c r="G98" s="2" t="s">
        <v>13</v>
      </c>
      <c r="H98" s="2">
        <v>249</v>
      </c>
      <c r="I98">
        <f>NETWORKDAYS(Table1[[#This Row],[Tanggal Masuk]],$J$4)</f>
        <v>391</v>
      </c>
    </row>
    <row r="99" spans="1:11" ht="15.75" customHeight="1" x14ac:dyDescent="0.3">
      <c r="A99" s="2">
        <v>594</v>
      </c>
      <c r="B99" s="2" t="s">
        <v>120</v>
      </c>
      <c r="C99" s="9">
        <v>44371</v>
      </c>
      <c r="D99" s="9">
        <v>44684</v>
      </c>
      <c r="E99" s="2" t="s">
        <v>11</v>
      </c>
      <c r="F99" s="2" t="s">
        <v>53</v>
      </c>
      <c r="G99" s="2" t="s">
        <v>13</v>
      </c>
      <c r="H99" s="2">
        <v>282</v>
      </c>
      <c r="I99" s="13">
        <f>NETWORKDAYS(Table1[[#This Row],[Tanggal Masuk]],Table1[[#This Row],[Tanggal Keluar]])</f>
        <v>224</v>
      </c>
    </row>
    <row r="100" spans="1:11" ht="15.75" customHeight="1" x14ac:dyDescent="0.3">
      <c r="A100" s="2">
        <v>595</v>
      </c>
      <c r="B100" s="2" t="s">
        <v>121</v>
      </c>
      <c r="C100" s="9">
        <v>44465</v>
      </c>
      <c r="D100" s="9">
        <v>44584</v>
      </c>
      <c r="E100" s="2" t="s">
        <v>11</v>
      </c>
      <c r="F100" s="2" t="s">
        <v>36</v>
      </c>
      <c r="G100" s="2" t="s">
        <v>23</v>
      </c>
      <c r="H100" s="2">
        <v>254</v>
      </c>
      <c r="I100" s="13">
        <f>NETWORKDAYS(Table1[[#This Row],[Tanggal Masuk]],Table1[[#This Row],[Tanggal Keluar]])</f>
        <v>85</v>
      </c>
    </row>
    <row r="101" spans="1:11" ht="15.75" customHeight="1" x14ac:dyDescent="0.3">
      <c r="A101" s="2">
        <v>596</v>
      </c>
      <c r="B101" s="2" t="s">
        <v>122</v>
      </c>
      <c r="C101" s="9">
        <v>44733</v>
      </c>
      <c r="D101" s="9">
        <v>45203</v>
      </c>
      <c r="E101" s="2" t="s">
        <v>11</v>
      </c>
      <c r="F101" s="2" t="s">
        <v>12</v>
      </c>
      <c r="G101" s="2" t="s">
        <v>27</v>
      </c>
      <c r="H101" s="2">
        <v>239</v>
      </c>
      <c r="I101" s="13">
        <f>NETWORKDAYS(Table1[[#This Row],[Tanggal Masuk]],Table1[[#This Row],[Tanggal Keluar]])</f>
        <v>337</v>
      </c>
    </row>
    <row r="102" spans="1:11" ht="15.75" customHeight="1" x14ac:dyDescent="0.3">
      <c r="A102" s="2">
        <v>597</v>
      </c>
      <c r="B102" s="2" t="s">
        <v>123</v>
      </c>
      <c r="C102" s="9">
        <v>44393</v>
      </c>
      <c r="D102" s="10"/>
      <c r="E102" s="2" t="s">
        <v>19</v>
      </c>
      <c r="F102" s="2" t="s">
        <v>38</v>
      </c>
      <c r="G102" s="2" t="s">
        <v>27</v>
      </c>
      <c r="H102" s="2">
        <v>285</v>
      </c>
      <c r="I102">
        <f>NETWORKDAYS(Table1[[#This Row],[Tanggal Masuk]],$J$4)</f>
        <v>642</v>
      </c>
    </row>
    <row r="103" spans="1:11" ht="15.75" customHeight="1" x14ac:dyDescent="0.3">
      <c r="A103" s="2">
        <v>598</v>
      </c>
      <c r="B103" s="2" t="s">
        <v>124</v>
      </c>
      <c r="C103" s="9">
        <v>43358</v>
      </c>
      <c r="D103" s="9">
        <v>44563</v>
      </c>
      <c r="E103" s="2" t="s">
        <v>11</v>
      </c>
      <c r="F103" s="2" t="s">
        <v>20</v>
      </c>
      <c r="G103" s="2" t="s">
        <v>27</v>
      </c>
      <c r="H103" s="2">
        <v>234</v>
      </c>
      <c r="I103" s="13">
        <f>NETWORKDAYS(Table1[[#This Row],[Tanggal Masuk]],Table1[[#This Row],[Tanggal Keluar]])</f>
        <v>860</v>
      </c>
    </row>
    <row r="104" spans="1:11" ht="15.75" customHeight="1" x14ac:dyDescent="0.3">
      <c r="A104" s="2">
        <v>599</v>
      </c>
      <c r="B104" s="2" t="s">
        <v>125</v>
      </c>
      <c r="C104" s="9">
        <v>43255</v>
      </c>
      <c r="D104" s="9">
        <v>44176</v>
      </c>
      <c r="E104" s="2" t="s">
        <v>11</v>
      </c>
      <c r="F104" s="2" t="s">
        <v>12</v>
      </c>
      <c r="G104" s="2" t="s">
        <v>27</v>
      </c>
      <c r="H104" s="2">
        <v>235</v>
      </c>
      <c r="I104" s="13">
        <f>NETWORKDAYS(Table1[[#This Row],[Tanggal Masuk]],Table1[[#This Row],[Tanggal Keluar]])</f>
        <v>660</v>
      </c>
      <c r="J104" s="11"/>
      <c r="K104">
        <f>DATEDIF(Table1[[#This Row],[Tanggal Masuk]],Table1[[#This Row],[Tanggal Keluar]],"M")</f>
        <v>30</v>
      </c>
    </row>
    <row r="105" spans="1:11" ht="15.75" customHeight="1" x14ac:dyDescent="0.3">
      <c r="A105" s="2">
        <v>600</v>
      </c>
      <c r="B105" s="2" t="s">
        <v>126</v>
      </c>
      <c r="C105" s="9">
        <v>43855</v>
      </c>
      <c r="D105" s="9">
        <v>44205</v>
      </c>
      <c r="E105" s="2" t="s">
        <v>11</v>
      </c>
      <c r="F105" s="2" t="s">
        <v>20</v>
      </c>
      <c r="G105" s="2" t="s">
        <v>34</v>
      </c>
      <c r="H105" s="2">
        <v>269</v>
      </c>
      <c r="I105" s="13">
        <f>NETWORKDAYS(Table1[[#This Row],[Tanggal Masuk]],Table1[[#This Row],[Tanggal Keluar]])</f>
        <v>250</v>
      </c>
    </row>
    <row r="106" spans="1:11" ht="15.75" customHeight="1" x14ac:dyDescent="0.3">
      <c r="A106" s="11"/>
      <c r="B106" s="11"/>
      <c r="C106" s="12"/>
      <c r="D106" s="12"/>
      <c r="E106" s="11"/>
      <c r="F106" s="11"/>
      <c r="G106" s="11"/>
      <c r="H106" s="11"/>
      <c r="I106" s="13">
        <f>AVERAGE(Table1[Durasi (Hari)])</f>
        <v>596.51</v>
      </c>
    </row>
    <row r="107" spans="1:11" ht="15.75" customHeight="1" x14ac:dyDescent="0.3"/>
    <row r="108" spans="1:11" ht="15.75" customHeight="1" x14ac:dyDescent="0.3"/>
    <row r="109" spans="1:11" ht="15.75" customHeight="1" x14ac:dyDescent="0.3"/>
    <row r="110" spans="1:11" ht="15.75" customHeight="1" x14ac:dyDescent="0.3"/>
    <row r="111" spans="1:11" ht="15.75" customHeight="1" x14ac:dyDescent="0.3"/>
    <row r="112" spans="1:11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A1:H4"/>
  </mergeCells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workbookViewId="0">
      <selection activeCell="E15" sqref="E15"/>
    </sheetView>
  </sheetViews>
  <sheetFormatPr defaultColWidth="11.19921875" defaultRowHeight="15" customHeight="1" x14ac:dyDescent="0.3"/>
  <cols>
    <col min="1" max="1" width="2.09765625" customWidth="1"/>
    <col min="2" max="2" width="102.3984375" customWidth="1"/>
    <col min="3" max="26" width="10.59765625" customWidth="1"/>
  </cols>
  <sheetData>
    <row r="1" spans="1:4" ht="15.75" customHeight="1" x14ac:dyDescent="0.3">
      <c r="A1" s="3"/>
      <c r="B1" s="4" t="s">
        <v>127</v>
      </c>
    </row>
    <row r="2" spans="1:4" ht="15.75" customHeight="1" x14ac:dyDescent="0.3">
      <c r="A2" s="3">
        <v>1</v>
      </c>
      <c r="B2" s="5" t="s">
        <v>128</v>
      </c>
    </row>
    <row r="3" spans="1:4" ht="15.75" customHeight="1" x14ac:dyDescent="0.3">
      <c r="A3" s="3">
        <v>2</v>
      </c>
      <c r="B3" s="5" t="s">
        <v>129</v>
      </c>
    </row>
    <row r="4" spans="1:4" ht="15.75" customHeight="1" x14ac:dyDescent="0.3">
      <c r="A4" s="3"/>
      <c r="B4" s="5" t="s">
        <v>130</v>
      </c>
    </row>
    <row r="5" spans="1:4" ht="15.75" customHeight="1" x14ac:dyDescent="0.3">
      <c r="A5" s="3"/>
      <c r="B5" s="5" t="s">
        <v>131</v>
      </c>
    </row>
    <row r="6" spans="1:4" ht="15.75" customHeight="1" x14ac:dyDescent="0.3">
      <c r="A6" s="3">
        <v>3</v>
      </c>
      <c r="B6" s="5" t="s">
        <v>132</v>
      </c>
      <c r="D6" s="2" t="s">
        <v>133</v>
      </c>
    </row>
    <row r="7" spans="1:4" ht="15.75" customHeight="1" x14ac:dyDescent="0.3">
      <c r="A7" s="5"/>
      <c r="B7" s="5" t="s">
        <v>134</v>
      </c>
      <c r="C7" s="14">
        <v>1252</v>
      </c>
      <c r="D7" s="6">
        <f>IF(C7=1252,2,IF(C7="",1,0))</f>
        <v>2</v>
      </c>
    </row>
    <row r="8" spans="1:4" ht="15.75" customHeight="1" x14ac:dyDescent="0.3">
      <c r="A8" s="5"/>
      <c r="B8" s="5" t="s">
        <v>135</v>
      </c>
      <c r="C8" s="14">
        <v>517</v>
      </c>
      <c r="D8" s="6">
        <f>IF(C8=517,2,IF(C8="",1,0))</f>
        <v>2</v>
      </c>
    </row>
    <row r="9" spans="1:4" ht="15.75" customHeight="1" x14ac:dyDescent="0.3">
      <c r="A9" s="5"/>
      <c r="B9" s="5" t="s">
        <v>136</v>
      </c>
      <c r="C9" s="14">
        <v>55</v>
      </c>
      <c r="D9" s="6">
        <f>IF(C9=55,2,IF(C9="",1,0))</f>
        <v>2</v>
      </c>
    </row>
    <row r="10" spans="1:4" ht="15.75" customHeight="1" x14ac:dyDescent="0.3">
      <c r="A10" s="5"/>
      <c r="B10" s="5" t="s">
        <v>137</v>
      </c>
      <c r="C10" s="15" t="s">
        <v>139</v>
      </c>
      <c r="D10" s="6">
        <f>IF(OR(C10="Sunday",C10="Minggu"),2,IF(C10="",1,0))</f>
        <v>2</v>
      </c>
    </row>
    <row r="11" spans="1:4" ht="15.75" customHeight="1" x14ac:dyDescent="0.3">
      <c r="A11" s="5"/>
      <c r="B11" s="5" t="s">
        <v>138</v>
      </c>
      <c r="C11" s="14">
        <v>596.51</v>
      </c>
      <c r="D11" s="6">
        <f>IF(AND(C11&gt;=596,C11&lt;=597),2,IF(C11="",1,0))</f>
        <v>2</v>
      </c>
    </row>
    <row r="12" spans="1:4" ht="15.75" customHeight="1" x14ac:dyDescent="0.3"/>
    <row r="13" spans="1:4" ht="15.75" customHeight="1" x14ac:dyDescent="0.3"/>
    <row r="14" spans="1:4" ht="15.75" customHeight="1" x14ac:dyDescent="0.3"/>
    <row r="15" spans="1:4" ht="15.75" customHeight="1" x14ac:dyDescent="0.3"/>
    <row r="16" spans="1:4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Karyawan</vt:lpstr>
      <vt:lpstr>Tugas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fh</cp:lastModifiedBy>
  <dcterms:modified xsi:type="dcterms:W3CDTF">2025-08-10T15:43:20Z</dcterms:modified>
</cp:coreProperties>
</file>