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7940" yWindow="4530" windowWidth="19320" windowHeight="7095"/>
  </bookViews>
  <sheets>
    <sheet name="Version History" sheetId="2" r:id="rId1"/>
    <sheet name="1-Test Coverage Matrix" sheetId="1" r:id="rId2"/>
  </sheets>
  <definedNames>
    <definedName name="_xlnm._FilterDatabase" localSheetId="1" hidden="1">'1-Test Coverage Matrix'!$A$1:$BL$23</definedName>
  </definedNames>
  <calcPr calcId="145621"/>
</workbook>
</file>

<file path=xl/calcChain.xml><?xml version="1.0" encoding="utf-8"?>
<calcChain xmlns="http://schemas.openxmlformats.org/spreadsheetml/2006/main">
  <c r="T23" i="1" l="1"/>
  <c r="S23" i="1"/>
  <c r="R23" i="1"/>
  <c r="Q23" i="1"/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7" i="1"/>
  <c r="I6" i="1"/>
  <c r="N23" i="1" l="1"/>
  <c r="M23" i="1"/>
  <c r="L23" i="1"/>
  <c r="K23" i="1"/>
  <c r="J23" i="1"/>
  <c r="I23" i="1"/>
  <c r="H23" i="1"/>
  <c r="G23" i="1"/>
  <c r="O23" i="1"/>
  <c r="AH23" i="1"/>
  <c r="P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</calcChain>
</file>

<file path=xl/sharedStrings.xml><?xml version="1.0" encoding="utf-8"?>
<sst xmlns="http://schemas.openxmlformats.org/spreadsheetml/2006/main" count="342" uniqueCount="143">
  <si>
    <t>Test Case ID</t>
  </si>
  <si>
    <t>Test Case Description</t>
  </si>
  <si>
    <t>1. Retrieve promoition menu and announcement</t>
  </si>
  <si>
    <t>2. Promotion menu input validation</t>
  </si>
  <si>
    <t>3. Combo Wrap Up</t>
  </si>
  <si>
    <t>4. Request Fax Option in Combo Wrap up</t>
  </si>
  <si>
    <t>Expected Results</t>
  </si>
  <si>
    <t>Data</t>
  </si>
  <si>
    <t>Success</t>
  </si>
  <si>
    <t>No record found</t>
  </si>
  <si>
    <t>Valid</t>
  </si>
  <si>
    <t>Invalid</t>
  </si>
  <si>
    <t>No input</t>
  </si>
  <si>
    <t>Exceed max no. of tries</t>
  </si>
  <si>
    <t>3.1  Determine fax template in temporary storage</t>
  </si>
  <si>
    <t>3.2 Determine survey flag</t>
  </si>
  <si>
    <t>3.3 Combo Wraupup menu option offerring</t>
  </si>
  <si>
    <t>3.4 Combo Wrapup option verirfication</t>
  </si>
  <si>
    <t>4.1 Offering IVR Send fax option</t>
  </si>
  <si>
    <t>4.2 Fetch business parameters required for
sending fax</t>
  </si>
  <si>
    <t>4.3 Right Fax Webservice Connection</t>
  </si>
  <si>
    <t>Continue with another service</t>
  </si>
  <si>
    <t>Get Fax immedieatly</t>
  </si>
  <si>
    <t>No input validation</t>
  </si>
  <si>
    <t>Invalid Input option</t>
  </si>
  <si>
    <t>Exceeded the maximum tries</t>
  </si>
  <si>
    <t>Fetch business parameters success</t>
  </si>
  <si>
    <t>Succcess send request to Rightfax</t>
  </si>
  <si>
    <t xml:space="preserve">Send fax error </t>
  </si>
  <si>
    <t>No fax template in temporary storage</t>
  </si>
  <si>
    <t xml:space="preserve"> Continue to another service
</t>
  </si>
  <si>
    <t xml:space="preserve"> Receive all fax document
</t>
  </si>
  <si>
    <t xml:space="preserve">Provide invalid input
</t>
  </si>
  <si>
    <t xml:space="preserve"> No input 
</t>
  </si>
  <si>
    <t xml:space="preserve"> Exceed max no. of tries</t>
  </si>
  <si>
    <t xml:space="preserve">Survey flag is Yes
</t>
  </si>
  <si>
    <t xml:space="preserve">Survey flag is No
</t>
  </si>
  <si>
    <t>No record</t>
  </si>
  <si>
    <t xml:space="preserve">Can retrieve Combo Wrapup option 
</t>
  </si>
  <si>
    <t xml:space="preserve">To repeat Press Star
</t>
  </si>
  <si>
    <t xml:space="preserve">&lt;Combo Menu1&gt; &lt;Press 1&gt;
 </t>
  </si>
  <si>
    <t xml:space="preserve">&lt;Combo Menu2&gt; &lt;Press 2&gt;
</t>
  </si>
  <si>
    <t xml:space="preserve">&lt;Combo Menu3&gt; &lt;Press 3&gt;
</t>
  </si>
  <si>
    <t xml:space="preserve">&lt;Combo Menu4&gt; &lt;Press 4&gt;
</t>
  </si>
  <si>
    <t xml:space="preserve">&lt;Combo Menu5&gt; &lt;Press 5&gt;
</t>
  </si>
  <si>
    <t xml:space="preserve">To take up a survey Press 6
</t>
  </si>
  <si>
    <t xml:space="preserve">To go back to previous menu Press 8
</t>
  </si>
  <si>
    <t xml:space="preserve">To go back to main menu Press 9
</t>
  </si>
  <si>
    <t xml:space="preserve">To contact CSR Press 0
</t>
  </si>
  <si>
    <t xml:space="preserve">To end Press Pound
</t>
  </si>
  <si>
    <t xml:space="preserve">No input 
</t>
  </si>
  <si>
    <t>English language / Customer Mass
1. Press 1 To check your Account Balance ,Transfer Fund ,Pay Bill ,Top up your Mobile Phone or Order a Cheque Book  &gt; Press 8 Product Information, Promotion and General Inquiry &gt; Press 2 Product Information  &gt; Retrieve promoition = Success
2. Press 1  Savings Account
3. Combo wrapup press 8</t>
  </si>
  <si>
    <t>x</t>
  </si>
  <si>
    <t>1. Message announcement PBC_MN_0208 "Savings Account  Press 1 , Fixed Deposit Account  Press  2"
2. Message announcement PBC_PA_0393 "Savings made easy...An ideal choice for your daily banking .Cash deposits and withdrawals can be made at any time for any transaction amount. Convenient spending with a Be1st Smart card" 
Message announcement  Combo wrapup PBC_MN_0283
3. Continue to Previous menu</t>
  </si>
  <si>
    <t>Customer Mass</t>
  </si>
  <si>
    <r>
      <t xml:space="preserve">Thai language  / Customer Mass 
1. กด 1 สอบถามข้อมูลทางบัญชี โอนเงิน ชำระเงิน เติมเงิน ซื้อสมุดเช็ค  &gt; กด 8 ข้อมูลและโปรโมชั่นผลิตภัณฑ์ทางบัญชี &gt; กด 2 ข้อมูลบริการของธนาคาร  &gt; Retrieve promoition = Success
2. </t>
    </r>
    <r>
      <rPr>
        <sz val="10"/>
        <color indexed="10"/>
        <rFont val="Tahoma"/>
        <family val="2"/>
      </rPr>
      <t>กด  1 บัญชีเงินฝากสะสมทรัพย์</t>
    </r>
    <r>
      <rPr>
        <sz val="10"/>
        <color indexed="8"/>
        <rFont val="Tahoma"/>
        <family val="2"/>
        <charset val="222"/>
      </rPr>
      <t xml:space="preserve">  
3. Combo wrapup กด 9</t>
    </r>
  </si>
  <si>
    <t>1. ประกาศข้อความ PBC_MN_0208 "บัญชีเงินฝากสะสมทรัพย์  กด  1 , บัญชีเงินฝากประจำ  กด  2"
2. ประกาศข้อความ PBC_PA_0393 "อิสระกับการออมที่ให้คุณฝากถอนได้อย่างใจ ก้าวแรกของการออมที่ง่ายดาย ฝากถอนได้ทุกวัน ไม่จำกัดจำนวนครั้งและจำนวนเงิน สะดวกสบายกับการใช้จ่ายด้วยบัตรบีเฟิสต์ สมาร์ท  "
ประกาศข้อความ Combo wrapup PBC_MN_0283
3. สายโอนไปที่เมนูหลัก</t>
  </si>
  <si>
    <t>English language / Customer Mass 
1. Press 1 To check your Account Balance ,Transfer Fund ,Pay Bill ,Top up your Mobile Phone or Order a Cheque Book  &gt; Press 8 Product Information, Promotion and General Inquiry &gt; Press 2 Product Information  &gt; Retrieve promoition = Success
2. Press 2  Fixed Deposit Account 
3. Combo wrapup press 0</t>
  </si>
  <si>
    <r>
      <t xml:space="preserve">Thai language  / Customer Mass 
1. กด 1 สอบถามข้อมูลทางบัญชี โอนเงิน ชำระเงิน เติมเงิน ซื้อสมุดเช็ค  &gt; กด 8 ข้อมูลและโปรโมชั่นผลิตภัณฑ์ทางบัญชี &gt; กด 2 ข้อมูลบริการของธนาคาร  &gt; Retrieve promoition = Success
2. </t>
    </r>
    <r>
      <rPr>
        <sz val="10"/>
        <color indexed="10"/>
        <rFont val="Tahoma"/>
        <family val="2"/>
      </rPr>
      <t>กด  2 บัญชีเงินฝากประจำ</t>
    </r>
    <r>
      <rPr>
        <sz val="10"/>
        <color indexed="8"/>
        <rFont val="Tahoma"/>
        <family val="2"/>
        <charset val="222"/>
      </rPr>
      <t xml:space="preserve">  
3. Combo wrapup กด #</t>
    </r>
  </si>
  <si>
    <t>English language / Customer Mass Affluent
1. Press 1 To check your Account Balance ,Transfer Fund ,Pay Bill ,Top up your Mobile Phone or Order a Cheque Book  &gt; Press 8 Product Information, Promotion and General Inquiry &gt; Press 2 Product Information  &gt; Retrieve promoition = Success
2. Press 1  Savings Account
3. Combo wrapup invalid input 3 tries</t>
  </si>
  <si>
    <t>Customer Mass Affluent</t>
  </si>
  <si>
    <r>
      <t xml:space="preserve">Thai language  / Customer Mass Affluent
1. กด 1 สอบถามข้อมูลทางบัญชี โอนเงิน ชำระเงิน เติมเงิน ซื้อสมุดเช็ค  &gt; กด 8 ข้อมูลและโปรโมชั่นผลิตภัณฑ์ทางบัญชี &gt; กด 2 ข้อมูลบริการของธนาคาร  &gt; Retrieve promoition = Success
2. </t>
    </r>
    <r>
      <rPr>
        <sz val="10"/>
        <color indexed="10"/>
        <rFont val="Tahoma"/>
        <family val="2"/>
      </rPr>
      <t xml:space="preserve">กด  1 บัญชีเงินฝากสะสมทรัพย์  </t>
    </r>
    <r>
      <rPr>
        <sz val="10"/>
        <color indexed="8"/>
        <rFont val="Tahoma"/>
        <family val="2"/>
        <charset val="222"/>
      </rPr>
      <t xml:space="preserve">
3. ไม่กด Combo wrapup 3 ครั้ง</t>
    </r>
  </si>
  <si>
    <t>English language / Customer Mass Affluent
1. Press 1 To check your Account Balance ,Transfer Fund ,Pay Bill ,Top up your Mobile Phone or Order a Cheque Book  &gt; Press 8 Product Information, Promotion and General Inquiry &gt; Press 2 Product Information  &gt; Retrieve promoition = Success
2. Press 2  Fixed Deposit Account 
3. Combo wrapup press 9</t>
  </si>
  <si>
    <r>
      <t xml:space="preserve">Thai language  / Customer Mass Affluent
1. กด 1 สอบถามข้อมูลทางบัญชี โอนเงิน ชำระเงิน เติมเงิน ซื้อสมุดเช็ค  &gt; กด 8 ข้อมูลและโปรโมชั่นผลิตภัณฑ์ทางบัญชี &gt; กด 2 ข้อมูลบริการของธนาคาร  &gt; Retrieve promoition = Success
2. </t>
    </r>
    <r>
      <rPr>
        <sz val="10"/>
        <color indexed="10"/>
        <rFont val="Tahoma"/>
        <family val="2"/>
      </rPr>
      <t xml:space="preserve">กด  2 บัญชีเงินฝากประจำ  
</t>
    </r>
    <r>
      <rPr>
        <sz val="10"/>
        <rFont val="Tahoma"/>
        <family val="2"/>
      </rPr>
      <t>3. Combo wrapup กด *
4. Combo wrapup กด 8</t>
    </r>
  </si>
  <si>
    <t>English language / Customer Affluent
1. Press 1 To check your Account Balance ,Transfer Fund ,Pay Bill ,Top up your Mobile Phone or Order a Cheque Book  &gt; Press 8 Product Information, Promotion and General Inquiry &gt; Press 2 Product Information  &gt; Retrieve promoition = Success
2. Press 1  Savings Account
3. Combo wrapup press 0</t>
  </si>
  <si>
    <t>Customer Affluent</t>
  </si>
  <si>
    <r>
      <t xml:space="preserve">Thai language  / Customer Affluent
1. กด 1 สอบถามข้อมูลทางบัญชี โอนเงิน ชำระเงิน เติมเงิน ซื้อสมุดเช็ค  &gt; กด 8 ข้อมูลและโปรโมชั่นผลิตภัณฑ์ทางบัญชี &gt; กด 2 ข้อมูลบริการของธนาคาร  &gt; Retrieve promoition = Success
2. </t>
    </r>
    <r>
      <rPr>
        <sz val="10"/>
        <color indexed="10"/>
        <rFont val="Tahoma"/>
        <family val="2"/>
      </rPr>
      <t xml:space="preserve">กด  1 บัญชีเงินฝากสะสมทรัพย์  
</t>
    </r>
    <r>
      <rPr>
        <sz val="10"/>
        <rFont val="Tahoma"/>
        <family val="2"/>
      </rPr>
      <t>3. Combo wrapup กด 8</t>
    </r>
  </si>
  <si>
    <t>English language / Customer Affluent
1. Press 1 To check your Account Balance ,Transfer Fund ,Pay Bill ,Top up your Mobile Phone or Order a Cheque Book  &gt; Press 8 Product Information, Promotion and General Inquiry &gt; Press 2 Product Information  &gt; Retrieve promoition = Success
2. Press 2  Fixed Deposit Account 
3. Combo wrapup press 9</t>
  </si>
  <si>
    <r>
      <t xml:space="preserve">Thai language  / Customer Affluent
1. กด 1 สอบถามข้อมูลทางบัญชี โอนเงิน ชำระเงิน เติมเงิน ซื้อสมุดเช็ค  &gt; กด 8 ข้อมูลและโปรโมชั่นผลิตภัณฑ์ทางบัญชี &gt; กด 2 ข้อมูลบริการของธนาคาร  &gt; Retrieve promoition = Success
2. </t>
    </r>
    <r>
      <rPr>
        <sz val="10"/>
        <color indexed="10"/>
        <rFont val="Tahoma"/>
        <family val="2"/>
      </rPr>
      <t xml:space="preserve">กด  2 บัญชีเงินฝากประจำ  
</t>
    </r>
    <r>
      <rPr>
        <sz val="10"/>
        <rFont val="Tahoma"/>
        <family val="2"/>
      </rPr>
      <t>3. Combo wrapup กด #</t>
    </r>
  </si>
  <si>
    <r>
      <t xml:space="preserve">Thai language  / Customer Affluent
1. กด 1 สอบถามข้อมูลทางบัญชี โอนเงิน ชำระเงิน เติมเงิน ซื้อสมุดเช็ค  &gt; กด 8 ข้อมูลและโปรโมชั่นผลิตภัณฑ์ทางบัญชี &gt; กด 2 ข้อมูลบริการของธนาคาร  &gt; Retrieve promoition = Success
2. </t>
    </r>
    <r>
      <rPr>
        <sz val="10"/>
        <color indexed="10"/>
        <rFont val="Tahoma"/>
        <family val="2"/>
      </rPr>
      <t xml:space="preserve">กด  2 บัญชีเงินฝากประจำ  
</t>
    </r>
    <r>
      <rPr>
        <sz val="10"/>
        <rFont val="Tahoma"/>
        <family val="2"/>
      </rPr>
      <t>3. Combo wrapup = No record
4. Combo wrapup กด 0</t>
    </r>
  </si>
  <si>
    <t>English language  / Customer Mass 
1. Press 1 To check your Account Balance ,Transfer Fund ,Pay Bill ,Top up your Mobile Phone or Order a Cheque Book  &gt; Press 8 Product Information, Promotion and General Inquiry &gt; Press 2 Product Information  &gt; Retrieve promoition = Success
2. Promotion menu = input invalid
3. Promotion menu = No input 2 tries</t>
  </si>
  <si>
    <t xml:space="preserve">1. Message announcement PBC_MN_0208 "Savings Account  Press 1  , Fixed Deposit Account  Press  2"
2. Message announcement announcement PBC_PA_0548 "Sorry, that's an invalid entry. Please try again"
3. Message announcement PBC_PA_0547 "No input was received. Please try again" and PBC_PA_0549 "You have exceeded the maximum number of attempts."  And transfer back to Main menu
</t>
  </si>
  <si>
    <t>Thai language  / Customer Mass 
1. กด 1 กด 1 สอบถามข้อมูลทางบัญชี โอนเงิน ชำระเงิน เติมเงิน ซื้อสมุดเช็ค  &gt; กด 8 ข้อมูลและโปรโมชั่นผลิตภัณฑ์ทางบัญชี &gt; กด 2 ข้อมูลบริการของธนาคาร &gt; Retrieve promoition = Success
2. Promotion menu = input invalid
3. Promotion menu = No input 2 tries</t>
  </si>
  <si>
    <t xml:space="preserve">1. ประกาศข้อความ PBC_MN_0208 "บัญชีเงินฝากสะสมทรัพย์  กด  1 , บัญชีเงินฝากประจำ  กด  2"
2. ประกาศข้อความ PBC_PA_0548 ขออภัยค่ะ ท่านกดไม่ถูกต้อง โปรดกดใหม่"
3. ประกาศข้อความ PBC_PA_0547 "ท่านยังไม่ได้ทำรายการ โปรดกดใหม่" และ PBC_PA_0549 "ท่านทำรายการเกินจำนวนครั้งที่ธนาคารกำหนด" และโอนสายกลับเมนูหลัก
</t>
  </si>
  <si>
    <t>English language  / Customer Mass 
1. Press 1 To check your Account Balance ,Transfer Fund ,Pay Bill ,Top up your Mobile Phone or Order a Cheque Book  &gt; Press 8 Product Information, Promotion and General Inquiry  &gt; Press 2 Product Information &gt; Retrieve promoition = No Record Found &gt; Success Response</t>
  </si>
  <si>
    <t>Thai language  / Customer Mass 
1. กด 1 สอบถามข้อมูลทางบัญชี โอนเงิน ชำระเงิน เติมเงิน ซื้อสมุดเช็ค  &gt; กด 8 ข้อมูลและโปรโมชั่นผลิตภัณฑ์ทางบัญชี &gt; กด 2 ข้อมูลบริการของธนาคาร &gt; Retrieve promoition = No Record Found &gt; Success Response</t>
  </si>
  <si>
    <t xml:space="preserve">1. ประกาศข้อความ PBC_PA_0556 "ธนาคารขออภัยที่ไม่สามารถดำเนินการตามที่ท่านประสงค์ในขณะนี้" และโอนสายให้ CSR ประกาศข้อความ PBC_PA_0562 "กรุณารอสักครู่ กำลังโอนสายของท่านไปพบเจ้าหน้าที่"
</t>
  </si>
  <si>
    <t>รวม 17 Case</t>
  </si>
  <si>
    <t>1. Message announcement PBC_MN_0208 "Savings Account  Press 1 , Fixed Deposit Account  Press  2"
2. Message announcement PBC_PA_0393 "Secure savings with steady growth. Watch your money grow when you open a fixed term deposit account. Make your money work for you, with one of our fixed deposit accounts. " and Combo wrapup PBC_MN_0283
3. Transfer to Agent</t>
  </si>
  <si>
    <t>1. Message announcement PBC_MN_0208 "Savings Account  Press 1 , Fixed Deposit Account  Press  2"
2. Message announcement PBC_PA_0393 "Savings made easy...An ideal choice for your daily banking .Cash deposits and withdrawals can be made at any time for any transaction amount. Convenient spending with a Be1st Smart card" and Combo wrapup PBC_MN_0283
3. Message announcement PBC_PA_0548 "Sorry, that's an invalid entry.
Please try again"  Exceed max no. of tries Message announcement PBC_PA_0549 "You have exceeded the maximum number of attempts." and Continue to Main menu</t>
  </si>
  <si>
    <t>1. ประกาศข้อความ PBC_MN_0208 "บัญชีเงินฝากสะสมทรัพย์  กด  1 , บัญชีเงินฝากประจำ  กด  2"
2. ประกาศข้อความ PBC_PA_0393 "อิสระกับการออมที่ให้คุณฝากถอนได้อย่างใจ ก้าวแรกของการออมที่ง่ายดาย ฝากถอนได้ทุกวัน ไม่จำกัดจำนวนครั้งและจำนวนเงิน สะดวกสบายกับการใช้จ่ายด้วยบัตรบีเฟิสต์ สมาร์ท" และ Combo wrapup PBC_MN_0283
3. ประกาศข้อความ PBC_PA_0547 "ท่านยังไม่ได้ทำรายการ โปรดกดใหม่" ครบ 3 ครั้ง ประกาศข้อความ PBC_PA_0549 "ท่านทำรายการเกินจำนวนครั้งที่ธนาคารกำหนด"  และโอนสายกลับเมนูหลัก</t>
  </si>
  <si>
    <t>1. Message announcement PBC_MN_0208 "Savings Account  Press 1 , Fixed Deposit Account  Press  2"
2. Message announcement PBC_PA_0393 "Secure savings with steady growth. Watch your money grow when you open a fixed term deposit account. Make your money work for you, with one of our fixed deposit accounts. " and Combo wrapup PBC_MN_0283
3. Continue to Main menu</t>
  </si>
  <si>
    <t>1. ประกาศข้อความ PBC_MN_0208 "บัญชีเงินฝากสะสมทรัพย์  กด  1 , บัญชีเงินฝากประจำ  กด  2"
2. ประกาศข้อความ PBC_PA_0393 "อิสระกับการออมที่ให้คุณฝากถอนได้อย่างใจ ก้าวแรกของการออมที่ง่ายดาย ฝากถอนได้ทุกวัน ไม่จำกัดจำนวนครั้งและจำนวนเงิน สะดวกสบายกับการใช้จ่ายด้วยบัตรบีเฟิสต์ สมาร์ท" และ Combo wrapup PBC_MN_0283
3. สายโอนไปที่เมนูก่อนหน้า</t>
  </si>
  <si>
    <t>1. Message announcement PBC_MN_0208 "Savings Account  Press 1 , Fixed Deposit Account  Press  2"
2. Message announcement PBC_PA_0393 "Secure savings with steady growth. Watch your money grow when you open a fixed term deposit account. Make your money work for you, with one of our fixed deposit accounts." and Combo wrapup PBC_MN_0283
3. Continue to Main menu</t>
  </si>
  <si>
    <t>1. ประกาศข้อความ PBC_MN_0208 "บัญชีเงินฝากสะสมทรัพย์  กด  1 , บัญชีเงินฝากประจำ  กด  2"
2. ประกาศข้อความ PBC_PA_0393 "มั่นใจได้กับการออมเงินที่มีผลตอบแทนเพิ่มพูน เปิดบัญชีเงินฝากประจำ เพิ่มค่าเงินของท่านให้งอกเงย สร้างผลตอบแทนจากเงินออมของท่านด้วยบัญชีฝากประจำแบบใดก็ได้ของธนาคารกรุงเทพ มั่นใจได้ในความมั่นคงและปลอดภัย" และ Combo wrapup PBC_MN_0283
3. ประกาศข้อความ PBC_PA_0555 "ขอบคุณที่ใช้บริการบัวหลวงโฟน สวัสดีค่ะ"</t>
  </si>
  <si>
    <t>1. ประกาศข้อความ PBC_MN_0208 "บัญชีเงินฝากสะสมทรัพย์  กด  1 , บัญชีเงินฝากประจำ  กด  2"
2. ประกาศข้อความ PBC_PA_0393 "มั่นใจได้กับการออมเงินที่มีผลตอบแทนเพิ่มพูน เปิดบัญชีเงินฝากประจำ เพิ่มค่าเงินของท่านให้งอกเงย สร้างผลตอบแทนจากเงินออมของท่านด้วยบัญชีฝากประจำแบบใดก็ได้ของธนาคารกรุงเทพ มั่นใจได้ในความมั่นคงและปลอดภัย " และ Combo wrapup PBC_MN_0283
3. ประกาศข้อความ PBC_PA_0393 ซ้ำ และ ประกาศข้อความ Combo wrapup PBC_MN_0283
4. สายโอนไปเมนูก่อนหน้า</t>
  </si>
  <si>
    <t>1. ประกาศข้อความ PBC_MN_0208 "บัญชีเงินฝากสะสมทรัพย์  กด  1 , บัญชีเงินฝากประจำ  กด  2"
2. ประกาศข้อความ PBC_PA_0393 "มั่นใจได้กับการออมเงินที่มีผลตอบแทนเพิ่มพูน เปิดบัญชีเงินฝากประจำ เพิ่มค่าเงินของท่านให้งอกเงย สร้างผลตอบแทนจากเงินออมของท่านด้วยบัญชีฝากประจำแบบใดก็ได้ของธนาคารกรุงเทพ มั่นใจได้ในความมั่นคงและปลอดภัย " และ Combo wrapup PBC_MN_0283
3. ประกาศข้อความ PBC_PA_0555 "ขอบคุณที่ใช้บริการบัวหลวงโฟน สวัสดีค่ะ"</t>
  </si>
  <si>
    <t>Priority</t>
  </si>
  <si>
    <t>High</t>
  </si>
  <si>
    <t>Medium</t>
  </si>
  <si>
    <t>RTM Ref ID</t>
  </si>
  <si>
    <t>Function</t>
  </si>
  <si>
    <t>Sub-Function</t>
  </si>
  <si>
    <t>Rationalized</t>
  </si>
  <si>
    <t>E2E-IVR-AcPDInf-0001</t>
  </si>
  <si>
    <t>E2E-IVR-AcPDInf-0002</t>
  </si>
  <si>
    <t>E2E-IVR-AcPDInf-0003</t>
  </si>
  <si>
    <t>E2E-IVR-AcPDInf-0004</t>
  </si>
  <si>
    <t>E2E-IVR-AcPDInf-0005</t>
  </si>
  <si>
    <t>E2E-IVR-AcPDInf-0006</t>
  </si>
  <si>
    <t>E2E-IVR-AcPDInf-0007</t>
  </si>
  <si>
    <t>E2E-IVR-AcPDInf-0008</t>
  </si>
  <si>
    <t>E2E-IVR-AcPDInf-0009</t>
  </si>
  <si>
    <t>E2E-IVR-AcPDInf-0010</t>
  </si>
  <si>
    <t>E2E-IVR-AcPDInf-0011</t>
  </si>
  <si>
    <t>E2E-IVR-AcPDInf-0012</t>
  </si>
  <si>
    <t>E2E-IVR-AcPDInf-0013</t>
  </si>
  <si>
    <t>E2E-IVR-AcPDInf-0014</t>
  </si>
  <si>
    <t>E2E-IVR-AcPDInf-0015</t>
  </si>
  <si>
    <t>E2E-IVR-AcPDInf-0016</t>
  </si>
  <si>
    <t>E2E-IVR-AcPDInf-0017</t>
  </si>
  <si>
    <t>Call Flow</t>
  </si>
  <si>
    <t>IVR-Account Services - Product Information</t>
  </si>
  <si>
    <t>Test Coverage Matrix</t>
  </si>
  <si>
    <t>Version</t>
  </si>
  <si>
    <t>Date</t>
  </si>
  <si>
    <t>Description</t>
  </si>
  <si>
    <t>Author</t>
  </si>
  <si>
    <t>Comments</t>
  </si>
  <si>
    <t>BBL</t>
  </si>
  <si>
    <t>v0.2</t>
  </si>
  <si>
    <t>CVP</t>
  </si>
  <si>
    <t>UCCE</t>
  </si>
  <si>
    <t>Finesse</t>
  </si>
  <si>
    <t>CUIC</t>
  </si>
  <si>
    <t>Survey Admin</t>
  </si>
  <si>
    <t>ESIS</t>
  </si>
  <si>
    <t>FAX</t>
  </si>
  <si>
    <t>NICE</t>
  </si>
  <si>
    <t>Pre-SIT</t>
  </si>
  <si>
    <t>SIT</t>
  </si>
  <si>
    <t>Pre-UAT</t>
  </si>
  <si>
    <t>UAT</t>
  </si>
  <si>
    <t>Rationalisation Reason</t>
  </si>
  <si>
    <t>X</t>
  </si>
  <si>
    <t>Updated for consistency - added and renamed tabs; added test phase.</t>
  </si>
  <si>
    <t>1. Message announcement PBC_MN_0208 "Savings Account  Press 1 , Fixed Deposit Account  Press  2"
2. Message announcement PBC_PA_0393 "Savings made easy...An ideal choice for your daily banking .Cash deposits and withdrawals can be made at any time for any transaction amount. Convenient spending with a Be1st Smart card" and Combo wrapup PBC_MN_0283
3. Transfer to Agent CSR</t>
  </si>
  <si>
    <t>1. ประกาศข้อความ PBC_MN_0208 "บัญชีเงินฝากสะสมทรัพย์  กด  1 , บัญชีเงินฝากประจำ  กด  2"
2. ประกาศข้อความ PBC_PA_0393 "มั่นใจได้กับการออมเงินที่มีผลตอบแทนเพิ่มพูน เปิดบัญชีเงินฝากประจำ เพิ่มค่าเงินของท่านให้งอกเงย สร้างผลตอบแทนจากเงินออมของท่านด้วยบัญชีฝากประจำแบบใดก็ได้ของธนาคารกรุงเทพ มั่นใจได้ในความมั่นคงและปลอดภัย "
ประกาศข้อความ Com+bo wrapup PBC_MN_0283
1. ประกาศ Combro *,8,9,0
3. โอนสายหาเจ้าหน้าที่ CSR</t>
  </si>
  <si>
    <t xml:space="preserve">1. Message announcement PBC_PA_0556 "Sorry, we cannot process your request at this moment" and  transfer to Agent Message announcement  PBC_PA_0562 "Please wait while we transfer your call to our Customer Service Representative." CSR
</t>
  </si>
  <si>
    <t>Positive</t>
  </si>
  <si>
    <t>Negative</t>
  </si>
  <si>
    <t>v0.3</t>
  </si>
  <si>
    <t>Minor changes for standardisation.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</si>
</sst>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charset val="222"/>
      <scheme val="minor"/>
    </font>
    <font>
      <sz val="10"/>
      <color indexed="8"/>
      <name val="Tahoma"/>
      <family val="2"/>
      <charset val="222"/>
    </font>
    <font>
      <sz val="10"/>
      <color indexed="10"/>
      <name val="Tahoma"/>
      <family val="2"/>
    </font>
    <font>
      <sz val="10"/>
      <name val="Tahoma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charset val="222"/>
      <scheme val="minor"/>
    </font>
    <font>
      <b/>
      <sz val="8"/>
      <color rgb="FFFF0000"/>
      <name val="Calibri"/>
      <family val="2"/>
      <scheme val="minor"/>
    </font>
    <font>
      <sz val="11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4" fillId="0" borderId="0"/>
    <xf numFmtId="0" fontId="4" fillId="0" borderId="0"/>
    <xf numFmtId="0" fontId="4" fillId="0" borderId="0"/>
  </cellStyleXfs>
  <cellXfs count="68">
    <xf numFmtId="0" fontId="0" fillId="0" borderId="0" xfId="0"/>
    <xf numFmtId="0" fontId="5" fillId="0" borderId="1" xfId="0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center" vertical="top" wrapText="1"/>
    </xf>
    <xf numFmtId="0" fontId="6" fillId="0" borderId="2" xfId="0" applyFont="1" applyFill="1" applyBorder="1" applyAlignment="1">
      <alignment horizontal="center" vertical="top" wrapText="1"/>
    </xf>
    <xf numFmtId="0" fontId="5" fillId="0" borderId="2" xfId="0" applyFont="1" applyFill="1" applyBorder="1" applyAlignment="1">
      <alignment vertical="top" wrapText="1"/>
    </xf>
    <xf numFmtId="0" fontId="5" fillId="0" borderId="2" xfId="0" applyFont="1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 vertical="top"/>
    </xf>
    <xf numFmtId="0" fontId="0" fillId="0" borderId="2" xfId="0" applyFill="1" applyBorder="1" applyAlignment="1">
      <alignment horizontal="center" vertical="top"/>
    </xf>
    <xf numFmtId="0" fontId="7" fillId="0" borderId="2" xfId="0" applyFont="1" applyFill="1" applyBorder="1" applyAlignment="1">
      <alignment horizontal="center" vertical="top" wrapText="1"/>
    </xf>
    <xf numFmtId="0" fontId="7" fillId="0" borderId="1" xfId="0" applyFont="1" applyFill="1" applyBorder="1" applyAlignment="1">
      <alignment horizontal="center" vertical="top" wrapText="1"/>
    </xf>
    <xf numFmtId="0" fontId="7" fillId="0" borderId="1" xfId="0" applyFont="1" applyFill="1" applyBorder="1" applyAlignment="1">
      <alignment horizontal="center" vertical="top" wrapText="1"/>
    </xf>
    <xf numFmtId="0" fontId="7" fillId="0" borderId="0" xfId="0" applyFont="1" applyFill="1" applyAlignment="1">
      <alignment horizontal="center" vertical="top"/>
    </xf>
    <xf numFmtId="0" fontId="7" fillId="0" borderId="0" xfId="0" applyFont="1" applyFill="1" applyAlignment="1">
      <alignment vertical="top"/>
    </xf>
    <xf numFmtId="0" fontId="7" fillId="0" borderId="0" xfId="0" applyFont="1" applyFill="1" applyAlignment="1"/>
    <xf numFmtId="0" fontId="8" fillId="0" borderId="1" xfId="0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vertical="top" wrapText="1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Alignment="1">
      <alignment vertical="top"/>
    </xf>
    <xf numFmtId="0" fontId="0" fillId="0" borderId="0" xfId="0" applyFill="1"/>
    <xf numFmtId="0" fontId="7" fillId="0" borderId="1" xfId="0" applyFont="1" applyFill="1" applyBorder="1" applyAlignment="1"/>
    <xf numFmtId="0" fontId="10" fillId="2" borderId="0" xfId="3" applyFont="1" applyFill="1"/>
    <xf numFmtId="0" fontId="10" fillId="0" borderId="0" xfId="3" applyFont="1"/>
    <xf numFmtId="0" fontId="11" fillId="2" borderId="0" xfId="3" applyFont="1" applyFill="1"/>
    <xf numFmtId="0" fontId="12" fillId="3" borderId="1" xfId="3" applyFont="1" applyFill="1" applyBorder="1" applyAlignment="1">
      <alignment horizontal="center"/>
    </xf>
    <xf numFmtId="0" fontId="12" fillId="3" borderId="1" xfId="3" applyFont="1" applyFill="1" applyBorder="1"/>
    <xf numFmtId="0" fontId="10" fillId="2" borderId="1" xfId="3" applyFont="1" applyFill="1" applyBorder="1" applyAlignment="1">
      <alignment horizontal="center" vertical="top" wrapText="1"/>
    </xf>
    <xf numFmtId="15" fontId="10" fillId="2" borderId="1" xfId="3" applyNumberFormat="1" applyFont="1" applyFill="1" applyBorder="1" applyAlignment="1">
      <alignment horizontal="center" vertical="top" wrapText="1"/>
    </xf>
    <xf numFmtId="0" fontId="10" fillId="2" borderId="1" xfId="3" applyFont="1" applyFill="1" applyBorder="1" applyAlignment="1">
      <alignment horizontal="left" vertical="top" wrapText="1"/>
    </xf>
    <xf numFmtId="0" fontId="10" fillId="2" borderId="0" xfId="3" applyFont="1" applyFill="1" applyAlignment="1">
      <alignment horizontal="left" vertical="top" wrapText="1"/>
    </xf>
    <xf numFmtId="0" fontId="13" fillId="5" borderId="5" xfId="0" applyFont="1" applyFill="1" applyBorder="1" applyAlignment="1">
      <alignment horizontal="center" vertical="center" textRotation="90"/>
    </xf>
    <xf numFmtId="0" fontId="8" fillId="0" borderId="1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top" wrapText="1"/>
    </xf>
    <xf numFmtId="0" fontId="7" fillId="0" borderId="7" xfId="0" applyFont="1" applyFill="1" applyBorder="1" applyAlignment="1">
      <alignment horizontal="center" vertical="top" wrapText="1"/>
    </xf>
    <xf numFmtId="0" fontId="9" fillId="0" borderId="6" xfId="0" applyFont="1" applyFill="1" applyBorder="1" applyAlignment="1">
      <alignment horizontal="center" vertical="top"/>
    </xf>
    <xf numFmtId="0" fontId="9" fillId="0" borderId="7" xfId="0" applyFont="1" applyFill="1" applyBorder="1" applyAlignment="1">
      <alignment horizontal="center" vertical="top"/>
    </xf>
    <xf numFmtId="0" fontId="9" fillId="0" borderId="2" xfId="0" applyFont="1" applyFill="1" applyBorder="1" applyAlignment="1">
      <alignment horizontal="center" vertical="top"/>
    </xf>
    <xf numFmtId="0" fontId="7" fillId="0" borderId="6" xfId="0" applyFont="1" applyFill="1" applyBorder="1" applyAlignment="1">
      <alignment horizontal="center" vertical="top" wrapText="1"/>
    </xf>
    <xf numFmtId="0" fontId="7" fillId="0" borderId="2" xfId="0" applyFont="1" applyFill="1" applyBorder="1" applyAlignment="1">
      <alignment horizontal="center" vertical="top" wrapText="1"/>
    </xf>
    <xf numFmtId="0" fontId="7" fillId="0" borderId="1" xfId="0" applyFont="1" applyFill="1" applyBorder="1" applyAlignment="1">
      <alignment horizontal="center" vertical="top" wrapText="1"/>
    </xf>
    <xf numFmtId="0" fontId="7" fillId="0" borderId="7" xfId="0" applyFont="1" applyFill="1" applyBorder="1" applyAlignment="1">
      <alignment horizontal="center" vertical="top" wrapText="1"/>
    </xf>
    <xf numFmtId="0" fontId="7" fillId="0" borderId="8" xfId="0" applyFont="1" applyFill="1" applyBorder="1" applyAlignment="1">
      <alignment horizontal="center" vertical="top" wrapText="1"/>
    </xf>
    <xf numFmtId="0" fontId="7" fillId="0" borderId="9" xfId="0" applyFont="1" applyFill="1" applyBorder="1" applyAlignment="1">
      <alignment horizontal="center" vertical="top" wrapText="1"/>
    </xf>
    <xf numFmtId="0" fontId="8" fillId="0" borderId="6" xfId="0" applyFont="1" applyFill="1" applyBorder="1" applyAlignment="1">
      <alignment horizontal="center" wrapText="1"/>
    </xf>
    <xf numFmtId="0" fontId="8" fillId="0" borderId="7" xfId="0" applyFont="1" applyFill="1" applyBorder="1" applyAlignment="1">
      <alignment horizontal="center" wrapText="1"/>
    </xf>
    <xf numFmtId="0" fontId="8" fillId="0" borderId="2" xfId="0" applyFont="1" applyFill="1" applyBorder="1" applyAlignment="1">
      <alignment horizontal="center" wrapText="1"/>
    </xf>
    <xf numFmtId="0" fontId="8" fillId="0" borderId="3" xfId="0" applyFont="1" applyFill="1" applyBorder="1" applyAlignment="1">
      <alignment horizontal="center" vertical="top" wrapText="1"/>
    </xf>
    <xf numFmtId="0" fontId="8" fillId="0" borderId="4" xfId="0" applyFont="1" applyFill="1" applyBorder="1" applyAlignment="1">
      <alignment horizontal="center" vertical="top" wrapText="1"/>
    </xf>
    <xf numFmtId="0" fontId="8" fillId="0" borderId="5" xfId="0" applyFont="1" applyFill="1" applyBorder="1" applyAlignment="1">
      <alignment horizontal="center" vertical="top" wrapText="1"/>
    </xf>
    <xf numFmtId="0" fontId="8" fillId="0" borderId="10" xfId="0" applyFont="1" applyFill="1" applyBorder="1" applyAlignment="1">
      <alignment horizontal="center" vertical="top" wrapText="1"/>
    </xf>
    <xf numFmtId="0" fontId="8" fillId="0" borderId="11" xfId="0" applyFont="1" applyFill="1" applyBorder="1" applyAlignment="1">
      <alignment horizontal="center" vertical="top" wrapText="1"/>
    </xf>
    <xf numFmtId="0" fontId="8" fillId="0" borderId="12" xfId="0" applyFont="1" applyFill="1" applyBorder="1" applyAlignment="1">
      <alignment horizontal="center" vertical="top" wrapText="1"/>
    </xf>
    <xf numFmtId="0" fontId="7" fillId="0" borderId="10" xfId="0" applyFont="1" applyFill="1" applyBorder="1" applyAlignment="1">
      <alignment horizontal="center" vertical="top" wrapText="1"/>
    </xf>
    <xf numFmtId="0" fontId="7" fillId="4" borderId="7" xfId="0" applyFont="1" applyFill="1" applyBorder="1" applyAlignment="1">
      <alignment horizontal="center" vertical="center" textRotation="90" wrapText="1"/>
    </xf>
    <xf numFmtId="0" fontId="7" fillId="4" borderId="2" xfId="0" applyFont="1" applyFill="1" applyBorder="1" applyAlignment="1">
      <alignment horizontal="center" vertical="center" textRotation="90" wrapText="1"/>
    </xf>
    <xf numFmtId="0" fontId="7" fillId="5" borderId="2" xfId="0" applyFont="1" applyFill="1" applyBorder="1" applyAlignment="1">
      <alignment horizontal="center" wrapText="1"/>
    </xf>
    <xf numFmtId="0" fontId="14" fillId="0" borderId="1" xfId="0" applyFont="1" applyFill="1" applyBorder="1" applyAlignment="1">
      <alignment horizontal="center" wrapText="1"/>
    </xf>
    <xf numFmtId="0" fontId="14" fillId="0" borderId="1" xfId="0" applyFont="1" applyFill="1" applyBorder="1" applyAlignment="1">
      <alignment horizontal="left" wrapText="1"/>
    </xf>
    <xf numFmtId="0" fontId="14" fillId="0" borderId="6" xfId="1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 wrapText="1"/>
    </xf>
    <xf numFmtId="0" fontId="14" fillId="0" borderId="7" xfId="1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 wrapText="1"/>
    </xf>
    <xf numFmtId="0" fontId="14" fillId="0" borderId="2" xfId="1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 wrapText="1"/>
    </xf>
    <xf numFmtId="0" fontId="7" fillId="0" borderId="6" xfId="0" applyFont="1" applyFill="1" applyBorder="1" applyAlignment="1">
      <alignment horizontal="center" vertical="center" textRotation="90" wrapText="1"/>
    </xf>
    <xf numFmtId="0" fontId="7" fillId="0" borderId="7" xfId="0" applyFont="1" applyFill="1" applyBorder="1" applyAlignment="1">
      <alignment horizontal="center" vertical="center" textRotation="90" wrapText="1"/>
    </xf>
    <xf numFmtId="0" fontId="7" fillId="0" borderId="2" xfId="0" applyFont="1" applyFill="1" applyBorder="1" applyAlignment="1">
      <alignment horizontal="center" vertical="center" textRotation="90" wrapText="1"/>
    </xf>
  </cellXfs>
  <cellStyles count="4">
    <cellStyle name="Normal" xfId="0" builtinId="0"/>
    <cellStyle name="Normal 3" xfId="1"/>
    <cellStyle name="Normal 3 2" xfId="3"/>
    <cellStyle name="Normal 6 2 2 4" xfId="2"/>
  </cellStyles>
  <dxfs count="7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6"/>
  <sheetViews>
    <sheetView tabSelected="1" workbookViewId="0">
      <selection activeCell="D9" sqref="D9"/>
    </sheetView>
  </sheetViews>
  <sheetFormatPr defaultColWidth="9.1328125" defaultRowHeight="14.25"/>
  <cols>
    <col min="1" max="1" width="9.1328125" style="23"/>
    <col min="2" max="2" width="7.59765625" style="23" customWidth="1"/>
    <col min="3" max="3" width="11.73046875" style="23" customWidth="1"/>
    <col min="4" max="4" width="58.46484375" style="23" customWidth="1"/>
    <col min="5" max="5" width="18" style="23" customWidth="1"/>
    <col min="6" max="6" width="44.1328125" style="23" customWidth="1"/>
    <col min="7" max="16384" width="9.1328125" style="23"/>
  </cols>
  <sheetData>
    <row r="1" spans="1:4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</row>
    <row r="2" spans="1:45" ht="18">
      <c r="A2" s="22"/>
      <c r="B2" s="24" t="s">
        <v>113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</row>
    <row r="3" spans="1:4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</row>
    <row r="4" spans="1:45">
      <c r="A4" s="22"/>
      <c r="B4" s="25" t="s">
        <v>114</v>
      </c>
      <c r="C4" s="25" t="s">
        <v>115</v>
      </c>
      <c r="D4" s="26" t="s">
        <v>116</v>
      </c>
      <c r="E4" s="26" t="s">
        <v>117</v>
      </c>
      <c r="F4" s="26" t="s">
        <v>118</v>
      </c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</row>
    <row r="5" spans="1:45">
      <c r="A5" s="22"/>
      <c r="B5" s="27" t="s">
        <v>120</v>
      </c>
      <c r="C5" s="28">
        <v>43019</v>
      </c>
      <c r="D5" s="29" t="s">
        <v>135</v>
      </c>
      <c r="E5" s="29" t="s">
        <v>119</v>
      </c>
      <c r="F5" s="29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</row>
    <row r="6" spans="1:45">
      <c r="A6" s="22"/>
      <c r="B6" s="27" t="s">
        <v>141</v>
      </c>
      <c r="C6" s="28">
        <v>43020</v>
      </c>
      <c r="D6" s="29" t="s">
        <v>142</v>
      </c>
      <c r="E6" s="29" t="s">
        <v>119</v>
      </c>
      <c r="F6" s="29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</row>
    <row r="7" spans="1:45">
      <c r="A7" s="22"/>
      <c r="B7" s="27"/>
      <c r="C7" s="28"/>
      <c r="D7" s="29"/>
      <c r="E7" s="29"/>
      <c r="F7" s="29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</row>
    <row r="8" spans="1:45">
      <c r="A8" s="22"/>
      <c r="B8" s="27"/>
      <c r="C8" s="27"/>
      <c r="D8" s="29"/>
      <c r="E8" s="29"/>
      <c r="F8" s="29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</row>
    <row r="9" spans="1:45">
      <c r="A9" s="22"/>
      <c r="B9" s="27"/>
      <c r="C9" s="27"/>
      <c r="D9" s="29"/>
      <c r="E9" s="29"/>
      <c r="F9" s="29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</row>
    <row r="10" spans="1:45">
      <c r="A10" s="22"/>
      <c r="B10" s="27"/>
      <c r="C10" s="27"/>
      <c r="D10" s="29"/>
      <c r="E10" s="29"/>
      <c r="F10" s="29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</row>
    <row r="11" spans="1:45">
      <c r="A11" s="22"/>
      <c r="B11" s="27"/>
      <c r="C11" s="27"/>
      <c r="D11" s="29"/>
      <c r="E11" s="29"/>
      <c r="F11" s="29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</row>
    <row r="12" spans="1:45">
      <c r="A12" s="22"/>
      <c r="B12" s="27"/>
      <c r="C12" s="27"/>
      <c r="D12" s="29"/>
      <c r="E12" s="29"/>
      <c r="F12" s="29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</row>
    <row r="13" spans="1:45">
      <c r="A13" s="22"/>
      <c r="B13" s="27"/>
      <c r="C13" s="27"/>
      <c r="D13" s="29"/>
      <c r="E13" s="29"/>
      <c r="F13" s="29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</row>
    <row r="14" spans="1:45">
      <c r="A14" s="22"/>
      <c r="B14" s="27"/>
      <c r="C14" s="27"/>
      <c r="D14" s="29"/>
      <c r="E14" s="29"/>
      <c r="F14" s="29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</row>
    <row r="15" spans="1:45">
      <c r="A15" s="22"/>
      <c r="B15" s="27"/>
      <c r="C15" s="27"/>
      <c r="D15" s="29"/>
      <c r="E15" s="29"/>
      <c r="F15" s="29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</row>
    <row r="16" spans="1:45">
      <c r="A16" s="22"/>
      <c r="B16" s="27"/>
      <c r="C16" s="27"/>
      <c r="D16" s="29"/>
      <c r="E16" s="29"/>
      <c r="F16" s="29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</row>
    <row r="17" spans="1:45">
      <c r="A17" s="22"/>
      <c r="B17" s="27"/>
      <c r="C17" s="27"/>
      <c r="D17" s="29"/>
      <c r="E17" s="29"/>
      <c r="F17" s="29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</row>
    <row r="18" spans="1:45">
      <c r="A18" s="22"/>
      <c r="B18" s="27"/>
      <c r="C18" s="27"/>
      <c r="D18" s="29"/>
      <c r="E18" s="29"/>
      <c r="F18" s="29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</row>
    <row r="19" spans="1:45">
      <c r="A19" s="22"/>
      <c r="B19" s="27"/>
      <c r="C19" s="27"/>
      <c r="D19" s="29"/>
      <c r="E19" s="29"/>
      <c r="F19" s="29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</row>
    <row r="20" spans="1:45">
      <c r="A20" s="22"/>
      <c r="B20" s="27"/>
      <c r="C20" s="27"/>
      <c r="D20" s="29"/>
      <c r="E20" s="29"/>
      <c r="F20" s="29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</row>
    <row r="21" spans="1:45">
      <c r="A21" s="22"/>
      <c r="B21" s="27"/>
      <c r="C21" s="27"/>
      <c r="D21" s="29"/>
      <c r="E21" s="29"/>
      <c r="F21" s="29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</row>
    <row r="22" spans="1:45">
      <c r="A22" s="22"/>
      <c r="B22" s="27"/>
      <c r="C22" s="27"/>
      <c r="D22" s="29"/>
      <c r="E22" s="29"/>
      <c r="F22" s="29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</row>
    <row r="23" spans="1:45">
      <c r="A23" s="22"/>
      <c r="B23" s="27"/>
      <c r="C23" s="27"/>
      <c r="D23" s="29"/>
      <c r="E23" s="29"/>
      <c r="F23" s="29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</row>
    <row r="24" spans="1:45">
      <c r="A24" s="22"/>
      <c r="B24" s="27"/>
      <c r="C24" s="27"/>
      <c r="D24" s="29"/>
      <c r="E24" s="29"/>
      <c r="F24" s="29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</row>
    <row r="25" spans="1:45">
      <c r="A25" s="22"/>
      <c r="B25" s="27"/>
      <c r="C25" s="27"/>
      <c r="D25" s="29"/>
      <c r="E25" s="29"/>
      <c r="F25" s="29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</row>
    <row r="26" spans="1:45">
      <c r="A26" s="22"/>
      <c r="B26" s="27"/>
      <c r="C26" s="27"/>
      <c r="D26" s="29"/>
      <c r="E26" s="29"/>
      <c r="F26" s="29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</row>
    <row r="27" spans="1:45">
      <c r="A27" s="22"/>
      <c r="B27" s="27"/>
      <c r="C27" s="27"/>
      <c r="D27" s="29"/>
      <c r="E27" s="29"/>
      <c r="F27" s="29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</row>
    <row r="28" spans="1:45">
      <c r="A28" s="22"/>
      <c r="B28" s="30"/>
      <c r="C28" s="30"/>
      <c r="D28" s="30"/>
      <c r="E28" s="30"/>
      <c r="F28" s="30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</row>
    <row r="29" spans="1:45">
      <c r="A29" s="22"/>
      <c r="B29" s="30"/>
      <c r="C29" s="30"/>
      <c r="D29" s="30"/>
      <c r="E29" s="30"/>
      <c r="F29" s="30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</row>
    <row r="30" spans="1:45">
      <c r="A30" s="22"/>
      <c r="B30" s="30"/>
      <c r="C30" s="30"/>
      <c r="D30" s="30"/>
      <c r="E30" s="30"/>
      <c r="F30" s="30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</row>
    <row r="31" spans="1:45">
      <c r="A31" s="22"/>
      <c r="B31" s="30"/>
      <c r="C31" s="30"/>
      <c r="D31" s="30"/>
      <c r="E31" s="30"/>
      <c r="F31" s="30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</row>
    <row r="32" spans="1:45">
      <c r="A32" s="22"/>
      <c r="B32" s="30"/>
      <c r="C32" s="30"/>
      <c r="D32" s="30"/>
      <c r="E32" s="30"/>
      <c r="F32" s="30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</row>
    <row r="33" spans="1:45">
      <c r="A33" s="22"/>
      <c r="B33" s="30"/>
      <c r="C33" s="30"/>
      <c r="D33" s="30"/>
      <c r="E33" s="30"/>
      <c r="F33" s="30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</row>
    <row r="34" spans="1:45">
      <c r="A34" s="22"/>
      <c r="B34" s="30"/>
      <c r="C34" s="30"/>
      <c r="D34" s="30"/>
      <c r="E34" s="30"/>
      <c r="F34" s="30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</row>
    <row r="35" spans="1:45">
      <c r="A35" s="22"/>
      <c r="B35" s="30"/>
      <c r="C35" s="30"/>
      <c r="D35" s="30"/>
      <c r="E35" s="30"/>
      <c r="F35" s="30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</row>
    <row r="36" spans="1:4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</row>
    <row r="37" spans="1:45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</row>
    <row r="38" spans="1:45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</row>
    <row r="39" spans="1:45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</row>
    <row r="40" spans="1:45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</row>
    <row r="41" spans="1:45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</row>
    <row r="42" spans="1:45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</row>
    <row r="43" spans="1:45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</row>
    <row r="44" spans="1:45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</row>
    <row r="45" spans="1:4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</row>
    <row r="46" spans="1:45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</row>
    <row r="47" spans="1:45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</row>
    <row r="48" spans="1:45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</row>
    <row r="49" spans="1:4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</row>
    <row r="50" spans="1:4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</row>
    <row r="51" spans="1:4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</row>
    <row r="52" spans="1:4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</row>
    <row r="53" spans="1:4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</row>
    <row r="54" spans="1:4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</row>
    <row r="55" spans="1:4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</row>
    <row r="56" spans="1:4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</row>
    <row r="57" spans="1:4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</row>
    <row r="58" spans="1:4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</row>
    <row r="59" spans="1:4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</row>
    <row r="60" spans="1:4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</row>
    <row r="61" spans="1:4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</row>
    <row r="62" spans="1:4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</row>
    <row r="63" spans="1:4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</row>
    <row r="64" spans="1:4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</row>
    <row r="65" spans="1:4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</row>
    <row r="66" spans="1:4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</row>
    <row r="67" spans="1:45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</row>
    <row r="68" spans="1:45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</row>
    <row r="69" spans="1:4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</row>
    <row r="70" spans="1:4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</row>
    <row r="71" spans="1:4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</row>
    <row r="72" spans="1:45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</row>
    <row r="73" spans="1:4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</row>
    <row r="74" spans="1:4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</row>
    <row r="75" spans="1:4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</row>
    <row r="76" spans="1:4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</row>
    <row r="77" spans="1:45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</row>
    <row r="78" spans="1:45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</row>
    <row r="79" spans="1:45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</row>
    <row r="80" spans="1:45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</row>
    <row r="81" spans="1:45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</row>
    <row r="82" spans="1:4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</row>
    <row r="83" spans="1:45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</row>
    <row r="84" spans="1:45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</row>
    <row r="85" spans="1:4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</row>
    <row r="86" spans="1:45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</row>
    <row r="87" spans="1:45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</row>
    <row r="88" spans="1:45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</row>
    <row r="89" spans="1:4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</row>
    <row r="90" spans="1:45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</row>
    <row r="91" spans="1:45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</row>
    <row r="92" spans="1:45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</row>
    <row r="93" spans="1:4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</row>
    <row r="94" spans="1:45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</row>
    <row r="95" spans="1:4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</row>
    <row r="96" spans="1:45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</row>
    <row r="97" spans="1:4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</row>
    <row r="98" spans="1:4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</row>
    <row r="99" spans="1:4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</row>
    <row r="100" spans="1:4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</row>
    <row r="101" spans="1:45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</row>
    <row r="102" spans="1:4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</row>
    <row r="103" spans="1:45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</row>
    <row r="104" spans="1:45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</row>
    <row r="105" spans="1:4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</row>
    <row r="106" spans="1:4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3"/>
  <sheetViews>
    <sheetView zoomScale="70" zoomScaleNormal="70" workbookViewId="0">
      <pane xSplit="14" ySplit="5" topLeftCell="O21" activePane="bottomRight" state="frozen"/>
      <selection pane="topRight" activeCell="O1" sqref="O1"/>
      <selection pane="bottomLeft" activeCell="A6" sqref="A6"/>
      <selection pane="bottomRight" activeCell="D7" sqref="D6:D7"/>
    </sheetView>
  </sheetViews>
  <sheetFormatPr defaultColWidth="9" defaultRowHeight="14.25"/>
  <cols>
    <col min="1" max="1" width="9" style="20"/>
    <col min="2" max="4" width="14.59765625" style="17" customWidth="1"/>
    <col min="5" max="5" width="34.265625" style="17" customWidth="1"/>
    <col min="6" max="6" width="6.73046875" style="18" customWidth="1"/>
    <col min="7" max="14" width="5.46484375" style="18" customWidth="1"/>
    <col min="15" max="15" width="6.73046875" style="18" customWidth="1"/>
    <col min="16" max="20" width="5.265625" style="19" customWidth="1"/>
    <col min="21" max="21" width="16.73046875" style="19" customWidth="1"/>
    <col min="22" max="61" width="5.265625" style="19" customWidth="1"/>
    <col min="62" max="62" width="80.59765625" style="17" customWidth="1"/>
    <col min="63" max="63" width="24.46484375" style="17" customWidth="1"/>
    <col min="64" max="64" width="68.3984375" style="17" customWidth="1"/>
    <col min="65" max="16384" width="9" style="20"/>
  </cols>
  <sheetData>
    <row r="1" spans="1:64" s="11" customFormat="1" ht="13.15" customHeight="1">
      <c r="A1" s="57" t="s">
        <v>90</v>
      </c>
      <c r="B1" s="58" t="s">
        <v>0</v>
      </c>
      <c r="C1" s="59" t="s">
        <v>91</v>
      </c>
      <c r="D1" s="59" t="s">
        <v>92</v>
      </c>
      <c r="E1" s="57" t="s">
        <v>1</v>
      </c>
      <c r="F1" s="60" t="s">
        <v>87</v>
      </c>
      <c r="G1" s="33"/>
      <c r="H1" s="33"/>
      <c r="I1" s="33"/>
      <c r="J1" s="33"/>
      <c r="K1" s="33"/>
      <c r="L1" s="33"/>
      <c r="M1" s="33"/>
      <c r="N1" s="33"/>
      <c r="O1" s="65" t="s">
        <v>139</v>
      </c>
      <c r="P1" s="65" t="s">
        <v>140</v>
      </c>
      <c r="Q1" s="53"/>
      <c r="R1" s="53"/>
      <c r="S1" s="53"/>
      <c r="T1" s="53"/>
      <c r="U1" s="53"/>
      <c r="V1" s="42" t="s">
        <v>2</v>
      </c>
      <c r="W1" s="43"/>
      <c r="X1" s="40" t="s">
        <v>3</v>
      </c>
      <c r="Y1" s="40"/>
      <c r="Z1" s="40"/>
      <c r="AA1" s="40"/>
      <c r="AB1" s="47" t="s">
        <v>4</v>
      </c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9"/>
      <c r="BA1" s="40" t="s">
        <v>5</v>
      </c>
      <c r="BB1" s="40"/>
      <c r="BC1" s="40"/>
      <c r="BD1" s="40"/>
      <c r="BE1" s="40"/>
      <c r="BF1" s="40"/>
      <c r="BG1" s="40"/>
      <c r="BH1" s="40"/>
      <c r="BI1" s="40"/>
      <c r="BJ1" s="44" t="s">
        <v>6</v>
      </c>
      <c r="BK1" s="35" t="s">
        <v>93</v>
      </c>
      <c r="BL1" s="44" t="s">
        <v>7</v>
      </c>
    </row>
    <row r="2" spans="1:64" s="11" customFormat="1" ht="12.75" customHeight="1">
      <c r="A2" s="57"/>
      <c r="B2" s="58"/>
      <c r="C2" s="61"/>
      <c r="D2" s="61"/>
      <c r="E2" s="57"/>
      <c r="F2" s="62"/>
      <c r="G2" s="54" t="s">
        <v>121</v>
      </c>
      <c r="H2" s="54" t="s">
        <v>122</v>
      </c>
      <c r="I2" s="54" t="s">
        <v>123</v>
      </c>
      <c r="J2" s="54" t="s">
        <v>124</v>
      </c>
      <c r="K2" s="54" t="s">
        <v>125</v>
      </c>
      <c r="L2" s="54" t="s">
        <v>126</v>
      </c>
      <c r="M2" s="54" t="s">
        <v>127</v>
      </c>
      <c r="N2" s="54" t="s">
        <v>128</v>
      </c>
      <c r="O2" s="66"/>
      <c r="P2" s="66"/>
      <c r="Q2" s="34"/>
      <c r="R2" s="34"/>
      <c r="S2" s="34"/>
      <c r="T2" s="34"/>
      <c r="U2" s="34"/>
      <c r="V2" s="40" t="s">
        <v>8</v>
      </c>
      <c r="W2" s="38" t="s">
        <v>9</v>
      </c>
      <c r="X2" s="40" t="s">
        <v>10</v>
      </c>
      <c r="Y2" s="40" t="s">
        <v>11</v>
      </c>
      <c r="Z2" s="40" t="s">
        <v>12</v>
      </c>
      <c r="AA2" s="40" t="s">
        <v>13</v>
      </c>
      <c r="AB2" s="50" t="s">
        <v>14</v>
      </c>
      <c r="AC2" s="51"/>
      <c r="AD2" s="51"/>
      <c r="AE2" s="51"/>
      <c r="AF2" s="51"/>
      <c r="AG2" s="52"/>
      <c r="AH2" s="50" t="s">
        <v>15</v>
      </c>
      <c r="AI2" s="51"/>
      <c r="AJ2" s="52"/>
      <c r="AK2" s="50" t="s">
        <v>16</v>
      </c>
      <c r="AL2" s="52"/>
      <c r="AM2" s="50" t="s">
        <v>17</v>
      </c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2"/>
      <c r="BA2" s="40" t="s">
        <v>18</v>
      </c>
      <c r="BB2" s="40"/>
      <c r="BC2" s="40"/>
      <c r="BD2" s="40"/>
      <c r="BE2" s="40"/>
      <c r="BF2" s="40" t="s">
        <v>19</v>
      </c>
      <c r="BG2" s="40"/>
      <c r="BH2" s="40" t="s">
        <v>20</v>
      </c>
      <c r="BI2" s="40"/>
      <c r="BJ2" s="45"/>
      <c r="BK2" s="36"/>
      <c r="BL2" s="45"/>
    </row>
    <row r="3" spans="1:64" s="11" customFormat="1" ht="13.15">
      <c r="A3" s="57"/>
      <c r="B3" s="58"/>
      <c r="C3" s="61"/>
      <c r="D3" s="61"/>
      <c r="E3" s="57"/>
      <c r="F3" s="62"/>
      <c r="G3" s="54"/>
      <c r="H3" s="54"/>
      <c r="I3" s="54"/>
      <c r="J3" s="54"/>
      <c r="K3" s="54"/>
      <c r="L3" s="54"/>
      <c r="M3" s="54"/>
      <c r="N3" s="54"/>
      <c r="O3" s="66"/>
      <c r="P3" s="66"/>
      <c r="Q3" s="34"/>
      <c r="R3" s="34"/>
      <c r="S3" s="34"/>
      <c r="T3" s="34"/>
      <c r="U3" s="34"/>
      <c r="V3" s="40"/>
      <c r="W3" s="41"/>
      <c r="X3" s="40"/>
      <c r="Y3" s="40"/>
      <c r="Z3" s="40"/>
      <c r="AA3" s="40"/>
      <c r="AB3" s="47"/>
      <c r="AC3" s="48"/>
      <c r="AD3" s="48"/>
      <c r="AE3" s="48"/>
      <c r="AF3" s="48"/>
      <c r="AG3" s="49"/>
      <c r="AH3" s="47"/>
      <c r="AI3" s="48"/>
      <c r="AJ3" s="49"/>
      <c r="AK3" s="47"/>
      <c r="AL3" s="49"/>
      <c r="AM3" s="47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9"/>
      <c r="BA3" s="38" t="s">
        <v>21</v>
      </c>
      <c r="BB3" s="38" t="s">
        <v>22</v>
      </c>
      <c r="BC3" s="38" t="s">
        <v>23</v>
      </c>
      <c r="BD3" s="38" t="s">
        <v>24</v>
      </c>
      <c r="BE3" s="38" t="s">
        <v>25</v>
      </c>
      <c r="BF3" s="38" t="s">
        <v>26</v>
      </c>
      <c r="BG3" s="38" t="s">
        <v>9</v>
      </c>
      <c r="BH3" s="38" t="s">
        <v>27</v>
      </c>
      <c r="BI3" s="38" t="s">
        <v>28</v>
      </c>
      <c r="BJ3" s="45"/>
      <c r="BK3" s="36"/>
      <c r="BL3" s="45"/>
    </row>
    <row r="4" spans="1:64" s="12" customFormat="1" ht="13.15">
      <c r="A4" s="57"/>
      <c r="B4" s="58"/>
      <c r="C4" s="61"/>
      <c r="D4" s="61"/>
      <c r="E4" s="57"/>
      <c r="F4" s="62"/>
      <c r="G4" s="54"/>
      <c r="H4" s="54"/>
      <c r="I4" s="54"/>
      <c r="J4" s="54"/>
      <c r="K4" s="54"/>
      <c r="L4" s="54"/>
      <c r="M4" s="54"/>
      <c r="N4" s="54"/>
      <c r="O4" s="66"/>
      <c r="P4" s="66"/>
      <c r="Q4" s="34"/>
      <c r="R4" s="34"/>
      <c r="S4" s="34"/>
      <c r="T4" s="34"/>
      <c r="U4" s="34"/>
      <c r="V4" s="40"/>
      <c r="W4" s="41"/>
      <c r="X4" s="40"/>
      <c r="Y4" s="40"/>
      <c r="Z4" s="40"/>
      <c r="AA4" s="40"/>
      <c r="AB4" s="38" t="s">
        <v>29</v>
      </c>
      <c r="AC4" s="38" t="s">
        <v>30</v>
      </c>
      <c r="AD4" s="38" t="s">
        <v>31</v>
      </c>
      <c r="AE4" s="38" t="s">
        <v>32</v>
      </c>
      <c r="AF4" s="38" t="s">
        <v>33</v>
      </c>
      <c r="AG4" s="38" t="s">
        <v>34</v>
      </c>
      <c r="AH4" s="38" t="s">
        <v>35</v>
      </c>
      <c r="AI4" s="38" t="s">
        <v>36</v>
      </c>
      <c r="AJ4" s="38" t="s">
        <v>37</v>
      </c>
      <c r="AK4" s="38" t="s">
        <v>38</v>
      </c>
      <c r="AL4" s="38" t="s">
        <v>37</v>
      </c>
      <c r="AM4" s="38" t="s">
        <v>39</v>
      </c>
      <c r="AN4" s="38" t="s">
        <v>40</v>
      </c>
      <c r="AO4" s="38" t="s">
        <v>41</v>
      </c>
      <c r="AP4" s="38" t="s">
        <v>42</v>
      </c>
      <c r="AQ4" s="38" t="s">
        <v>43</v>
      </c>
      <c r="AR4" s="38" t="s">
        <v>44</v>
      </c>
      <c r="AS4" s="38" t="s">
        <v>45</v>
      </c>
      <c r="AT4" s="38" t="s">
        <v>46</v>
      </c>
      <c r="AU4" s="38" t="s">
        <v>47</v>
      </c>
      <c r="AV4" s="38" t="s">
        <v>48</v>
      </c>
      <c r="AW4" s="38" t="s">
        <v>49</v>
      </c>
      <c r="AX4" s="38" t="s">
        <v>32</v>
      </c>
      <c r="AY4" s="38" t="s">
        <v>50</v>
      </c>
      <c r="AZ4" s="38" t="s">
        <v>13</v>
      </c>
      <c r="BA4" s="41"/>
      <c r="BB4" s="41"/>
      <c r="BC4" s="41"/>
      <c r="BD4" s="41"/>
      <c r="BE4" s="41"/>
      <c r="BF4" s="41"/>
      <c r="BG4" s="41"/>
      <c r="BH4" s="41"/>
      <c r="BI4" s="41"/>
      <c r="BJ4" s="45"/>
      <c r="BK4" s="36"/>
      <c r="BL4" s="45"/>
    </row>
    <row r="5" spans="1:64" s="13" customFormat="1" ht="137.25" customHeight="1">
      <c r="A5" s="57"/>
      <c r="B5" s="58"/>
      <c r="C5" s="63"/>
      <c r="D5" s="63"/>
      <c r="E5" s="57"/>
      <c r="F5" s="64"/>
      <c r="G5" s="55"/>
      <c r="H5" s="55" t="s">
        <v>122</v>
      </c>
      <c r="I5" s="55" t="s">
        <v>123</v>
      </c>
      <c r="J5" s="55" t="s">
        <v>124</v>
      </c>
      <c r="K5" s="55" t="s">
        <v>125</v>
      </c>
      <c r="L5" s="55" t="s">
        <v>126</v>
      </c>
      <c r="M5" s="55" t="s">
        <v>127</v>
      </c>
      <c r="N5" s="55" t="s">
        <v>128</v>
      </c>
      <c r="O5" s="67"/>
      <c r="P5" s="67"/>
      <c r="Q5" s="31" t="s">
        <v>129</v>
      </c>
      <c r="R5" s="31" t="s">
        <v>130</v>
      </c>
      <c r="S5" s="31" t="s">
        <v>131</v>
      </c>
      <c r="T5" s="31" t="s">
        <v>132</v>
      </c>
      <c r="U5" s="56" t="s">
        <v>133</v>
      </c>
      <c r="V5" s="40"/>
      <c r="W5" s="39"/>
      <c r="X5" s="40"/>
      <c r="Y5" s="40"/>
      <c r="Z5" s="40"/>
      <c r="AA5" s="40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46"/>
      <c r="BK5" s="37"/>
      <c r="BL5" s="46"/>
    </row>
    <row r="6" spans="1:64" s="13" customFormat="1" ht="141.75" customHeight="1">
      <c r="A6" s="21"/>
      <c r="B6" s="14" t="s">
        <v>94</v>
      </c>
      <c r="C6" s="14" t="s">
        <v>111</v>
      </c>
      <c r="D6" s="14" t="s">
        <v>112</v>
      </c>
      <c r="E6" s="14" t="s">
        <v>51</v>
      </c>
      <c r="F6" s="15" t="s">
        <v>88</v>
      </c>
      <c r="G6" s="32" t="s">
        <v>134</v>
      </c>
      <c r="H6" s="32" t="s">
        <v>134</v>
      </c>
      <c r="I6" s="32" t="str">
        <f>IFERROR(IF(SEARCH("csr",BJ6,1)&gt;0,"x")," ")</f>
        <v xml:space="preserve"> </v>
      </c>
      <c r="J6" s="32"/>
      <c r="K6" s="32" t="str">
        <f>IFERROR(IF(SEARCH("survey",BJ6,1)&gt;0,"x")," ")</f>
        <v xml:space="preserve"> </v>
      </c>
      <c r="L6" s="32"/>
      <c r="M6" s="32" t="str">
        <f>IF(COUNTIF(BH6:BI6,"x"),"x"," ")</f>
        <v xml:space="preserve"> </v>
      </c>
      <c r="N6" s="32"/>
      <c r="O6" s="32" t="s">
        <v>134</v>
      </c>
      <c r="P6" s="9"/>
      <c r="Q6" s="10"/>
      <c r="R6" s="10"/>
      <c r="S6" s="10"/>
      <c r="T6" s="10"/>
      <c r="U6" s="10"/>
      <c r="V6" s="9" t="s">
        <v>52</v>
      </c>
      <c r="W6" s="9"/>
      <c r="X6" s="9" t="s">
        <v>52</v>
      </c>
      <c r="Y6" s="9"/>
      <c r="Z6" s="9"/>
      <c r="AA6" s="9"/>
      <c r="AB6" s="2" t="s">
        <v>52</v>
      </c>
      <c r="AC6" s="16"/>
      <c r="AD6" s="16"/>
      <c r="AE6" s="16"/>
      <c r="AF6" s="16"/>
      <c r="AG6" s="16"/>
      <c r="AH6" s="16"/>
      <c r="AI6" s="2" t="s">
        <v>52</v>
      </c>
      <c r="AJ6" s="16"/>
      <c r="AK6" s="2" t="s">
        <v>52</v>
      </c>
      <c r="AL6" s="16"/>
      <c r="AM6" s="1"/>
      <c r="AN6" s="1"/>
      <c r="AO6" s="1"/>
      <c r="AP6" s="1"/>
      <c r="AQ6" s="1"/>
      <c r="AR6" s="1"/>
      <c r="AS6" s="1"/>
      <c r="AT6" s="1" t="s">
        <v>52</v>
      </c>
      <c r="AU6" s="1"/>
      <c r="AV6" s="1"/>
      <c r="AW6" s="1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14" t="s">
        <v>53</v>
      </c>
      <c r="BK6" s="14"/>
      <c r="BL6" s="14" t="s">
        <v>54</v>
      </c>
    </row>
    <row r="7" spans="1:64" s="13" customFormat="1" ht="108.75" customHeight="1">
      <c r="A7" s="21"/>
      <c r="B7" s="14" t="s">
        <v>95</v>
      </c>
      <c r="C7" s="14" t="s">
        <v>111</v>
      </c>
      <c r="D7" s="14" t="s">
        <v>112</v>
      </c>
      <c r="E7" s="14" t="s">
        <v>55</v>
      </c>
      <c r="F7" s="15" t="s">
        <v>88</v>
      </c>
      <c r="G7" s="32" t="s">
        <v>134</v>
      </c>
      <c r="H7" s="32" t="s">
        <v>134</v>
      </c>
      <c r="I7" s="32" t="str">
        <f>IFERROR(IF(SEARCH("csr",BJ7,1)&gt;0,"x")," ")</f>
        <v xml:space="preserve"> </v>
      </c>
      <c r="J7" s="32"/>
      <c r="K7" s="32" t="str">
        <f t="shared" ref="K7:K22" si="0">IFERROR(IF(SEARCH("survey",BJ7,1)&gt;0,"x")," ")</f>
        <v xml:space="preserve"> </v>
      </c>
      <c r="L7" s="32"/>
      <c r="M7" s="32" t="str">
        <f t="shared" ref="M7:M22" si="1">IF(COUNTIF(BH7:BI7,"x"),"x"," ")</f>
        <v xml:space="preserve"> </v>
      </c>
      <c r="N7" s="32"/>
      <c r="O7" s="32" t="s">
        <v>134</v>
      </c>
      <c r="P7" s="9"/>
      <c r="Q7" s="10"/>
      <c r="R7" s="10"/>
      <c r="S7" s="10"/>
      <c r="T7" s="10"/>
      <c r="U7" s="10"/>
      <c r="V7" s="9"/>
      <c r="W7" s="9"/>
      <c r="X7" s="9" t="s">
        <v>52</v>
      </c>
      <c r="Y7" s="9"/>
      <c r="Z7" s="9"/>
      <c r="AA7" s="9"/>
      <c r="AB7" s="2" t="s">
        <v>52</v>
      </c>
      <c r="AC7" s="16"/>
      <c r="AD7" s="16"/>
      <c r="AE7" s="16"/>
      <c r="AF7" s="16"/>
      <c r="AG7" s="16"/>
      <c r="AH7" s="16"/>
      <c r="AI7" s="2" t="s">
        <v>52</v>
      </c>
      <c r="AJ7" s="16"/>
      <c r="AK7" s="2" t="s">
        <v>52</v>
      </c>
      <c r="AL7" s="16"/>
      <c r="AM7" s="1"/>
      <c r="AN7" s="1"/>
      <c r="AO7" s="1"/>
      <c r="AP7" s="1"/>
      <c r="AQ7" s="1"/>
      <c r="AR7" s="1"/>
      <c r="AS7" s="1"/>
      <c r="AT7" s="1"/>
      <c r="AU7" s="1" t="s">
        <v>52</v>
      </c>
      <c r="AV7" s="1"/>
      <c r="AW7" s="1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14" t="s">
        <v>56</v>
      </c>
      <c r="BK7" s="14"/>
      <c r="BL7" s="14" t="s">
        <v>54</v>
      </c>
    </row>
    <row r="8" spans="1:64" s="13" customFormat="1" ht="134.25" customHeight="1">
      <c r="A8" s="21"/>
      <c r="B8" s="14" t="s">
        <v>96</v>
      </c>
      <c r="C8" s="14" t="s">
        <v>111</v>
      </c>
      <c r="D8" s="14" t="s">
        <v>112</v>
      </c>
      <c r="E8" s="14" t="s">
        <v>57</v>
      </c>
      <c r="F8" s="15" t="s">
        <v>88</v>
      </c>
      <c r="G8" s="32" t="s">
        <v>134</v>
      </c>
      <c r="H8" s="32" t="s">
        <v>134</v>
      </c>
      <c r="I8" s="32" t="str">
        <f t="shared" ref="I8:I22" si="2">IFERROR(IF(SEARCH("csr",BJ8,1)&gt;0,"x")," ")</f>
        <v xml:space="preserve"> </v>
      </c>
      <c r="J8" s="32"/>
      <c r="K8" s="32" t="str">
        <f t="shared" si="0"/>
        <v xml:space="preserve"> </v>
      </c>
      <c r="L8" s="32"/>
      <c r="M8" s="32" t="str">
        <f t="shared" si="1"/>
        <v xml:space="preserve"> </v>
      </c>
      <c r="N8" s="32"/>
      <c r="O8" s="32" t="s">
        <v>134</v>
      </c>
      <c r="P8" s="9"/>
      <c r="Q8" s="10"/>
      <c r="R8" s="10"/>
      <c r="S8" s="10"/>
      <c r="T8" s="10"/>
      <c r="U8" s="10"/>
      <c r="V8" s="9"/>
      <c r="W8" s="9"/>
      <c r="X8" s="9" t="s">
        <v>52</v>
      </c>
      <c r="Y8" s="9"/>
      <c r="Z8" s="9"/>
      <c r="AA8" s="9"/>
      <c r="AB8" s="2" t="s">
        <v>52</v>
      </c>
      <c r="AC8" s="16"/>
      <c r="AD8" s="16"/>
      <c r="AE8" s="16"/>
      <c r="AF8" s="16"/>
      <c r="AG8" s="16"/>
      <c r="AH8" s="16"/>
      <c r="AI8" s="2" t="s">
        <v>52</v>
      </c>
      <c r="AJ8" s="16"/>
      <c r="AK8" s="2" t="s">
        <v>52</v>
      </c>
      <c r="AL8" s="16"/>
      <c r="AM8" s="6"/>
      <c r="AN8" s="6"/>
      <c r="AO8" s="6"/>
      <c r="AP8" s="6"/>
      <c r="AQ8" s="6"/>
      <c r="AR8" s="6"/>
      <c r="AS8" s="6"/>
      <c r="AT8" s="6"/>
      <c r="AU8" s="6"/>
      <c r="AV8" s="6" t="s">
        <v>52</v>
      </c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14" t="s">
        <v>78</v>
      </c>
      <c r="BK8" s="14"/>
      <c r="BL8" s="14" t="s">
        <v>54</v>
      </c>
    </row>
    <row r="9" spans="1:64" s="13" customFormat="1" ht="104.65">
      <c r="A9" s="21"/>
      <c r="B9" s="14" t="s">
        <v>97</v>
      </c>
      <c r="C9" s="14" t="s">
        <v>111</v>
      </c>
      <c r="D9" s="14" t="s">
        <v>112</v>
      </c>
      <c r="E9" s="14" t="s">
        <v>58</v>
      </c>
      <c r="F9" s="15" t="s">
        <v>88</v>
      </c>
      <c r="G9" s="32" t="s">
        <v>134</v>
      </c>
      <c r="H9" s="32" t="s">
        <v>134</v>
      </c>
      <c r="I9" s="32" t="str">
        <f t="shared" si="2"/>
        <v xml:space="preserve"> </v>
      </c>
      <c r="J9" s="32"/>
      <c r="K9" s="32" t="str">
        <f t="shared" si="0"/>
        <v xml:space="preserve"> </v>
      </c>
      <c r="L9" s="32"/>
      <c r="M9" s="32" t="str">
        <f t="shared" si="1"/>
        <v xml:space="preserve"> </v>
      </c>
      <c r="N9" s="32"/>
      <c r="O9" s="32" t="s">
        <v>134</v>
      </c>
      <c r="P9" s="9"/>
      <c r="Q9" s="10"/>
      <c r="R9" s="10"/>
      <c r="S9" s="10"/>
      <c r="T9" s="10"/>
      <c r="U9" s="10"/>
      <c r="V9" s="9"/>
      <c r="W9" s="9"/>
      <c r="X9" s="9" t="s">
        <v>52</v>
      </c>
      <c r="Y9" s="9"/>
      <c r="Z9" s="9"/>
      <c r="AA9" s="9"/>
      <c r="AB9" s="2" t="s">
        <v>52</v>
      </c>
      <c r="AC9" s="16"/>
      <c r="AD9" s="16"/>
      <c r="AE9" s="16"/>
      <c r="AF9" s="16"/>
      <c r="AG9" s="16"/>
      <c r="AH9" s="16"/>
      <c r="AI9" s="2" t="s">
        <v>52</v>
      </c>
      <c r="AJ9" s="16"/>
      <c r="AK9" s="2" t="s">
        <v>52</v>
      </c>
      <c r="AL9" s="6"/>
      <c r="AM9" s="6"/>
      <c r="AN9" s="1"/>
      <c r="AO9" s="6"/>
      <c r="AP9" s="6"/>
      <c r="AQ9" s="6"/>
      <c r="AR9" s="6"/>
      <c r="AS9" s="6"/>
      <c r="AT9" s="6"/>
      <c r="AU9" s="6"/>
      <c r="AV9" s="6"/>
      <c r="AW9" s="6" t="s">
        <v>52</v>
      </c>
      <c r="AX9" s="6"/>
      <c r="AY9" s="6"/>
      <c r="AZ9" s="6"/>
      <c r="BA9" s="6"/>
      <c r="BB9" s="1"/>
      <c r="BC9" s="6"/>
      <c r="BD9" s="6"/>
      <c r="BE9" s="6"/>
      <c r="BF9" s="1"/>
      <c r="BG9" s="6"/>
      <c r="BH9" s="1"/>
      <c r="BI9" s="6"/>
      <c r="BJ9" s="14" t="s">
        <v>84</v>
      </c>
      <c r="BK9" s="14"/>
      <c r="BL9" s="14" t="s">
        <v>54</v>
      </c>
    </row>
    <row r="10" spans="1:64" s="13" customFormat="1" ht="133.5" customHeight="1">
      <c r="A10" s="21"/>
      <c r="B10" s="14" t="s">
        <v>98</v>
      </c>
      <c r="C10" s="14" t="s">
        <v>111</v>
      </c>
      <c r="D10" s="14" t="s">
        <v>112</v>
      </c>
      <c r="E10" s="14" t="s">
        <v>59</v>
      </c>
      <c r="F10" s="15" t="s">
        <v>89</v>
      </c>
      <c r="G10" s="32" t="s">
        <v>134</v>
      </c>
      <c r="H10" s="32" t="s">
        <v>134</v>
      </c>
      <c r="I10" s="32" t="str">
        <f t="shared" si="2"/>
        <v xml:space="preserve"> </v>
      </c>
      <c r="J10" s="32"/>
      <c r="K10" s="32" t="str">
        <f t="shared" si="0"/>
        <v xml:space="preserve"> </v>
      </c>
      <c r="L10" s="32"/>
      <c r="M10" s="32" t="str">
        <f t="shared" si="1"/>
        <v xml:space="preserve"> </v>
      </c>
      <c r="N10" s="32"/>
      <c r="O10" s="15"/>
      <c r="P10" s="32" t="s">
        <v>134</v>
      </c>
      <c r="Q10" s="10"/>
      <c r="R10" s="10"/>
      <c r="S10" s="10"/>
      <c r="T10" s="10"/>
      <c r="U10" s="10"/>
      <c r="V10" s="9"/>
      <c r="W10" s="9"/>
      <c r="X10" s="9" t="s">
        <v>52</v>
      </c>
      <c r="Y10" s="9"/>
      <c r="Z10" s="9"/>
      <c r="AA10" s="9"/>
      <c r="AB10" s="2" t="s">
        <v>52</v>
      </c>
      <c r="AC10" s="16"/>
      <c r="AD10" s="16"/>
      <c r="AE10" s="16"/>
      <c r="AF10" s="16"/>
      <c r="AG10" s="16"/>
      <c r="AH10" s="16"/>
      <c r="AI10" s="2" t="s">
        <v>52</v>
      </c>
      <c r="AJ10" s="16"/>
      <c r="AK10" s="2" t="s">
        <v>52</v>
      </c>
      <c r="AL10" s="7"/>
      <c r="AM10" s="7"/>
      <c r="AN10" s="5"/>
      <c r="AO10" s="7"/>
      <c r="AP10" s="7"/>
      <c r="AQ10" s="7"/>
      <c r="AR10" s="7"/>
      <c r="AS10" s="7"/>
      <c r="AT10" s="7"/>
      <c r="AU10" s="7"/>
      <c r="AV10" s="7"/>
      <c r="AW10" s="7"/>
      <c r="AX10" s="7" t="s">
        <v>52</v>
      </c>
      <c r="AY10" s="7"/>
      <c r="AZ10" s="7" t="s">
        <v>52</v>
      </c>
      <c r="BA10" s="7"/>
      <c r="BB10" s="5"/>
      <c r="BC10" s="7"/>
      <c r="BD10" s="7"/>
      <c r="BE10" s="7"/>
      <c r="BF10" s="5"/>
      <c r="BG10" s="7"/>
      <c r="BH10" s="5"/>
      <c r="BI10" s="7"/>
      <c r="BJ10" s="14" t="s">
        <v>79</v>
      </c>
      <c r="BK10" s="14"/>
      <c r="BL10" s="14" t="s">
        <v>60</v>
      </c>
    </row>
    <row r="11" spans="1:64" s="13" customFormat="1" ht="128.25" customHeight="1">
      <c r="A11" s="21"/>
      <c r="B11" s="14" t="s">
        <v>99</v>
      </c>
      <c r="C11" s="14" t="s">
        <v>111</v>
      </c>
      <c r="D11" s="14" t="s">
        <v>112</v>
      </c>
      <c r="E11" s="14" t="s">
        <v>61</v>
      </c>
      <c r="F11" s="15" t="s">
        <v>89</v>
      </c>
      <c r="G11" s="32" t="s">
        <v>134</v>
      </c>
      <c r="H11" s="32" t="s">
        <v>134</v>
      </c>
      <c r="I11" s="32" t="str">
        <f t="shared" si="2"/>
        <v xml:space="preserve"> </v>
      </c>
      <c r="J11" s="32"/>
      <c r="K11" s="32" t="str">
        <f t="shared" si="0"/>
        <v xml:space="preserve"> </v>
      </c>
      <c r="L11" s="32"/>
      <c r="M11" s="32" t="str">
        <f t="shared" si="1"/>
        <v xml:space="preserve"> </v>
      </c>
      <c r="N11" s="32"/>
      <c r="O11" s="15"/>
      <c r="P11" s="32" t="s">
        <v>134</v>
      </c>
      <c r="Q11" s="10"/>
      <c r="R11" s="10"/>
      <c r="S11" s="10"/>
      <c r="T11" s="10"/>
      <c r="U11" s="10"/>
      <c r="V11" s="9"/>
      <c r="W11" s="9"/>
      <c r="X11" s="9" t="s">
        <v>52</v>
      </c>
      <c r="Y11" s="9"/>
      <c r="Z11" s="9"/>
      <c r="AA11" s="9"/>
      <c r="AB11" s="2" t="s">
        <v>52</v>
      </c>
      <c r="AC11" s="16"/>
      <c r="AD11" s="16"/>
      <c r="AE11" s="16"/>
      <c r="AF11" s="16"/>
      <c r="AG11" s="16"/>
      <c r="AH11" s="16"/>
      <c r="AI11" s="2" t="s">
        <v>52</v>
      </c>
      <c r="AJ11" s="16"/>
      <c r="AK11" s="2" t="s">
        <v>52</v>
      </c>
      <c r="AL11" s="7"/>
      <c r="AM11" s="7"/>
      <c r="AN11" s="5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 t="s">
        <v>52</v>
      </c>
      <c r="AZ11" s="7" t="s">
        <v>52</v>
      </c>
      <c r="BA11" s="7"/>
      <c r="BB11" s="5"/>
      <c r="BC11" s="7"/>
      <c r="BD11" s="7"/>
      <c r="BE11" s="7"/>
      <c r="BF11" s="5"/>
      <c r="BG11" s="7"/>
      <c r="BH11" s="5"/>
      <c r="BI11" s="7"/>
      <c r="BJ11" s="14" t="s">
        <v>80</v>
      </c>
      <c r="BK11" s="14"/>
      <c r="BL11" s="14" t="s">
        <v>60</v>
      </c>
    </row>
    <row r="12" spans="1:64" s="13" customFormat="1" ht="135.75" customHeight="1">
      <c r="A12" s="21"/>
      <c r="B12" s="14" t="s">
        <v>100</v>
      </c>
      <c r="C12" s="14" t="s">
        <v>111</v>
      </c>
      <c r="D12" s="14" t="s">
        <v>112</v>
      </c>
      <c r="E12" s="14" t="s">
        <v>62</v>
      </c>
      <c r="F12" s="15" t="s">
        <v>88</v>
      </c>
      <c r="G12" s="32" t="s">
        <v>134</v>
      </c>
      <c r="H12" s="32" t="s">
        <v>134</v>
      </c>
      <c r="I12" s="32" t="str">
        <f t="shared" si="2"/>
        <v xml:space="preserve"> </v>
      </c>
      <c r="J12" s="32"/>
      <c r="K12" s="32" t="str">
        <f t="shared" si="0"/>
        <v xml:space="preserve"> </v>
      </c>
      <c r="L12" s="32"/>
      <c r="M12" s="32" t="str">
        <f t="shared" si="1"/>
        <v xml:space="preserve"> </v>
      </c>
      <c r="N12" s="32"/>
      <c r="O12" s="32" t="s">
        <v>134</v>
      </c>
      <c r="P12" s="9"/>
      <c r="Q12" s="10"/>
      <c r="R12" s="10"/>
      <c r="S12" s="10"/>
      <c r="T12" s="10"/>
      <c r="U12" s="10"/>
      <c r="V12" s="9"/>
      <c r="W12" s="9"/>
      <c r="X12" s="9" t="s">
        <v>52</v>
      </c>
      <c r="Y12" s="9"/>
      <c r="Z12" s="9"/>
      <c r="AA12" s="9"/>
      <c r="AB12" s="2" t="s">
        <v>52</v>
      </c>
      <c r="AC12" s="16"/>
      <c r="AD12" s="16"/>
      <c r="AE12" s="16"/>
      <c r="AF12" s="16"/>
      <c r="AG12" s="16"/>
      <c r="AH12" s="16"/>
      <c r="AI12" s="2" t="s">
        <v>52</v>
      </c>
      <c r="AJ12" s="16"/>
      <c r="AK12" s="2" t="s">
        <v>52</v>
      </c>
      <c r="AL12" s="7"/>
      <c r="AM12" s="7"/>
      <c r="AN12" s="5"/>
      <c r="AO12" s="7"/>
      <c r="AP12" s="7"/>
      <c r="AQ12" s="7"/>
      <c r="AR12" s="7"/>
      <c r="AS12" s="7"/>
      <c r="AT12" s="1"/>
      <c r="AU12" s="1" t="s">
        <v>52</v>
      </c>
      <c r="AV12" s="1"/>
      <c r="AW12" s="1"/>
      <c r="AX12" s="6"/>
      <c r="AY12" s="6"/>
      <c r="AZ12" s="6"/>
      <c r="BA12" s="7"/>
      <c r="BB12" s="5"/>
      <c r="BC12" s="7"/>
      <c r="BD12" s="7"/>
      <c r="BE12" s="7"/>
      <c r="BF12" s="5"/>
      <c r="BG12" s="7"/>
      <c r="BH12" s="5"/>
      <c r="BI12" s="7"/>
      <c r="BJ12" s="14" t="s">
        <v>81</v>
      </c>
      <c r="BK12" s="14"/>
      <c r="BL12" s="14" t="s">
        <v>60</v>
      </c>
    </row>
    <row r="13" spans="1:64" s="13" customFormat="1" ht="117.4">
      <c r="A13" s="21"/>
      <c r="B13" s="14" t="s">
        <v>101</v>
      </c>
      <c r="C13" s="14" t="s">
        <v>111</v>
      </c>
      <c r="D13" s="14" t="s">
        <v>112</v>
      </c>
      <c r="E13" s="14" t="s">
        <v>63</v>
      </c>
      <c r="F13" s="15" t="s">
        <v>88</v>
      </c>
      <c r="G13" s="32" t="s">
        <v>134</v>
      </c>
      <c r="H13" s="32" t="s">
        <v>134</v>
      </c>
      <c r="I13" s="32" t="str">
        <f t="shared" si="2"/>
        <v xml:space="preserve"> </v>
      </c>
      <c r="J13" s="32"/>
      <c r="K13" s="32" t="str">
        <f t="shared" si="0"/>
        <v xml:space="preserve"> </v>
      </c>
      <c r="L13" s="32"/>
      <c r="M13" s="32" t="str">
        <f t="shared" si="1"/>
        <v xml:space="preserve"> </v>
      </c>
      <c r="N13" s="32"/>
      <c r="O13" s="32" t="s">
        <v>134</v>
      </c>
      <c r="P13" s="9"/>
      <c r="Q13" s="10"/>
      <c r="R13" s="10"/>
      <c r="S13" s="10"/>
      <c r="T13" s="10"/>
      <c r="U13" s="10"/>
      <c r="V13" s="9"/>
      <c r="W13" s="9"/>
      <c r="X13" s="9" t="s">
        <v>52</v>
      </c>
      <c r="Y13" s="9"/>
      <c r="Z13" s="9"/>
      <c r="AA13" s="9"/>
      <c r="AB13" s="2" t="s">
        <v>52</v>
      </c>
      <c r="AC13" s="16"/>
      <c r="AD13" s="16"/>
      <c r="AE13" s="16"/>
      <c r="AF13" s="16"/>
      <c r="AG13" s="16"/>
      <c r="AH13" s="16"/>
      <c r="AI13" s="2" t="s">
        <v>52</v>
      </c>
      <c r="AJ13" s="16"/>
      <c r="AK13" s="2" t="s">
        <v>52</v>
      </c>
      <c r="AL13" s="7"/>
      <c r="AM13" s="7" t="s">
        <v>52</v>
      </c>
      <c r="AN13" s="5"/>
      <c r="AO13" s="7"/>
      <c r="AP13" s="7"/>
      <c r="AQ13" s="7"/>
      <c r="AR13" s="7"/>
      <c r="AS13" s="7"/>
      <c r="AT13" s="1" t="s">
        <v>52</v>
      </c>
      <c r="AU13" s="1"/>
      <c r="AV13" s="1"/>
      <c r="AW13" s="1"/>
      <c r="AX13" s="6"/>
      <c r="AY13" s="6"/>
      <c r="AZ13" s="6"/>
      <c r="BA13" s="7"/>
      <c r="BB13" s="5"/>
      <c r="BC13" s="7"/>
      <c r="BD13" s="7"/>
      <c r="BE13" s="7"/>
      <c r="BF13" s="5"/>
      <c r="BG13" s="7"/>
      <c r="BH13" s="5"/>
      <c r="BI13" s="7"/>
      <c r="BJ13" s="14" t="s">
        <v>85</v>
      </c>
      <c r="BK13" s="14"/>
      <c r="BL13" s="14" t="s">
        <v>60</v>
      </c>
    </row>
    <row r="14" spans="1:64" s="13" customFormat="1" ht="139.5" customHeight="1">
      <c r="A14" s="21"/>
      <c r="B14" s="14" t="s">
        <v>102</v>
      </c>
      <c r="C14" s="14" t="s">
        <v>111</v>
      </c>
      <c r="D14" s="14" t="s">
        <v>112</v>
      </c>
      <c r="E14" s="14" t="s">
        <v>64</v>
      </c>
      <c r="F14" s="15" t="s">
        <v>88</v>
      </c>
      <c r="G14" s="32" t="s">
        <v>134</v>
      </c>
      <c r="H14" s="32" t="s">
        <v>134</v>
      </c>
      <c r="I14" s="32" t="str">
        <f t="shared" si="2"/>
        <v>x</v>
      </c>
      <c r="J14" s="32"/>
      <c r="K14" s="32" t="str">
        <f t="shared" si="0"/>
        <v xml:space="preserve"> </v>
      </c>
      <c r="L14" s="32"/>
      <c r="M14" s="32" t="str">
        <f t="shared" si="1"/>
        <v xml:space="preserve"> </v>
      </c>
      <c r="N14" s="32"/>
      <c r="O14" s="32" t="s">
        <v>134</v>
      </c>
      <c r="P14" s="9"/>
      <c r="Q14" s="10"/>
      <c r="R14" s="10"/>
      <c r="S14" s="10"/>
      <c r="T14" s="10"/>
      <c r="U14" s="10"/>
      <c r="V14" s="9"/>
      <c r="W14" s="9"/>
      <c r="X14" s="9" t="s">
        <v>52</v>
      </c>
      <c r="Y14" s="9"/>
      <c r="Z14" s="9"/>
      <c r="AA14" s="9"/>
      <c r="AB14" s="2" t="s">
        <v>52</v>
      </c>
      <c r="AC14" s="16"/>
      <c r="AD14" s="16"/>
      <c r="AE14" s="16"/>
      <c r="AF14" s="16"/>
      <c r="AG14" s="16"/>
      <c r="AH14" s="16"/>
      <c r="AI14" s="2" t="s">
        <v>52</v>
      </c>
      <c r="AJ14" s="16"/>
      <c r="AK14" s="2" t="s">
        <v>52</v>
      </c>
      <c r="AL14" s="7"/>
      <c r="AM14" s="7"/>
      <c r="AN14" s="5"/>
      <c r="AO14" s="7"/>
      <c r="AP14" s="7"/>
      <c r="AQ14" s="7"/>
      <c r="AR14" s="7"/>
      <c r="AS14" s="7"/>
      <c r="AT14" s="6"/>
      <c r="AU14" s="6"/>
      <c r="AV14" s="6" t="s">
        <v>52</v>
      </c>
      <c r="AW14" s="6"/>
      <c r="AX14" s="6"/>
      <c r="AY14" s="6"/>
      <c r="AZ14" s="6"/>
      <c r="BA14" s="7"/>
      <c r="BB14" s="5"/>
      <c r="BC14" s="7"/>
      <c r="BD14" s="7"/>
      <c r="BE14" s="7"/>
      <c r="BF14" s="5"/>
      <c r="BG14" s="7"/>
      <c r="BH14" s="5"/>
      <c r="BI14" s="7"/>
      <c r="BJ14" s="14" t="s">
        <v>136</v>
      </c>
      <c r="BK14" s="14"/>
      <c r="BL14" s="14" t="s">
        <v>65</v>
      </c>
    </row>
    <row r="15" spans="1:64" s="13" customFormat="1" ht="104.65">
      <c r="A15" s="21"/>
      <c r="B15" s="14" t="s">
        <v>103</v>
      </c>
      <c r="C15" s="14" t="s">
        <v>111</v>
      </c>
      <c r="D15" s="14" t="s">
        <v>112</v>
      </c>
      <c r="E15" s="14" t="s">
        <v>66</v>
      </c>
      <c r="F15" s="15" t="s">
        <v>88</v>
      </c>
      <c r="G15" s="32" t="s">
        <v>134</v>
      </c>
      <c r="H15" s="32" t="s">
        <v>134</v>
      </c>
      <c r="I15" s="32" t="str">
        <f t="shared" si="2"/>
        <v xml:space="preserve"> </v>
      </c>
      <c r="J15" s="32"/>
      <c r="K15" s="32" t="str">
        <f t="shared" si="0"/>
        <v xml:space="preserve"> </v>
      </c>
      <c r="L15" s="32"/>
      <c r="M15" s="32" t="str">
        <f t="shared" si="1"/>
        <v xml:space="preserve"> </v>
      </c>
      <c r="N15" s="32"/>
      <c r="O15" s="32" t="s">
        <v>134</v>
      </c>
      <c r="P15" s="9"/>
      <c r="Q15" s="10"/>
      <c r="R15" s="10"/>
      <c r="S15" s="10"/>
      <c r="T15" s="10"/>
      <c r="U15" s="10"/>
      <c r="V15" s="9"/>
      <c r="W15" s="9"/>
      <c r="X15" s="9" t="s">
        <v>52</v>
      </c>
      <c r="Y15" s="9"/>
      <c r="Z15" s="9"/>
      <c r="AA15" s="9"/>
      <c r="AB15" s="2" t="s">
        <v>52</v>
      </c>
      <c r="AC15" s="16"/>
      <c r="AD15" s="16"/>
      <c r="AE15" s="16"/>
      <c r="AF15" s="16"/>
      <c r="AG15" s="16"/>
      <c r="AH15" s="16"/>
      <c r="AI15" s="2" t="s">
        <v>52</v>
      </c>
      <c r="AJ15" s="16"/>
      <c r="AK15" s="2" t="s">
        <v>52</v>
      </c>
      <c r="AL15" s="7"/>
      <c r="AM15" s="7"/>
      <c r="AN15" s="5"/>
      <c r="AO15" s="7"/>
      <c r="AP15" s="7"/>
      <c r="AQ15" s="7"/>
      <c r="AR15" s="7"/>
      <c r="AS15" s="7"/>
      <c r="AT15" s="6" t="s">
        <v>52</v>
      </c>
      <c r="AU15" s="6"/>
      <c r="AV15" s="6"/>
      <c r="AW15" s="6"/>
      <c r="AX15" s="6"/>
      <c r="AY15" s="6"/>
      <c r="AZ15" s="6"/>
      <c r="BA15" s="7"/>
      <c r="BB15" s="5"/>
      <c r="BC15" s="7"/>
      <c r="BD15" s="7"/>
      <c r="BE15" s="7"/>
      <c r="BF15" s="5"/>
      <c r="BG15" s="7"/>
      <c r="BH15" s="5"/>
      <c r="BI15" s="7"/>
      <c r="BJ15" s="14" t="s">
        <v>82</v>
      </c>
      <c r="BK15" s="14"/>
      <c r="BL15" s="14" t="s">
        <v>65</v>
      </c>
    </row>
    <row r="16" spans="1:64" s="13" customFormat="1" ht="112.5" customHeight="1">
      <c r="A16" s="21"/>
      <c r="B16" s="14" t="s">
        <v>104</v>
      </c>
      <c r="C16" s="14" t="s">
        <v>111</v>
      </c>
      <c r="D16" s="14" t="s">
        <v>112</v>
      </c>
      <c r="E16" s="14" t="s">
        <v>67</v>
      </c>
      <c r="F16" s="15" t="s">
        <v>88</v>
      </c>
      <c r="G16" s="32" t="s">
        <v>134</v>
      </c>
      <c r="H16" s="32" t="s">
        <v>134</v>
      </c>
      <c r="I16" s="32" t="str">
        <f t="shared" si="2"/>
        <v xml:space="preserve"> </v>
      </c>
      <c r="J16" s="32"/>
      <c r="K16" s="32" t="str">
        <f t="shared" si="0"/>
        <v xml:space="preserve"> </v>
      </c>
      <c r="L16" s="32"/>
      <c r="M16" s="32" t="str">
        <f t="shared" si="1"/>
        <v xml:space="preserve"> </v>
      </c>
      <c r="N16" s="32"/>
      <c r="O16" s="32" t="s">
        <v>134</v>
      </c>
      <c r="P16" s="9"/>
      <c r="Q16" s="10"/>
      <c r="R16" s="10"/>
      <c r="S16" s="10"/>
      <c r="T16" s="10"/>
      <c r="U16" s="10"/>
      <c r="V16" s="9"/>
      <c r="W16" s="9"/>
      <c r="X16" s="9" t="s">
        <v>52</v>
      </c>
      <c r="Y16" s="9"/>
      <c r="Z16" s="9"/>
      <c r="AA16" s="9"/>
      <c r="AB16" s="2" t="s">
        <v>52</v>
      </c>
      <c r="AC16" s="16"/>
      <c r="AD16" s="16"/>
      <c r="AE16" s="16"/>
      <c r="AF16" s="16"/>
      <c r="AG16" s="16"/>
      <c r="AH16" s="16"/>
      <c r="AI16" s="2" t="s">
        <v>52</v>
      </c>
      <c r="AJ16" s="16"/>
      <c r="AK16" s="2" t="s">
        <v>52</v>
      </c>
      <c r="AL16" s="7"/>
      <c r="AM16" s="7"/>
      <c r="AN16" s="5"/>
      <c r="AO16" s="7"/>
      <c r="AP16" s="7"/>
      <c r="AQ16" s="7"/>
      <c r="AR16" s="7"/>
      <c r="AS16" s="7"/>
      <c r="AT16" s="7"/>
      <c r="AU16" s="7" t="s">
        <v>52</v>
      </c>
      <c r="AV16" s="7"/>
      <c r="AW16" s="7"/>
      <c r="AX16" s="7"/>
      <c r="AY16" s="7"/>
      <c r="AZ16" s="7"/>
      <c r="BA16" s="7"/>
      <c r="BB16" s="5"/>
      <c r="BC16" s="7"/>
      <c r="BD16" s="7"/>
      <c r="BE16" s="7"/>
      <c r="BF16" s="5"/>
      <c r="BG16" s="7"/>
      <c r="BH16" s="5"/>
      <c r="BI16" s="7"/>
      <c r="BJ16" s="14" t="s">
        <v>83</v>
      </c>
      <c r="BK16" s="14"/>
      <c r="BL16" s="14" t="s">
        <v>65</v>
      </c>
    </row>
    <row r="17" spans="1:64" s="13" customFormat="1" ht="104.65">
      <c r="A17" s="21"/>
      <c r="B17" s="14" t="s">
        <v>105</v>
      </c>
      <c r="C17" s="14" t="s">
        <v>111</v>
      </c>
      <c r="D17" s="14" t="s">
        <v>112</v>
      </c>
      <c r="E17" s="14" t="s">
        <v>68</v>
      </c>
      <c r="F17" s="15" t="s">
        <v>88</v>
      </c>
      <c r="G17" s="32" t="s">
        <v>134</v>
      </c>
      <c r="H17" s="32" t="s">
        <v>134</v>
      </c>
      <c r="I17" s="32" t="str">
        <f t="shared" si="2"/>
        <v xml:space="preserve"> </v>
      </c>
      <c r="J17" s="32"/>
      <c r="K17" s="32" t="str">
        <f t="shared" si="0"/>
        <v xml:space="preserve"> </v>
      </c>
      <c r="L17" s="32"/>
      <c r="M17" s="32" t="str">
        <f t="shared" si="1"/>
        <v xml:space="preserve"> </v>
      </c>
      <c r="N17" s="32"/>
      <c r="O17" s="32" t="s">
        <v>134</v>
      </c>
      <c r="P17" s="9"/>
      <c r="Q17" s="10"/>
      <c r="R17" s="10"/>
      <c r="S17" s="10"/>
      <c r="T17" s="10"/>
      <c r="U17" s="10"/>
      <c r="V17" s="9"/>
      <c r="W17" s="9"/>
      <c r="X17" s="9" t="s">
        <v>52</v>
      </c>
      <c r="Y17" s="9"/>
      <c r="Z17" s="9"/>
      <c r="AA17" s="9"/>
      <c r="AB17" s="2" t="s">
        <v>52</v>
      </c>
      <c r="AC17" s="16"/>
      <c r="AD17" s="16"/>
      <c r="AE17" s="16"/>
      <c r="AF17" s="16"/>
      <c r="AG17" s="16"/>
      <c r="AH17" s="16"/>
      <c r="AI17" s="2" t="s">
        <v>52</v>
      </c>
      <c r="AJ17" s="16"/>
      <c r="AK17" s="2" t="s">
        <v>52</v>
      </c>
      <c r="AL17" s="7"/>
      <c r="AM17" s="7"/>
      <c r="AN17" s="5"/>
      <c r="AO17" s="7"/>
      <c r="AP17" s="7"/>
      <c r="AQ17" s="7"/>
      <c r="AR17" s="7"/>
      <c r="AS17" s="7"/>
      <c r="AT17" s="7"/>
      <c r="AU17" s="7"/>
      <c r="AV17" s="7"/>
      <c r="AW17" s="7" t="s">
        <v>52</v>
      </c>
      <c r="AX17" s="7"/>
      <c r="AY17" s="7"/>
      <c r="AZ17" s="7"/>
      <c r="BA17" s="7"/>
      <c r="BB17" s="5"/>
      <c r="BC17" s="7"/>
      <c r="BD17" s="7"/>
      <c r="BE17" s="7"/>
      <c r="BF17" s="5"/>
      <c r="BG17" s="7"/>
      <c r="BH17" s="5"/>
      <c r="BI17" s="7"/>
      <c r="BJ17" s="14" t="s">
        <v>86</v>
      </c>
      <c r="BK17" s="14"/>
      <c r="BL17" s="14" t="s">
        <v>65</v>
      </c>
    </row>
    <row r="18" spans="1:64" s="13" customFormat="1" ht="126.75" customHeight="1">
      <c r="A18" s="21"/>
      <c r="B18" s="14" t="s">
        <v>106</v>
      </c>
      <c r="C18" s="14" t="s">
        <v>111</v>
      </c>
      <c r="D18" s="14" t="s">
        <v>112</v>
      </c>
      <c r="E18" s="14" t="s">
        <v>69</v>
      </c>
      <c r="F18" s="15" t="s">
        <v>88</v>
      </c>
      <c r="G18" s="32" t="s">
        <v>134</v>
      </c>
      <c r="H18" s="32" t="s">
        <v>134</v>
      </c>
      <c r="I18" s="32" t="str">
        <f t="shared" si="2"/>
        <v>x</v>
      </c>
      <c r="J18" s="32"/>
      <c r="K18" s="32" t="str">
        <f t="shared" si="0"/>
        <v xml:space="preserve"> </v>
      </c>
      <c r="L18" s="32"/>
      <c r="M18" s="32" t="str">
        <f t="shared" si="1"/>
        <v xml:space="preserve"> </v>
      </c>
      <c r="N18" s="32"/>
      <c r="O18" s="32" t="s">
        <v>134</v>
      </c>
      <c r="P18" s="9"/>
      <c r="Q18" s="10"/>
      <c r="R18" s="10"/>
      <c r="S18" s="10"/>
      <c r="T18" s="10"/>
      <c r="U18" s="10"/>
      <c r="V18" s="9"/>
      <c r="W18" s="9"/>
      <c r="X18" s="9" t="s">
        <v>52</v>
      </c>
      <c r="Y18" s="9"/>
      <c r="Z18" s="9"/>
      <c r="AA18" s="9"/>
      <c r="AB18" s="2" t="s">
        <v>52</v>
      </c>
      <c r="AC18" s="16"/>
      <c r="AD18" s="16"/>
      <c r="AE18" s="16"/>
      <c r="AF18" s="16"/>
      <c r="AG18" s="16"/>
      <c r="AH18" s="16"/>
      <c r="AI18" s="2" t="s">
        <v>52</v>
      </c>
      <c r="AJ18" s="16"/>
      <c r="AK18" s="2"/>
      <c r="AL18" s="9" t="s">
        <v>52</v>
      </c>
      <c r="AM18" s="7"/>
      <c r="AN18" s="5"/>
      <c r="AO18" s="7"/>
      <c r="AP18" s="7"/>
      <c r="AQ18" s="7"/>
      <c r="AR18" s="7"/>
      <c r="AS18" s="7"/>
      <c r="AT18" s="7"/>
      <c r="AU18" s="7"/>
      <c r="AV18" s="2" t="s">
        <v>52</v>
      </c>
      <c r="AW18" s="7"/>
      <c r="AX18" s="7"/>
      <c r="AY18" s="7"/>
      <c r="AZ18" s="7"/>
      <c r="BA18" s="7"/>
      <c r="BB18" s="5"/>
      <c r="BC18" s="7"/>
      <c r="BD18" s="7"/>
      <c r="BE18" s="7"/>
      <c r="BF18" s="5"/>
      <c r="BG18" s="7"/>
      <c r="BH18" s="5"/>
      <c r="BI18" s="7"/>
      <c r="BJ18" s="14" t="s">
        <v>137</v>
      </c>
      <c r="BK18" s="14"/>
      <c r="BL18" s="14" t="s">
        <v>65</v>
      </c>
    </row>
    <row r="19" spans="1:64" s="13" customFormat="1" ht="118.15">
      <c r="A19" s="21"/>
      <c r="B19" s="14" t="s">
        <v>107</v>
      </c>
      <c r="C19" s="14" t="s">
        <v>111</v>
      </c>
      <c r="D19" s="14" t="s">
        <v>112</v>
      </c>
      <c r="E19" s="14" t="s">
        <v>70</v>
      </c>
      <c r="F19" s="15" t="s">
        <v>89</v>
      </c>
      <c r="G19" s="32" t="s">
        <v>134</v>
      </c>
      <c r="H19" s="32" t="s">
        <v>134</v>
      </c>
      <c r="I19" s="32" t="str">
        <f t="shared" si="2"/>
        <v xml:space="preserve"> </v>
      </c>
      <c r="J19" s="32"/>
      <c r="K19" s="32" t="str">
        <f t="shared" si="0"/>
        <v xml:space="preserve"> </v>
      </c>
      <c r="L19" s="32"/>
      <c r="M19" s="32" t="str">
        <f t="shared" si="1"/>
        <v xml:space="preserve"> </v>
      </c>
      <c r="N19" s="32"/>
      <c r="O19" s="15"/>
      <c r="P19" s="32" t="s">
        <v>134</v>
      </c>
      <c r="Q19" s="10"/>
      <c r="R19" s="10"/>
      <c r="S19" s="10"/>
      <c r="T19" s="10"/>
      <c r="U19" s="10"/>
      <c r="V19" s="9"/>
      <c r="W19" s="9"/>
      <c r="X19" s="9"/>
      <c r="Y19" s="9" t="s">
        <v>52</v>
      </c>
      <c r="Z19" s="9" t="s">
        <v>52</v>
      </c>
      <c r="AA19" s="9" t="s">
        <v>52</v>
      </c>
      <c r="AB19" s="3"/>
      <c r="AC19" s="4"/>
      <c r="AD19" s="4"/>
      <c r="AE19" s="4"/>
      <c r="AF19" s="4"/>
      <c r="AG19" s="4"/>
      <c r="AH19" s="4"/>
      <c r="AI19" s="3"/>
      <c r="AJ19" s="4"/>
      <c r="AK19" s="3"/>
      <c r="AL19" s="7"/>
      <c r="AM19" s="7"/>
      <c r="AN19" s="5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5"/>
      <c r="BC19" s="7"/>
      <c r="BD19" s="7"/>
      <c r="BE19" s="7"/>
      <c r="BF19" s="5"/>
      <c r="BG19" s="7"/>
      <c r="BH19" s="5"/>
      <c r="BI19" s="7"/>
      <c r="BJ19" s="14" t="s">
        <v>71</v>
      </c>
      <c r="BK19" s="14"/>
      <c r="BL19" s="14" t="s">
        <v>54</v>
      </c>
    </row>
    <row r="20" spans="1:64" s="13" customFormat="1" ht="105">
      <c r="A20" s="21"/>
      <c r="B20" s="14" t="s">
        <v>108</v>
      </c>
      <c r="C20" s="14" t="s">
        <v>111</v>
      </c>
      <c r="D20" s="14" t="s">
        <v>112</v>
      </c>
      <c r="E20" s="14" t="s">
        <v>72</v>
      </c>
      <c r="F20" s="15" t="s">
        <v>89</v>
      </c>
      <c r="G20" s="32" t="s">
        <v>134</v>
      </c>
      <c r="H20" s="32" t="s">
        <v>134</v>
      </c>
      <c r="I20" s="32" t="str">
        <f t="shared" si="2"/>
        <v xml:space="preserve"> </v>
      </c>
      <c r="J20" s="32"/>
      <c r="K20" s="32" t="str">
        <f t="shared" si="0"/>
        <v xml:space="preserve"> </v>
      </c>
      <c r="L20" s="32"/>
      <c r="M20" s="32" t="str">
        <f t="shared" si="1"/>
        <v xml:space="preserve"> </v>
      </c>
      <c r="N20" s="32"/>
      <c r="O20" s="15"/>
      <c r="P20" s="32" t="s">
        <v>134</v>
      </c>
      <c r="Q20" s="10"/>
      <c r="R20" s="10"/>
      <c r="S20" s="10"/>
      <c r="T20" s="10"/>
      <c r="U20" s="10"/>
      <c r="V20" s="9"/>
      <c r="W20" s="9"/>
      <c r="X20" s="9"/>
      <c r="Y20" s="9" t="s">
        <v>52</v>
      </c>
      <c r="Z20" s="9" t="s">
        <v>52</v>
      </c>
      <c r="AA20" s="9" t="s">
        <v>52</v>
      </c>
      <c r="AB20" s="3"/>
      <c r="AC20" s="4"/>
      <c r="AD20" s="4"/>
      <c r="AE20" s="4"/>
      <c r="AF20" s="4"/>
      <c r="AG20" s="4"/>
      <c r="AH20" s="4"/>
      <c r="AI20" s="3"/>
      <c r="AJ20" s="4"/>
      <c r="AK20" s="3"/>
      <c r="AL20" s="7"/>
      <c r="AM20" s="7"/>
      <c r="AN20" s="5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5"/>
      <c r="BC20" s="7"/>
      <c r="BD20" s="7"/>
      <c r="BE20" s="7"/>
      <c r="BF20" s="5"/>
      <c r="BG20" s="7"/>
      <c r="BH20" s="5"/>
      <c r="BI20" s="7"/>
      <c r="BJ20" s="14" t="s">
        <v>73</v>
      </c>
      <c r="BK20" s="14"/>
      <c r="BL20" s="14" t="s">
        <v>54</v>
      </c>
    </row>
    <row r="21" spans="1:64" s="13" customFormat="1" ht="88.5" customHeight="1">
      <c r="A21" s="21"/>
      <c r="B21" s="14" t="s">
        <v>109</v>
      </c>
      <c r="C21" s="14" t="s">
        <v>111</v>
      </c>
      <c r="D21" s="14" t="s">
        <v>112</v>
      </c>
      <c r="E21" s="14" t="s">
        <v>74</v>
      </c>
      <c r="F21" s="15" t="s">
        <v>89</v>
      </c>
      <c r="G21" s="32" t="s">
        <v>134</v>
      </c>
      <c r="H21" s="32" t="s">
        <v>134</v>
      </c>
      <c r="I21" s="32" t="str">
        <f t="shared" si="2"/>
        <v>x</v>
      </c>
      <c r="J21" s="32"/>
      <c r="K21" s="32" t="str">
        <f t="shared" si="0"/>
        <v xml:space="preserve"> </v>
      </c>
      <c r="L21" s="32"/>
      <c r="M21" s="32" t="str">
        <f t="shared" si="1"/>
        <v xml:space="preserve"> </v>
      </c>
      <c r="N21" s="32"/>
      <c r="O21" s="15"/>
      <c r="P21" s="32" t="s">
        <v>134</v>
      </c>
      <c r="Q21" s="10"/>
      <c r="R21" s="10"/>
      <c r="S21" s="10"/>
      <c r="T21" s="10"/>
      <c r="U21" s="10"/>
      <c r="V21" s="9"/>
      <c r="W21" s="9" t="s">
        <v>52</v>
      </c>
      <c r="X21" s="9"/>
      <c r="Y21" s="9"/>
      <c r="Z21" s="9"/>
      <c r="AA21" s="9"/>
      <c r="AB21" s="3"/>
      <c r="AC21" s="4"/>
      <c r="AD21" s="4"/>
      <c r="AE21" s="4"/>
      <c r="AF21" s="4"/>
      <c r="AG21" s="4"/>
      <c r="AH21" s="4"/>
      <c r="AI21" s="3"/>
      <c r="AJ21" s="4"/>
      <c r="AK21" s="3"/>
      <c r="AL21" s="7"/>
      <c r="AM21" s="7"/>
      <c r="AN21" s="5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5"/>
      <c r="BC21" s="7"/>
      <c r="BD21" s="7"/>
      <c r="BE21" s="7"/>
      <c r="BF21" s="5"/>
      <c r="BG21" s="7"/>
      <c r="BH21" s="5"/>
      <c r="BI21" s="7"/>
      <c r="BJ21" s="14" t="s">
        <v>138</v>
      </c>
      <c r="BK21" s="14"/>
      <c r="BL21" s="14" t="s">
        <v>54</v>
      </c>
    </row>
    <row r="22" spans="1:64" s="13" customFormat="1" ht="91.9">
      <c r="A22" s="21"/>
      <c r="B22" s="14" t="s">
        <v>110</v>
      </c>
      <c r="C22" s="14" t="s">
        <v>111</v>
      </c>
      <c r="D22" s="14" t="s">
        <v>112</v>
      </c>
      <c r="E22" s="14" t="s">
        <v>75</v>
      </c>
      <c r="F22" s="15" t="s">
        <v>89</v>
      </c>
      <c r="G22" s="32" t="s">
        <v>134</v>
      </c>
      <c r="H22" s="32" t="s">
        <v>134</v>
      </c>
      <c r="I22" s="32" t="str">
        <f t="shared" si="2"/>
        <v>x</v>
      </c>
      <c r="J22" s="32"/>
      <c r="K22" s="32" t="str">
        <f t="shared" si="0"/>
        <v xml:space="preserve"> </v>
      </c>
      <c r="L22" s="32"/>
      <c r="M22" s="32" t="str">
        <f t="shared" si="1"/>
        <v xml:space="preserve"> </v>
      </c>
      <c r="N22" s="32"/>
      <c r="O22" s="15"/>
      <c r="P22" s="32" t="s">
        <v>134</v>
      </c>
      <c r="Q22" s="10"/>
      <c r="R22" s="10"/>
      <c r="S22" s="10"/>
      <c r="T22" s="10"/>
      <c r="U22" s="10"/>
      <c r="V22" s="9"/>
      <c r="W22" s="9" t="s">
        <v>52</v>
      </c>
      <c r="X22" s="9"/>
      <c r="Y22" s="9"/>
      <c r="Z22" s="9"/>
      <c r="AA22" s="9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14" t="s">
        <v>76</v>
      </c>
      <c r="BK22" s="14"/>
      <c r="BL22" s="14" t="s">
        <v>54</v>
      </c>
    </row>
    <row r="23" spans="1:64" s="13" customFormat="1">
      <c r="B23" s="17" t="s">
        <v>77</v>
      </c>
      <c r="C23" s="17"/>
      <c r="D23" s="17"/>
      <c r="E23" s="17"/>
      <c r="F23" s="18"/>
      <c r="G23" s="18">
        <f>COUNTIF(G6:G22,"x")</f>
        <v>17</v>
      </c>
      <c r="H23" s="18">
        <f t="shared" ref="H23:N23" si="3">COUNTIF(H6:H22,"x")</f>
        <v>17</v>
      </c>
      <c r="I23" s="18">
        <f t="shared" si="3"/>
        <v>4</v>
      </c>
      <c r="J23" s="18">
        <f t="shared" si="3"/>
        <v>0</v>
      </c>
      <c r="K23" s="18">
        <f t="shared" si="3"/>
        <v>0</v>
      </c>
      <c r="L23" s="18">
        <f t="shared" si="3"/>
        <v>0</v>
      </c>
      <c r="M23" s="18">
        <f t="shared" si="3"/>
        <v>0</v>
      </c>
      <c r="N23" s="18">
        <f t="shared" si="3"/>
        <v>0</v>
      </c>
      <c r="O23" s="18">
        <f t="shared" ref="O23:BI23" si="4">COUNTIFS(O6:O22,"x")</f>
        <v>11</v>
      </c>
      <c r="P23" s="18">
        <f t="shared" si="4"/>
        <v>6</v>
      </c>
      <c r="Q23" s="18">
        <f t="shared" si="4"/>
        <v>0</v>
      </c>
      <c r="R23" s="18">
        <f t="shared" si="4"/>
        <v>0</v>
      </c>
      <c r="S23" s="18">
        <f t="shared" si="4"/>
        <v>0</v>
      </c>
      <c r="T23" s="18">
        <f t="shared" si="4"/>
        <v>0</v>
      </c>
      <c r="U23" s="18"/>
      <c r="V23" s="19">
        <f t="shared" si="4"/>
        <v>1</v>
      </c>
      <c r="W23" s="19">
        <f t="shared" si="4"/>
        <v>2</v>
      </c>
      <c r="X23" s="19">
        <f t="shared" si="4"/>
        <v>13</v>
      </c>
      <c r="Y23" s="19">
        <f t="shared" si="4"/>
        <v>2</v>
      </c>
      <c r="Z23" s="19">
        <f t="shared" si="4"/>
        <v>2</v>
      </c>
      <c r="AA23" s="19">
        <f t="shared" si="4"/>
        <v>2</v>
      </c>
      <c r="AB23" s="19">
        <f t="shared" si="4"/>
        <v>13</v>
      </c>
      <c r="AC23" s="19">
        <f t="shared" si="4"/>
        <v>0</v>
      </c>
      <c r="AD23" s="19">
        <f t="shared" si="4"/>
        <v>0</v>
      </c>
      <c r="AE23" s="19">
        <f t="shared" si="4"/>
        <v>0</v>
      </c>
      <c r="AF23" s="19">
        <f t="shared" si="4"/>
        <v>0</v>
      </c>
      <c r="AG23" s="19">
        <f t="shared" si="4"/>
        <v>0</v>
      </c>
      <c r="AH23" s="19">
        <f>COUNTIFS(AH6:AH22,"x")</f>
        <v>0</v>
      </c>
      <c r="AI23" s="19">
        <f t="shared" si="4"/>
        <v>13</v>
      </c>
      <c r="AJ23" s="19">
        <f t="shared" si="4"/>
        <v>0</v>
      </c>
      <c r="AK23" s="19">
        <f t="shared" si="4"/>
        <v>12</v>
      </c>
      <c r="AL23" s="19">
        <f t="shared" si="4"/>
        <v>1</v>
      </c>
      <c r="AM23" s="19">
        <f t="shared" si="4"/>
        <v>1</v>
      </c>
      <c r="AN23" s="19">
        <f t="shared" si="4"/>
        <v>0</v>
      </c>
      <c r="AO23" s="19">
        <f t="shared" si="4"/>
        <v>0</v>
      </c>
      <c r="AP23" s="19">
        <f t="shared" si="4"/>
        <v>0</v>
      </c>
      <c r="AQ23" s="19">
        <f t="shared" si="4"/>
        <v>0</v>
      </c>
      <c r="AR23" s="19">
        <f t="shared" si="4"/>
        <v>0</v>
      </c>
      <c r="AS23" s="19">
        <f t="shared" si="4"/>
        <v>0</v>
      </c>
      <c r="AT23" s="19">
        <f t="shared" si="4"/>
        <v>3</v>
      </c>
      <c r="AU23" s="19">
        <f t="shared" si="4"/>
        <v>3</v>
      </c>
      <c r="AV23" s="19">
        <f t="shared" si="4"/>
        <v>3</v>
      </c>
      <c r="AW23" s="19">
        <f t="shared" si="4"/>
        <v>2</v>
      </c>
      <c r="AX23" s="19">
        <f t="shared" si="4"/>
        <v>1</v>
      </c>
      <c r="AY23" s="19">
        <f t="shared" si="4"/>
        <v>1</v>
      </c>
      <c r="AZ23" s="19">
        <f t="shared" si="4"/>
        <v>2</v>
      </c>
      <c r="BA23" s="19">
        <f t="shared" si="4"/>
        <v>0</v>
      </c>
      <c r="BB23" s="19">
        <f t="shared" si="4"/>
        <v>0</v>
      </c>
      <c r="BC23" s="19">
        <f t="shared" si="4"/>
        <v>0</v>
      </c>
      <c r="BD23" s="19">
        <f t="shared" si="4"/>
        <v>0</v>
      </c>
      <c r="BE23" s="19">
        <f t="shared" si="4"/>
        <v>0</v>
      </c>
      <c r="BF23" s="19">
        <f t="shared" si="4"/>
        <v>0</v>
      </c>
      <c r="BG23" s="19">
        <f t="shared" si="4"/>
        <v>0</v>
      </c>
      <c r="BH23" s="19">
        <f t="shared" si="4"/>
        <v>0</v>
      </c>
      <c r="BI23" s="19">
        <f t="shared" si="4"/>
        <v>0</v>
      </c>
      <c r="BJ23" s="17"/>
      <c r="BK23" s="17"/>
      <c r="BL23" s="17"/>
    </row>
  </sheetData>
  <autoFilter ref="A1:BL23">
    <filterColumn colId="21" showButton="0"/>
    <filterColumn colId="23" showButton="0"/>
    <filterColumn colId="24" showButton="0"/>
    <filterColumn colId="25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</autoFilter>
  <mergeCells count="70">
    <mergeCell ref="AK2:AL3"/>
    <mergeCell ref="X2:X5"/>
    <mergeCell ref="Y2:Y5"/>
    <mergeCell ref="Z2:Z5"/>
    <mergeCell ref="M2:M5"/>
    <mergeCell ref="N2:N5"/>
    <mergeCell ref="BL1:BL5"/>
    <mergeCell ref="BJ1:BJ5"/>
    <mergeCell ref="AB1:AZ1"/>
    <mergeCell ref="BA1:BI1"/>
    <mergeCell ref="BH3:BH5"/>
    <mergeCell ref="BI3:BI5"/>
    <mergeCell ref="AB2:AG3"/>
    <mergeCell ref="BE3:BE5"/>
    <mergeCell ref="BF3:BF5"/>
    <mergeCell ref="AR4:AR5"/>
    <mergeCell ref="AZ4:AZ5"/>
    <mergeCell ref="AM2:AZ3"/>
    <mergeCell ref="BF2:BG2"/>
    <mergeCell ref="AG4:AG5"/>
    <mergeCell ref="BH2:BI2"/>
    <mergeCell ref="BA3:BA5"/>
    <mergeCell ref="AJ4:AJ5"/>
    <mergeCell ref="B1:B5"/>
    <mergeCell ref="E1:E5"/>
    <mergeCell ref="P1:P5"/>
    <mergeCell ref="V1:W1"/>
    <mergeCell ref="X1:AA1"/>
    <mergeCell ref="AA2:AA5"/>
    <mergeCell ref="V2:V5"/>
    <mergeCell ref="W2:W5"/>
    <mergeCell ref="AH2:AJ3"/>
    <mergeCell ref="G2:G5"/>
    <mergeCell ref="H2:H5"/>
    <mergeCell ref="I2:I5"/>
    <mergeCell ref="J2:J5"/>
    <mergeCell ref="K2:K5"/>
    <mergeCell ref="L2:L5"/>
    <mergeCell ref="AS4:AS5"/>
    <mergeCell ref="AH4:AH5"/>
    <mergeCell ref="BG3:BG5"/>
    <mergeCell ref="AK4:AK5"/>
    <mergeCell ref="AL4:AL5"/>
    <mergeCell ref="AM4:AM5"/>
    <mergeCell ref="AN4:AN5"/>
    <mergeCell ref="AO4:AO5"/>
    <mergeCell ref="AP4:AP5"/>
    <mergeCell ref="AQ4:AQ5"/>
    <mergeCell ref="AX4:AX5"/>
    <mergeCell ref="AY4:AY5"/>
    <mergeCell ref="BB3:BB5"/>
    <mergeCell ref="BC3:BC5"/>
    <mergeCell ref="BD3:BD5"/>
    <mergeCell ref="AI4:AI5"/>
    <mergeCell ref="AB4:AB5"/>
    <mergeCell ref="AC4:AC5"/>
    <mergeCell ref="AD4:AD5"/>
    <mergeCell ref="AE4:AE5"/>
    <mergeCell ref="AF4:AF5"/>
    <mergeCell ref="A1:A5"/>
    <mergeCell ref="C1:C5"/>
    <mergeCell ref="D1:D5"/>
    <mergeCell ref="F1:F5"/>
    <mergeCell ref="O1:O5"/>
    <mergeCell ref="BK1:BK5"/>
    <mergeCell ref="AT4:AT5"/>
    <mergeCell ref="AU4:AU5"/>
    <mergeCell ref="AV4:AV5"/>
    <mergeCell ref="AW4:AW5"/>
    <mergeCell ref="BA2:BE2"/>
  </mergeCells>
  <conditionalFormatting sqref="AI23:BI23 V23:AG23">
    <cfRule type="cellIs" dxfId="6" priority="11" stopIfTrue="1" operator="equal">
      <formula>0</formula>
    </cfRule>
  </conditionalFormatting>
  <conditionalFormatting sqref="AH23">
    <cfRule type="cellIs" dxfId="5" priority="5" stopIfTru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Version History</vt:lpstr>
      <vt:lpstr>1-Test Coverage Matrix</vt:lpstr>
    </vt:vector>
  </TitlesOfParts>
  <Company>Bangkok Bank PCL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W7admin</dc:creator>
  <cp:lastModifiedBy>Steve Broderick</cp:lastModifiedBy>
  <cp:revision/>
  <dcterms:created xsi:type="dcterms:W3CDTF">2017-09-01T07:03:18Z</dcterms:created>
  <dcterms:modified xsi:type="dcterms:W3CDTF">2017-10-12T01:44:27Z</dcterms:modified>
</cp:coreProperties>
</file>