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Wiles\Desktop\"/>
    </mc:Choice>
  </mc:AlternateContent>
  <xr:revisionPtr revIDLastSave="0" documentId="8_{F1C4417E-91B3-4B31-B029-2DB86B149D29}" xr6:coauthVersionLast="47" xr6:coauthVersionMax="47" xr10:uidLastSave="{00000000-0000-0000-0000-000000000000}"/>
  <bookViews>
    <workbookView xWindow="-110" yWindow="-110" windowWidth="19420" windowHeight="10420" activeTab="2" xr2:uid="{4BDF716F-D21A-41AD-8BE8-ADD38ABFCC0E}"/>
  </bookViews>
  <sheets>
    <sheet name="Simulator (Benson low tech)" sheetId="3" r:id="rId1"/>
    <sheet name="Simulator (Olivia tech plus)" sheetId="4" r:id="rId2"/>
    <sheet name="Simulator (Pam Tech curious)" sheetId="5" r:id="rId3"/>
    <sheet name="Question Set " sheetId="1" r:id="rId4"/>
    <sheet name="Features" sheetId="2" r:id="rId5"/>
  </sheets>
  <definedNames>
    <definedName name="adam_features">Features!$A$2:$C$89</definedName>
    <definedName name="features">Features!$B$1:$C$89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4" i="5" l="1"/>
  <c r="H214" i="5"/>
  <c r="G214" i="5"/>
  <c r="F214" i="5"/>
  <c r="E214" i="5"/>
  <c r="C214" i="5"/>
  <c r="B214" i="5"/>
  <c r="A214" i="5"/>
  <c r="I213" i="5"/>
  <c r="H213" i="5"/>
  <c r="G213" i="5"/>
  <c r="F213" i="5"/>
  <c r="E213" i="5"/>
  <c r="C213" i="5"/>
  <c r="B213" i="5"/>
  <c r="A213" i="5"/>
  <c r="I212" i="5"/>
  <c r="H212" i="5"/>
  <c r="G212" i="5"/>
  <c r="F212" i="5"/>
  <c r="E212" i="5"/>
  <c r="C212" i="5"/>
  <c r="B212" i="5"/>
  <c r="A212" i="5"/>
  <c r="I211" i="5"/>
  <c r="H211" i="5"/>
  <c r="G211" i="5"/>
  <c r="F211" i="5"/>
  <c r="E211" i="5"/>
  <c r="C211" i="5"/>
  <c r="B211" i="5"/>
  <c r="A211" i="5"/>
  <c r="I210" i="5"/>
  <c r="H210" i="5"/>
  <c r="G210" i="5"/>
  <c r="F210" i="5"/>
  <c r="E210" i="5"/>
  <c r="C210" i="5"/>
  <c r="B210" i="5"/>
  <c r="A210" i="5"/>
  <c r="I209" i="5"/>
  <c r="H209" i="5"/>
  <c r="G209" i="5"/>
  <c r="F209" i="5"/>
  <c r="E209" i="5"/>
  <c r="C209" i="5"/>
  <c r="B209" i="5"/>
  <c r="A209" i="5"/>
  <c r="F208" i="5"/>
  <c r="C208" i="5"/>
  <c r="B208" i="5"/>
  <c r="A208" i="5"/>
  <c r="I208" i="5" s="1"/>
  <c r="I207" i="5"/>
  <c r="H207" i="5"/>
  <c r="G207" i="5"/>
  <c r="F207" i="5"/>
  <c r="C207" i="5"/>
  <c r="B207" i="5"/>
  <c r="A207" i="5"/>
  <c r="E207" i="5" s="1"/>
  <c r="I206" i="5"/>
  <c r="H206" i="5"/>
  <c r="G206" i="5"/>
  <c r="F206" i="5"/>
  <c r="E206" i="5"/>
  <c r="C206" i="5"/>
  <c r="B206" i="5"/>
  <c r="A206" i="5"/>
  <c r="I205" i="5"/>
  <c r="H205" i="5"/>
  <c r="G205" i="5"/>
  <c r="F205" i="5"/>
  <c r="E205" i="5"/>
  <c r="C205" i="5"/>
  <c r="B205" i="5"/>
  <c r="A205" i="5"/>
  <c r="C204" i="5"/>
  <c r="B204" i="5"/>
  <c r="A204" i="5"/>
  <c r="I204" i="5" s="1"/>
  <c r="I203" i="5"/>
  <c r="H203" i="5"/>
  <c r="G203" i="5"/>
  <c r="F203" i="5"/>
  <c r="E203" i="5"/>
  <c r="C203" i="5"/>
  <c r="B203" i="5"/>
  <c r="A203" i="5"/>
  <c r="I202" i="5"/>
  <c r="H202" i="5"/>
  <c r="G202" i="5"/>
  <c r="F202" i="5"/>
  <c r="E202" i="5"/>
  <c r="C202" i="5"/>
  <c r="B202" i="5"/>
  <c r="A202" i="5"/>
  <c r="I201" i="5"/>
  <c r="H201" i="5"/>
  <c r="G201" i="5"/>
  <c r="F201" i="5"/>
  <c r="E201" i="5"/>
  <c r="C201" i="5"/>
  <c r="B201" i="5"/>
  <c r="A201" i="5"/>
  <c r="I200" i="5"/>
  <c r="H200" i="5"/>
  <c r="G200" i="5"/>
  <c r="F200" i="5"/>
  <c r="E200" i="5"/>
  <c r="C200" i="5"/>
  <c r="B200" i="5"/>
  <c r="A200" i="5"/>
  <c r="I199" i="5"/>
  <c r="H199" i="5"/>
  <c r="G199" i="5"/>
  <c r="F199" i="5"/>
  <c r="E199" i="5"/>
  <c r="C199" i="5"/>
  <c r="B199" i="5"/>
  <c r="A199" i="5"/>
  <c r="I198" i="5"/>
  <c r="H198" i="5"/>
  <c r="G198" i="5"/>
  <c r="F198" i="5"/>
  <c r="E198" i="5"/>
  <c r="C198" i="5"/>
  <c r="B198" i="5"/>
  <c r="A198" i="5"/>
  <c r="I197" i="5"/>
  <c r="H197" i="5"/>
  <c r="G197" i="5"/>
  <c r="F197" i="5"/>
  <c r="C197" i="5"/>
  <c r="B197" i="5"/>
  <c r="A197" i="5"/>
  <c r="E197" i="5" s="1"/>
  <c r="I196" i="5"/>
  <c r="H196" i="5"/>
  <c r="G196" i="5"/>
  <c r="F196" i="5"/>
  <c r="E196" i="5"/>
  <c r="C196" i="5"/>
  <c r="B196" i="5"/>
  <c r="A196" i="5"/>
  <c r="I195" i="5"/>
  <c r="H195" i="5"/>
  <c r="G195" i="5"/>
  <c r="F195" i="5"/>
  <c r="E195" i="5"/>
  <c r="C195" i="5"/>
  <c r="B195" i="5"/>
  <c r="A195" i="5"/>
  <c r="I194" i="5"/>
  <c r="H194" i="5"/>
  <c r="G194" i="5"/>
  <c r="F194" i="5"/>
  <c r="E194" i="5"/>
  <c r="C194" i="5"/>
  <c r="B194" i="5"/>
  <c r="A194" i="5"/>
  <c r="I193" i="5"/>
  <c r="H193" i="5"/>
  <c r="G193" i="5"/>
  <c r="F193" i="5"/>
  <c r="E193" i="5"/>
  <c r="C193" i="5"/>
  <c r="B193" i="5"/>
  <c r="A193" i="5"/>
  <c r="I192" i="5"/>
  <c r="H192" i="5"/>
  <c r="G192" i="5"/>
  <c r="F192" i="5"/>
  <c r="E192" i="5"/>
  <c r="C192" i="5"/>
  <c r="B192" i="5"/>
  <c r="A192" i="5"/>
  <c r="I191" i="5"/>
  <c r="H191" i="5"/>
  <c r="G191" i="5"/>
  <c r="F191" i="5"/>
  <c r="E191" i="5"/>
  <c r="C191" i="5"/>
  <c r="B191" i="5"/>
  <c r="A191" i="5"/>
  <c r="I190" i="5"/>
  <c r="H190" i="5"/>
  <c r="G190" i="5"/>
  <c r="F190" i="5"/>
  <c r="E190" i="5"/>
  <c r="C190" i="5"/>
  <c r="B190" i="5"/>
  <c r="A190" i="5"/>
  <c r="C189" i="5"/>
  <c r="B189" i="5"/>
  <c r="A189" i="5"/>
  <c r="I189" i="5" s="1"/>
  <c r="I188" i="5"/>
  <c r="H188" i="5"/>
  <c r="G188" i="5"/>
  <c r="F188" i="5"/>
  <c r="E188" i="5"/>
  <c r="C188" i="5"/>
  <c r="B188" i="5"/>
  <c r="A188" i="5"/>
  <c r="I187" i="5"/>
  <c r="H187" i="5"/>
  <c r="G187" i="5"/>
  <c r="F187" i="5"/>
  <c r="E187" i="5"/>
  <c r="C187" i="5"/>
  <c r="B187" i="5"/>
  <c r="A187" i="5"/>
  <c r="I186" i="5"/>
  <c r="H186" i="5"/>
  <c r="G186" i="5"/>
  <c r="F186" i="5"/>
  <c r="E186" i="5"/>
  <c r="C186" i="5"/>
  <c r="B186" i="5"/>
  <c r="A186" i="5"/>
  <c r="I185" i="5"/>
  <c r="H185" i="5"/>
  <c r="G185" i="5"/>
  <c r="F185" i="5"/>
  <c r="E185" i="5"/>
  <c r="C185" i="5"/>
  <c r="B185" i="5"/>
  <c r="A185" i="5"/>
  <c r="I184" i="5"/>
  <c r="H184" i="5"/>
  <c r="G184" i="5"/>
  <c r="F184" i="5"/>
  <c r="E184" i="5"/>
  <c r="C184" i="5"/>
  <c r="B184" i="5"/>
  <c r="A184" i="5"/>
  <c r="I183" i="5"/>
  <c r="H183" i="5"/>
  <c r="G183" i="5"/>
  <c r="F183" i="5"/>
  <c r="E183" i="5"/>
  <c r="C183" i="5"/>
  <c r="B183" i="5"/>
  <c r="A183" i="5"/>
  <c r="I182" i="5"/>
  <c r="H182" i="5"/>
  <c r="G182" i="5"/>
  <c r="F182" i="5"/>
  <c r="C182" i="5"/>
  <c r="B182" i="5"/>
  <c r="A182" i="5"/>
  <c r="I181" i="5"/>
  <c r="H181" i="5"/>
  <c r="G181" i="5"/>
  <c r="F181" i="5"/>
  <c r="E181" i="5"/>
  <c r="C181" i="5"/>
  <c r="B181" i="5"/>
  <c r="A181" i="5"/>
  <c r="I180" i="5"/>
  <c r="H180" i="5"/>
  <c r="G180" i="5"/>
  <c r="F180" i="5"/>
  <c r="E180" i="5"/>
  <c r="C180" i="5"/>
  <c r="B180" i="5"/>
  <c r="A180" i="5"/>
  <c r="I179" i="5"/>
  <c r="E179" i="5"/>
  <c r="C179" i="5"/>
  <c r="B179" i="5"/>
  <c r="A179" i="5"/>
  <c r="H179" i="5" s="1"/>
  <c r="I178" i="5"/>
  <c r="H178" i="5"/>
  <c r="G178" i="5"/>
  <c r="F178" i="5"/>
  <c r="E178" i="5"/>
  <c r="C178" i="5"/>
  <c r="B178" i="5"/>
  <c r="A178" i="5"/>
  <c r="I177" i="5"/>
  <c r="H177" i="5"/>
  <c r="G177" i="5"/>
  <c r="F177" i="5"/>
  <c r="E177" i="5"/>
  <c r="C177" i="5"/>
  <c r="B177" i="5"/>
  <c r="A177" i="5"/>
  <c r="I176" i="5"/>
  <c r="H176" i="5"/>
  <c r="G176" i="5"/>
  <c r="F176" i="5"/>
  <c r="E176" i="5"/>
  <c r="C176" i="5"/>
  <c r="B176" i="5"/>
  <c r="A176" i="5"/>
  <c r="I175" i="5"/>
  <c r="H175" i="5"/>
  <c r="G175" i="5"/>
  <c r="F175" i="5"/>
  <c r="E175" i="5"/>
  <c r="C175" i="5"/>
  <c r="B175" i="5"/>
  <c r="A175" i="5"/>
  <c r="I174" i="5"/>
  <c r="F174" i="5"/>
  <c r="E174" i="5"/>
  <c r="C174" i="5"/>
  <c r="B174" i="5"/>
  <c r="A174" i="5"/>
  <c r="H174" i="5" s="1"/>
  <c r="I173" i="5"/>
  <c r="H173" i="5"/>
  <c r="G173" i="5"/>
  <c r="F173" i="5"/>
  <c r="E173" i="5"/>
  <c r="C173" i="5"/>
  <c r="B173" i="5"/>
  <c r="A173" i="5"/>
  <c r="I172" i="5"/>
  <c r="H172" i="5"/>
  <c r="G172" i="5"/>
  <c r="F172" i="5"/>
  <c r="E172" i="5"/>
  <c r="C172" i="5"/>
  <c r="B172" i="5"/>
  <c r="A172" i="5"/>
  <c r="I171" i="5"/>
  <c r="H171" i="5"/>
  <c r="G171" i="5"/>
  <c r="F171" i="5"/>
  <c r="E171" i="5"/>
  <c r="C171" i="5"/>
  <c r="B171" i="5"/>
  <c r="A171" i="5"/>
  <c r="I170" i="5"/>
  <c r="H170" i="5"/>
  <c r="G170" i="5"/>
  <c r="F170" i="5"/>
  <c r="E170" i="5"/>
  <c r="C170" i="5"/>
  <c r="B170" i="5"/>
  <c r="A170" i="5"/>
  <c r="I169" i="5"/>
  <c r="H169" i="5"/>
  <c r="G169" i="5"/>
  <c r="F169" i="5"/>
  <c r="E169" i="5"/>
  <c r="C169" i="5"/>
  <c r="B169" i="5"/>
  <c r="A169" i="5"/>
  <c r="I168" i="5"/>
  <c r="H168" i="5"/>
  <c r="G168" i="5"/>
  <c r="F168" i="5"/>
  <c r="C168" i="5"/>
  <c r="B168" i="5"/>
  <c r="A168" i="5"/>
  <c r="I167" i="5"/>
  <c r="H167" i="5"/>
  <c r="G167" i="5"/>
  <c r="F167" i="5"/>
  <c r="E167" i="5"/>
  <c r="C167" i="5"/>
  <c r="B167" i="5"/>
  <c r="A167" i="5"/>
  <c r="I166" i="5"/>
  <c r="H166" i="5"/>
  <c r="G166" i="5"/>
  <c r="F166" i="5"/>
  <c r="E166" i="5"/>
  <c r="C166" i="5"/>
  <c r="B166" i="5"/>
  <c r="A166" i="5"/>
  <c r="I165" i="5"/>
  <c r="H165" i="5"/>
  <c r="G165" i="5"/>
  <c r="F165" i="5"/>
  <c r="E165" i="5"/>
  <c r="C165" i="5"/>
  <c r="B165" i="5"/>
  <c r="A165" i="5"/>
  <c r="I164" i="5"/>
  <c r="H164" i="5"/>
  <c r="G164" i="5"/>
  <c r="F164" i="5"/>
  <c r="E164" i="5"/>
  <c r="C164" i="5"/>
  <c r="B164" i="5"/>
  <c r="A164" i="5"/>
  <c r="I163" i="5"/>
  <c r="H163" i="5"/>
  <c r="G163" i="5"/>
  <c r="F163" i="5"/>
  <c r="E163" i="5"/>
  <c r="C163" i="5"/>
  <c r="B163" i="5"/>
  <c r="A163" i="5"/>
  <c r="I162" i="5"/>
  <c r="H162" i="5"/>
  <c r="G162" i="5"/>
  <c r="F162" i="5"/>
  <c r="E162" i="5"/>
  <c r="C162" i="5"/>
  <c r="B162" i="5"/>
  <c r="A162" i="5"/>
  <c r="I161" i="5"/>
  <c r="H161" i="5"/>
  <c r="G161" i="5"/>
  <c r="F161" i="5"/>
  <c r="E161" i="5"/>
  <c r="C161" i="5"/>
  <c r="B161" i="5"/>
  <c r="A161" i="5"/>
  <c r="C160" i="5"/>
  <c r="B160" i="5"/>
  <c r="A160" i="5"/>
  <c r="I160" i="5" s="1"/>
  <c r="I159" i="5"/>
  <c r="H159" i="5"/>
  <c r="G159" i="5"/>
  <c r="F159" i="5"/>
  <c r="E159" i="5"/>
  <c r="C159" i="5"/>
  <c r="B159" i="5"/>
  <c r="A159" i="5"/>
  <c r="I158" i="5"/>
  <c r="H158" i="5"/>
  <c r="G158" i="5"/>
  <c r="F158" i="5"/>
  <c r="E158" i="5"/>
  <c r="C158" i="5"/>
  <c r="B158" i="5"/>
  <c r="A158" i="5"/>
  <c r="I157" i="5"/>
  <c r="H157" i="5"/>
  <c r="G157" i="5"/>
  <c r="F157" i="5"/>
  <c r="E157" i="5"/>
  <c r="C157" i="5"/>
  <c r="B157" i="5"/>
  <c r="A157" i="5"/>
  <c r="I156" i="5"/>
  <c r="H156" i="5"/>
  <c r="G156" i="5"/>
  <c r="F156" i="5"/>
  <c r="E156" i="5"/>
  <c r="C156" i="5"/>
  <c r="B156" i="5"/>
  <c r="A156" i="5"/>
  <c r="I155" i="5"/>
  <c r="H155" i="5"/>
  <c r="G155" i="5"/>
  <c r="F155" i="5"/>
  <c r="E155" i="5"/>
  <c r="C155" i="5"/>
  <c r="B155" i="5"/>
  <c r="A155" i="5"/>
  <c r="I154" i="5"/>
  <c r="H154" i="5"/>
  <c r="G154" i="5"/>
  <c r="F154" i="5"/>
  <c r="E154" i="5"/>
  <c r="C154" i="5"/>
  <c r="B154" i="5"/>
  <c r="A154" i="5"/>
  <c r="C153" i="5"/>
  <c r="B153" i="5"/>
  <c r="A153" i="5"/>
  <c r="I153" i="5" s="1"/>
  <c r="I152" i="5"/>
  <c r="H152" i="5"/>
  <c r="G152" i="5"/>
  <c r="F152" i="5"/>
  <c r="E152" i="5"/>
  <c r="C152" i="5"/>
  <c r="B152" i="5"/>
  <c r="A152" i="5"/>
  <c r="I151" i="5"/>
  <c r="H151" i="5"/>
  <c r="G151" i="5"/>
  <c r="F151" i="5"/>
  <c r="E151" i="5"/>
  <c r="C151" i="5"/>
  <c r="B151" i="5"/>
  <c r="A151" i="5"/>
  <c r="I150" i="5"/>
  <c r="H150" i="5"/>
  <c r="G150" i="5"/>
  <c r="F150" i="5"/>
  <c r="E150" i="5"/>
  <c r="C150" i="5"/>
  <c r="B150" i="5"/>
  <c r="A150" i="5"/>
  <c r="I149" i="5"/>
  <c r="H149" i="5"/>
  <c r="G149" i="5"/>
  <c r="F149" i="5"/>
  <c r="E149" i="5"/>
  <c r="C149" i="5"/>
  <c r="B149" i="5"/>
  <c r="A149" i="5"/>
  <c r="I148" i="5"/>
  <c r="H148" i="5"/>
  <c r="G148" i="5"/>
  <c r="F148" i="5"/>
  <c r="E148" i="5"/>
  <c r="C148" i="5"/>
  <c r="B148" i="5"/>
  <c r="A148" i="5"/>
  <c r="I147" i="5"/>
  <c r="H147" i="5"/>
  <c r="G147" i="5"/>
  <c r="F147" i="5"/>
  <c r="E147" i="5"/>
  <c r="C147" i="5"/>
  <c r="B147" i="5"/>
  <c r="A147" i="5"/>
  <c r="I146" i="5"/>
  <c r="H146" i="5"/>
  <c r="C146" i="5"/>
  <c r="B146" i="5"/>
  <c r="A146" i="5"/>
  <c r="G146" i="5" s="1"/>
  <c r="I145" i="5"/>
  <c r="H145" i="5"/>
  <c r="G145" i="5"/>
  <c r="F145" i="5"/>
  <c r="E145" i="5"/>
  <c r="C145" i="5"/>
  <c r="B145" i="5"/>
  <c r="A145" i="5"/>
  <c r="I144" i="5"/>
  <c r="H144" i="5"/>
  <c r="G144" i="5"/>
  <c r="F144" i="5"/>
  <c r="E144" i="5"/>
  <c r="C144" i="5"/>
  <c r="B144" i="5"/>
  <c r="A144" i="5"/>
  <c r="I143" i="5"/>
  <c r="H143" i="5"/>
  <c r="G143" i="5"/>
  <c r="F143" i="5"/>
  <c r="E143" i="5"/>
  <c r="C143" i="5"/>
  <c r="B143" i="5"/>
  <c r="A143" i="5"/>
  <c r="I142" i="5"/>
  <c r="H142" i="5"/>
  <c r="G142" i="5"/>
  <c r="F142" i="5"/>
  <c r="E142" i="5"/>
  <c r="C142" i="5"/>
  <c r="B142" i="5"/>
  <c r="A142" i="5"/>
  <c r="I141" i="5"/>
  <c r="H141" i="5"/>
  <c r="G141" i="5"/>
  <c r="F141" i="5"/>
  <c r="C141" i="5"/>
  <c r="B141" i="5"/>
  <c r="A141" i="5"/>
  <c r="I140" i="5"/>
  <c r="H140" i="5"/>
  <c r="G140" i="5"/>
  <c r="F140" i="5"/>
  <c r="E140" i="5"/>
  <c r="C140" i="5"/>
  <c r="B140" i="5"/>
  <c r="A140" i="5"/>
  <c r="I139" i="5"/>
  <c r="H139" i="5"/>
  <c r="G139" i="5"/>
  <c r="F139" i="5"/>
  <c r="E139" i="5"/>
  <c r="C139" i="5"/>
  <c r="B139" i="5"/>
  <c r="A139" i="5"/>
  <c r="I138" i="5"/>
  <c r="H138" i="5"/>
  <c r="G138" i="5"/>
  <c r="F138" i="5"/>
  <c r="E138" i="5"/>
  <c r="C138" i="5"/>
  <c r="B138" i="5"/>
  <c r="A138" i="5"/>
  <c r="I137" i="5"/>
  <c r="H137" i="5"/>
  <c r="G137" i="5"/>
  <c r="F137" i="5"/>
  <c r="E137" i="5"/>
  <c r="C137" i="5"/>
  <c r="B137" i="5"/>
  <c r="A137" i="5"/>
  <c r="I136" i="5"/>
  <c r="H136" i="5"/>
  <c r="G136" i="5"/>
  <c r="F136" i="5"/>
  <c r="E136" i="5"/>
  <c r="C136" i="5"/>
  <c r="B136" i="5"/>
  <c r="A136" i="5"/>
  <c r="I135" i="5"/>
  <c r="H135" i="5"/>
  <c r="G135" i="5"/>
  <c r="F135" i="5"/>
  <c r="E135" i="5"/>
  <c r="C135" i="5"/>
  <c r="B135" i="5"/>
  <c r="A135" i="5"/>
  <c r="I134" i="5"/>
  <c r="H134" i="5"/>
  <c r="G134" i="5"/>
  <c r="F134" i="5"/>
  <c r="E134" i="5"/>
  <c r="C134" i="5"/>
  <c r="B134" i="5"/>
  <c r="A134" i="5"/>
  <c r="I133" i="5"/>
  <c r="H133" i="5"/>
  <c r="G133" i="5"/>
  <c r="F133" i="5"/>
  <c r="E133" i="5"/>
  <c r="C133" i="5"/>
  <c r="B133" i="5"/>
  <c r="A133" i="5"/>
  <c r="I132" i="5"/>
  <c r="H132" i="5"/>
  <c r="G132" i="5"/>
  <c r="F132" i="5"/>
  <c r="E132" i="5"/>
  <c r="C132" i="5"/>
  <c r="B132" i="5"/>
  <c r="A132" i="5"/>
  <c r="I131" i="5"/>
  <c r="H131" i="5"/>
  <c r="G131" i="5"/>
  <c r="F131" i="5"/>
  <c r="E131" i="5"/>
  <c r="C131" i="5"/>
  <c r="B131" i="5"/>
  <c r="A131" i="5"/>
  <c r="C130" i="5"/>
  <c r="B130" i="5"/>
  <c r="A130" i="5"/>
  <c r="I130" i="5" s="1"/>
  <c r="I129" i="5"/>
  <c r="H129" i="5"/>
  <c r="G129" i="5"/>
  <c r="F129" i="5"/>
  <c r="E129" i="5"/>
  <c r="C129" i="5"/>
  <c r="B129" i="5"/>
  <c r="A129" i="5"/>
  <c r="I128" i="5"/>
  <c r="H128" i="5"/>
  <c r="G128" i="5"/>
  <c r="F128" i="5"/>
  <c r="E128" i="5"/>
  <c r="C128" i="5"/>
  <c r="B128" i="5"/>
  <c r="A128" i="5"/>
  <c r="I127" i="5"/>
  <c r="H127" i="5"/>
  <c r="G127" i="5"/>
  <c r="F127" i="5"/>
  <c r="E127" i="5"/>
  <c r="C127" i="5"/>
  <c r="B127" i="5"/>
  <c r="A127" i="5"/>
  <c r="I126" i="5"/>
  <c r="H126" i="5"/>
  <c r="G126" i="5"/>
  <c r="F126" i="5"/>
  <c r="E126" i="5"/>
  <c r="C126" i="5"/>
  <c r="B126" i="5"/>
  <c r="A126" i="5"/>
  <c r="I125" i="5"/>
  <c r="H125" i="5"/>
  <c r="G125" i="5"/>
  <c r="F125" i="5"/>
  <c r="E125" i="5"/>
  <c r="C125" i="5"/>
  <c r="B125" i="5"/>
  <c r="A125" i="5"/>
  <c r="I124" i="5"/>
  <c r="H124" i="5"/>
  <c r="G124" i="5"/>
  <c r="F124" i="5"/>
  <c r="E124" i="5"/>
  <c r="C124" i="5"/>
  <c r="B124" i="5"/>
  <c r="A124" i="5"/>
  <c r="I123" i="5"/>
  <c r="H123" i="5"/>
  <c r="G123" i="5"/>
  <c r="F123" i="5"/>
  <c r="E123" i="5"/>
  <c r="C123" i="5"/>
  <c r="B123" i="5"/>
  <c r="A123" i="5"/>
  <c r="I122" i="5"/>
  <c r="H122" i="5"/>
  <c r="G122" i="5"/>
  <c r="F122" i="5"/>
  <c r="E122" i="5"/>
  <c r="C122" i="5"/>
  <c r="B122" i="5"/>
  <c r="A122" i="5"/>
  <c r="I121" i="5"/>
  <c r="H121" i="5"/>
  <c r="G121" i="5"/>
  <c r="F121" i="5"/>
  <c r="C121" i="5"/>
  <c r="B121" i="5"/>
  <c r="A121" i="5"/>
  <c r="I120" i="5"/>
  <c r="H120" i="5"/>
  <c r="G120" i="5"/>
  <c r="F120" i="5"/>
  <c r="E120" i="5"/>
  <c r="C120" i="5"/>
  <c r="B120" i="5"/>
  <c r="A120" i="5"/>
  <c r="I119" i="5"/>
  <c r="H119" i="5"/>
  <c r="G119" i="5"/>
  <c r="F119" i="5"/>
  <c r="E119" i="5"/>
  <c r="C119" i="5"/>
  <c r="B119" i="5"/>
  <c r="A119" i="5"/>
  <c r="I118" i="5"/>
  <c r="H118" i="5"/>
  <c r="G118" i="5"/>
  <c r="F118" i="5"/>
  <c r="E118" i="5"/>
  <c r="C118" i="5"/>
  <c r="B118" i="5"/>
  <c r="A118" i="5"/>
  <c r="C117" i="5"/>
  <c r="B117" i="5"/>
  <c r="A117" i="5"/>
  <c r="I117" i="5" s="1"/>
  <c r="I116" i="5"/>
  <c r="H116" i="5"/>
  <c r="G116" i="5"/>
  <c r="F116" i="5"/>
  <c r="E116" i="5"/>
  <c r="C116" i="5"/>
  <c r="B116" i="5"/>
  <c r="A116" i="5"/>
  <c r="F115" i="5"/>
  <c r="C115" i="5"/>
  <c r="B115" i="5"/>
  <c r="A115" i="5"/>
  <c r="I115" i="5" s="1"/>
  <c r="I114" i="5"/>
  <c r="H114" i="5"/>
  <c r="G114" i="5"/>
  <c r="F114" i="5"/>
  <c r="E114" i="5"/>
  <c r="C114" i="5"/>
  <c r="B114" i="5"/>
  <c r="A114" i="5"/>
  <c r="C113" i="5"/>
  <c r="B113" i="5"/>
  <c r="A113" i="5"/>
  <c r="I113" i="5" s="1"/>
  <c r="I112" i="5"/>
  <c r="H112" i="5"/>
  <c r="G112" i="5"/>
  <c r="F112" i="5"/>
  <c r="E112" i="5"/>
  <c r="C112" i="5"/>
  <c r="B112" i="5"/>
  <c r="A112" i="5"/>
  <c r="I111" i="5"/>
  <c r="H111" i="5"/>
  <c r="G111" i="5"/>
  <c r="F111" i="5"/>
  <c r="E111" i="5"/>
  <c r="C111" i="5"/>
  <c r="B111" i="5"/>
  <c r="A111" i="5"/>
  <c r="I110" i="5"/>
  <c r="H110" i="5"/>
  <c r="G110" i="5"/>
  <c r="F110" i="5"/>
  <c r="E110" i="5"/>
  <c r="C110" i="5"/>
  <c r="B110" i="5"/>
  <c r="A110" i="5"/>
  <c r="I109" i="5"/>
  <c r="H109" i="5"/>
  <c r="G109" i="5"/>
  <c r="F109" i="5"/>
  <c r="E109" i="5"/>
  <c r="C109" i="5"/>
  <c r="B109" i="5"/>
  <c r="A109" i="5"/>
  <c r="I108" i="5"/>
  <c r="H108" i="5"/>
  <c r="G108" i="5"/>
  <c r="F108" i="5"/>
  <c r="E108" i="5"/>
  <c r="C108" i="5"/>
  <c r="B108" i="5"/>
  <c r="A108" i="5"/>
  <c r="I107" i="5"/>
  <c r="H107" i="5"/>
  <c r="G107" i="5"/>
  <c r="F107" i="5"/>
  <c r="E107" i="5"/>
  <c r="C107" i="5"/>
  <c r="B107" i="5"/>
  <c r="A107" i="5"/>
  <c r="G106" i="5"/>
  <c r="F106" i="5"/>
  <c r="C106" i="5"/>
  <c r="B106" i="5"/>
  <c r="A106" i="5"/>
  <c r="I106" i="5" s="1"/>
  <c r="F105" i="5"/>
  <c r="C105" i="5"/>
  <c r="B105" i="5"/>
  <c r="A105" i="5"/>
  <c r="I105" i="5" s="1"/>
  <c r="I104" i="5"/>
  <c r="H104" i="5"/>
  <c r="G104" i="5"/>
  <c r="F104" i="5"/>
  <c r="E104" i="5"/>
  <c r="C104" i="5"/>
  <c r="B104" i="5"/>
  <c r="A104" i="5"/>
  <c r="I103" i="5"/>
  <c r="H103" i="5"/>
  <c r="G103" i="5"/>
  <c r="F103" i="5"/>
  <c r="E103" i="5"/>
  <c r="C103" i="5"/>
  <c r="B103" i="5"/>
  <c r="A103" i="5"/>
  <c r="I102" i="5"/>
  <c r="H102" i="5"/>
  <c r="G102" i="5"/>
  <c r="F102" i="5"/>
  <c r="E102" i="5"/>
  <c r="C102" i="5"/>
  <c r="B102" i="5"/>
  <c r="A102" i="5"/>
  <c r="G101" i="5"/>
  <c r="F101" i="5"/>
  <c r="C101" i="5"/>
  <c r="B101" i="5"/>
  <c r="A101" i="5"/>
  <c r="I101" i="5" s="1"/>
  <c r="I100" i="5"/>
  <c r="H100" i="5"/>
  <c r="G100" i="5"/>
  <c r="F100" i="5"/>
  <c r="E100" i="5"/>
  <c r="C100" i="5"/>
  <c r="B100" i="5"/>
  <c r="A100" i="5"/>
  <c r="I99" i="5"/>
  <c r="H99" i="5"/>
  <c r="G99" i="5"/>
  <c r="F99" i="5"/>
  <c r="E99" i="5"/>
  <c r="C99" i="5"/>
  <c r="B99" i="5"/>
  <c r="A99" i="5"/>
  <c r="I98" i="5"/>
  <c r="H98" i="5"/>
  <c r="G98" i="5"/>
  <c r="F98" i="5"/>
  <c r="E98" i="5"/>
  <c r="C98" i="5"/>
  <c r="B98" i="5"/>
  <c r="A98" i="5"/>
  <c r="I97" i="5"/>
  <c r="H97" i="5"/>
  <c r="G97" i="5"/>
  <c r="F97" i="5"/>
  <c r="E97" i="5"/>
  <c r="C97" i="5"/>
  <c r="B97" i="5"/>
  <c r="A97" i="5"/>
  <c r="I96" i="5"/>
  <c r="H96" i="5"/>
  <c r="G96" i="5"/>
  <c r="F96" i="5"/>
  <c r="E96" i="5"/>
  <c r="C96" i="5"/>
  <c r="B96" i="5"/>
  <c r="A96" i="5"/>
  <c r="I95" i="5"/>
  <c r="H95" i="5"/>
  <c r="G95" i="5"/>
  <c r="F95" i="5"/>
  <c r="E95" i="5"/>
  <c r="C95" i="5"/>
  <c r="B95" i="5"/>
  <c r="A95" i="5"/>
  <c r="I94" i="5"/>
  <c r="H94" i="5"/>
  <c r="G94" i="5"/>
  <c r="F94" i="5"/>
  <c r="C94" i="5"/>
  <c r="B94" i="5"/>
  <c r="A94" i="5"/>
  <c r="E94" i="5" s="1"/>
  <c r="I93" i="5"/>
  <c r="H93" i="5"/>
  <c r="G93" i="5"/>
  <c r="F93" i="5"/>
  <c r="E93" i="5"/>
  <c r="C93" i="5"/>
  <c r="B93" i="5"/>
  <c r="A93" i="5"/>
  <c r="C92" i="5"/>
  <c r="B92" i="5"/>
  <c r="A92" i="5"/>
  <c r="I92" i="5" s="1"/>
  <c r="I91" i="5"/>
  <c r="H91" i="5"/>
  <c r="G91" i="5"/>
  <c r="F91" i="5"/>
  <c r="C91" i="5"/>
  <c r="B91" i="5"/>
  <c r="A91" i="5"/>
  <c r="I90" i="5"/>
  <c r="H90" i="5"/>
  <c r="G90" i="5"/>
  <c r="F90" i="5"/>
  <c r="E90" i="5"/>
  <c r="C90" i="5"/>
  <c r="B90" i="5"/>
  <c r="A90" i="5"/>
  <c r="I89" i="5"/>
  <c r="H89" i="5"/>
  <c r="G89" i="5"/>
  <c r="F89" i="5"/>
  <c r="E89" i="5"/>
  <c r="C89" i="5"/>
  <c r="B89" i="5"/>
  <c r="A89" i="5"/>
  <c r="I88" i="5"/>
  <c r="H88" i="5"/>
  <c r="G88" i="5"/>
  <c r="F88" i="5"/>
  <c r="E88" i="5"/>
  <c r="C88" i="5"/>
  <c r="B88" i="5"/>
  <c r="A88" i="5"/>
  <c r="C87" i="5"/>
  <c r="B87" i="5"/>
  <c r="A87" i="5"/>
  <c r="I87" i="5" s="1"/>
  <c r="I86" i="5"/>
  <c r="H86" i="5"/>
  <c r="G86" i="5"/>
  <c r="F86" i="5"/>
  <c r="E86" i="5"/>
  <c r="C86" i="5"/>
  <c r="B86" i="5"/>
  <c r="A86" i="5"/>
  <c r="I85" i="5"/>
  <c r="H85" i="5"/>
  <c r="G85" i="5"/>
  <c r="F85" i="5"/>
  <c r="E85" i="5"/>
  <c r="C85" i="5"/>
  <c r="B85" i="5"/>
  <c r="A85" i="5"/>
  <c r="I84" i="5"/>
  <c r="H84" i="5"/>
  <c r="G84" i="5"/>
  <c r="F84" i="5"/>
  <c r="E84" i="5"/>
  <c r="C84" i="5"/>
  <c r="B84" i="5"/>
  <c r="A84" i="5"/>
  <c r="I83" i="5"/>
  <c r="H83" i="5"/>
  <c r="G83" i="5"/>
  <c r="F83" i="5"/>
  <c r="E83" i="5"/>
  <c r="C83" i="5"/>
  <c r="B83" i="5"/>
  <c r="A83" i="5"/>
  <c r="I82" i="5"/>
  <c r="H82" i="5"/>
  <c r="G82" i="5"/>
  <c r="F82" i="5"/>
  <c r="E82" i="5"/>
  <c r="C82" i="5"/>
  <c r="B82" i="5"/>
  <c r="A82" i="5"/>
  <c r="I81" i="5"/>
  <c r="H81" i="5"/>
  <c r="G81" i="5"/>
  <c r="F81" i="5"/>
  <c r="E81" i="5"/>
  <c r="C81" i="5"/>
  <c r="B81" i="5"/>
  <c r="A81" i="5"/>
  <c r="I80" i="5"/>
  <c r="H80" i="5"/>
  <c r="G80" i="5"/>
  <c r="F80" i="5"/>
  <c r="E80" i="5"/>
  <c r="C80" i="5"/>
  <c r="B80" i="5"/>
  <c r="A80" i="5"/>
  <c r="I79" i="5"/>
  <c r="H79" i="5"/>
  <c r="G79" i="5"/>
  <c r="F79" i="5"/>
  <c r="E79" i="5"/>
  <c r="C79" i="5"/>
  <c r="B79" i="5"/>
  <c r="A79" i="5"/>
  <c r="I78" i="5"/>
  <c r="G78" i="5"/>
  <c r="C78" i="5"/>
  <c r="B78" i="5"/>
  <c r="A78" i="5"/>
  <c r="H78" i="5" s="1"/>
  <c r="I77" i="5"/>
  <c r="H77" i="5"/>
  <c r="G77" i="5"/>
  <c r="F77" i="5"/>
  <c r="E77" i="5"/>
  <c r="C77" i="5"/>
  <c r="B77" i="5"/>
  <c r="A77" i="5"/>
  <c r="I76" i="5"/>
  <c r="H76" i="5"/>
  <c r="G76" i="5"/>
  <c r="F76" i="5"/>
  <c r="E76" i="5"/>
  <c r="C76" i="5"/>
  <c r="B76" i="5"/>
  <c r="A76" i="5"/>
  <c r="I75" i="5"/>
  <c r="H75" i="5"/>
  <c r="G75" i="5"/>
  <c r="F75" i="5"/>
  <c r="E75" i="5"/>
  <c r="C75" i="5"/>
  <c r="B75" i="5"/>
  <c r="A75" i="5"/>
  <c r="I74" i="5"/>
  <c r="H74" i="5"/>
  <c r="G74" i="5"/>
  <c r="F74" i="5"/>
  <c r="C74" i="5"/>
  <c r="B74" i="5"/>
  <c r="A74" i="5"/>
  <c r="I73" i="5"/>
  <c r="H73" i="5"/>
  <c r="G73" i="5"/>
  <c r="F73" i="5"/>
  <c r="E73" i="5"/>
  <c r="C73" i="5"/>
  <c r="B73" i="5"/>
  <c r="A73" i="5"/>
  <c r="I72" i="5"/>
  <c r="H72" i="5"/>
  <c r="G72" i="5"/>
  <c r="F72" i="5"/>
  <c r="E72" i="5"/>
  <c r="C72" i="5"/>
  <c r="B72" i="5"/>
  <c r="A72" i="5"/>
  <c r="I71" i="5"/>
  <c r="H71" i="5"/>
  <c r="G71" i="5"/>
  <c r="F71" i="5"/>
  <c r="E71" i="5"/>
  <c r="C71" i="5"/>
  <c r="B71" i="5"/>
  <c r="A71" i="5"/>
  <c r="I70" i="5"/>
  <c r="H70" i="5"/>
  <c r="G70" i="5"/>
  <c r="F70" i="5"/>
  <c r="E70" i="5"/>
  <c r="C70" i="5"/>
  <c r="B70" i="5"/>
  <c r="A70" i="5"/>
  <c r="I69" i="5"/>
  <c r="H69" i="5"/>
  <c r="G69" i="5"/>
  <c r="F69" i="5"/>
  <c r="E69" i="5"/>
  <c r="C69" i="5"/>
  <c r="B69" i="5"/>
  <c r="A69" i="5"/>
  <c r="I68" i="5"/>
  <c r="H68" i="5"/>
  <c r="G68" i="5"/>
  <c r="F68" i="5"/>
  <c r="E68" i="5"/>
  <c r="C68" i="5"/>
  <c r="B68" i="5"/>
  <c r="A68" i="5"/>
  <c r="I67" i="5"/>
  <c r="H67" i="5"/>
  <c r="G67" i="5"/>
  <c r="F67" i="5"/>
  <c r="E67" i="5"/>
  <c r="C67" i="5"/>
  <c r="B67" i="5"/>
  <c r="A67" i="5"/>
  <c r="I66" i="5"/>
  <c r="H66" i="5"/>
  <c r="G66" i="5"/>
  <c r="F66" i="5"/>
  <c r="E66" i="5"/>
  <c r="C66" i="5"/>
  <c r="B66" i="5"/>
  <c r="A66" i="5"/>
  <c r="I65" i="5"/>
  <c r="H65" i="5"/>
  <c r="G65" i="5"/>
  <c r="F65" i="5"/>
  <c r="E65" i="5"/>
  <c r="C65" i="5"/>
  <c r="B65" i="5"/>
  <c r="A65" i="5"/>
  <c r="I64" i="5"/>
  <c r="H64" i="5"/>
  <c r="G64" i="5"/>
  <c r="F64" i="5"/>
  <c r="E64" i="5"/>
  <c r="C64" i="5"/>
  <c r="B64" i="5"/>
  <c r="A64" i="5"/>
  <c r="I63" i="5"/>
  <c r="H63" i="5"/>
  <c r="G63" i="5"/>
  <c r="F63" i="5"/>
  <c r="E63" i="5"/>
  <c r="C63" i="5"/>
  <c r="B63" i="5"/>
  <c r="A63" i="5"/>
  <c r="I62" i="5"/>
  <c r="H62" i="5"/>
  <c r="G62" i="5"/>
  <c r="F62" i="5"/>
  <c r="E62" i="5"/>
  <c r="C62" i="5"/>
  <c r="B62" i="5"/>
  <c r="A62" i="5"/>
  <c r="I61" i="5"/>
  <c r="H61" i="5"/>
  <c r="G61" i="5"/>
  <c r="F61" i="5"/>
  <c r="E61" i="5"/>
  <c r="C61" i="5"/>
  <c r="B61" i="5"/>
  <c r="A61" i="5"/>
  <c r="I60" i="5"/>
  <c r="H60" i="5"/>
  <c r="G60" i="5"/>
  <c r="F60" i="5"/>
  <c r="E60" i="5"/>
  <c r="C60" i="5"/>
  <c r="B60" i="5"/>
  <c r="A60" i="5"/>
  <c r="I59" i="5"/>
  <c r="H59" i="5"/>
  <c r="G59" i="5"/>
  <c r="F59" i="5"/>
  <c r="E59" i="5"/>
  <c r="C59" i="5"/>
  <c r="B59" i="5"/>
  <c r="A59" i="5"/>
  <c r="I58" i="5"/>
  <c r="H58" i="5"/>
  <c r="G58" i="5"/>
  <c r="F58" i="5"/>
  <c r="E58" i="5"/>
  <c r="C58" i="5"/>
  <c r="B58" i="5"/>
  <c r="A58" i="5"/>
  <c r="I57" i="5"/>
  <c r="H57" i="5"/>
  <c r="G57" i="5"/>
  <c r="F57" i="5"/>
  <c r="E57" i="5"/>
  <c r="C57" i="5"/>
  <c r="B57" i="5"/>
  <c r="A57" i="5"/>
  <c r="I56" i="5"/>
  <c r="H56" i="5"/>
  <c r="G56" i="5"/>
  <c r="F56" i="5"/>
  <c r="E56" i="5"/>
  <c r="C56" i="5"/>
  <c r="B56" i="5"/>
  <c r="A56" i="5"/>
  <c r="I55" i="5"/>
  <c r="H55" i="5"/>
  <c r="G55" i="5"/>
  <c r="F55" i="5"/>
  <c r="E55" i="5"/>
  <c r="C55" i="5"/>
  <c r="B55" i="5"/>
  <c r="A55" i="5"/>
  <c r="I54" i="5"/>
  <c r="H54" i="5"/>
  <c r="G54" i="5"/>
  <c r="F54" i="5"/>
  <c r="E54" i="5"/>
  <c r="C54" i="5"/>
  <c r="B54" i="5"/>
  <c r="A54" i="5"/>
  <c r="I53" i="5"/>
  <c r="H53" i="5"/>
  <c r="G53" i="5"/>
  <c r="F53" i="5"/>
  <c r="E53" i="5"/>
  <c r="C53" i="5"/>
  <c r="B53" i="5"/>
  <c r="A53" i="5"/>
  <c r="I52" i="5"/>
  <c r="H52" i="5"/>
  <c r="G52" i="5"/>
  <c r="F52" i="5"/>
  <c r="E52" i="5"/>
  <c r="C52" i="5"/>
  <c r="B52" i="5"/>
  <c r="A52" i="5"/>
  <c r="I51" i="5"/>
  <c r="H51" i="5"/>
  <c r="G51" i="5"/>
  <c r="F51" i="5"/>
  <c r="E51" i="5"/>
  <c r="C51" i="5"/>
  <c r="B51" i="5"/>
  <c r="A51" i="5"/>
  <c r="I50" i="5"/>
  <c r="H50" i="5"/>
  <c r="G50" i="5"/>
  <c r="F50" i="5"/>
  <c r="E50" i="5"/>
  <c r="C50" i="5"/>
  <c r="B50" i="5"/>
  <c r="A50" i="5"/>
  <c r="I49" i="5"/>
  <c r="H49" i="5"/>
  <c r="G49" i="5"/>
  <c r="F49" i="5"/>
  <c r="E49" i="5"/>
  <c r="C49" i="5"/>
  <c r="B49" i="5"/>
  <c r="A49" i="5"/>
  <c r="I48" i="5"/>
  <c r="H48" i="5"/>
  <c r="G48" i="5"/>
  <c r="F48" i="5"/>
  <c r="E48" i="5"/>
  <c r="C48" i="5"/>
  <c r="B48" i="5"/>
  <c r="A48" i="5"/>
  <c r="I47" i="5"/>
  <c r="H47" i="5"/>
  <c r="G47" i="5"/>
  <c r="F47" i="5"/>
  <c r="C47" i="5"/>
  <c r="B47" i="5"/>
  <c r="A47" i="5"/>
  <c r="I46" i="5"/>
  <c r="H46" i="5"/>
  <c r="G46" i="5"/>
  <c r="F46" i="5"/>
  <c r="E46" i="5"/>
  <c r="C46" i="5"/>
  <c r="B46" i="5"/>
  <c r="A46" i="5"/>
  <c r="I45" i="5"/>
  <c r="H45" i="5"/>
  <c r="G45" i="5"/>
  <c r="F45" i="5"/>
  <c r="E45" i="5"/>
  <c r="C45" i="5"/>
  <c r="B45" i="5"/>
  <c r="A45" i="5"/>
  <c r="I44" i="5"/>
  <c r="H44" i="5"/>
  <c r="G44" i="5"/>
  <c r="F44" i="5"/>
  <c r="E44" i="5"/>
  <c r="C44" i="5"/>
  <c r="B44" i="5"/>
  <c r="A44" i="5"/>
  <c r="I43" i="5"/>
  <c r="H43" i="5"/>
  <c r="G43" i="5"/>
  <c r="F43" i="5"/>
  <c r="E43" i="5"/>
  <c r="C43" i="5"/>
  <c r="B43" i="5"/>
  <c r="A43" i="5"/>
  <c r="I42" i="5"/>
  <c r="H42" i="5"/>
  <c r="G42" i="5"/>
  <c r="F42" i="5"/>
  <c r="E42" i="5"/>
  <c r="C42" i="5"/>
  <c r="B42" i="5"/>
  <c r="A42" i="5"/>
  <c r="I41" i="5"/>
  <c r="H41" i="5"/>
  <c r="G41" i="5"/>
  <c r="F41" i="5"/>
  <c r="E41" i="5"/>
  <c r="C41" i="5"/>
  <c r="B41" i="5"/>
  <c r="A41" i="5"/>
  <c r="I40" i="5"/>
  <c r="H40" i="5"/>
  <c r="G40" i="5"/>
  <c r="F40" i="5"/>
  <c r="E40" i="5"/>
  <c r="C40" i="5"/>
  <c r="B40" i="5"/>
  <c r="A40" i="5"/>
  <c r="I39" i="5"/>
  <c r="H39" i="5"/>
  <c r="G39" i="5"/>
  <c r="F39" i="5"/>
  <c r="E39" i="5"/>
  <c r="C39" i="5"/>
  <c r="B39" i="5"/>
  <c r="A39" i="5"/>
  <c r="I38" i="5"/>
  <c r="H38" i="5"/>
  <c r="G38" i="5"/>
  <c r="F38" i="5"/>
  <c r="E38" i="5"/>
  <c r="C38" i="5"/>
  <c r="B38" i="5"/>
  <c r="A38" i="5"/>
  <c r="I37" i="5"/>
  <c r="H37" i="5"/>
  <c r="G37" i="5"/>
  <c r="F37" i="5"/>
  <c r="E37" i="5"/>
  <c r="C37" i="5"/>
  <c r="B37" i="5"/>
  <c r="A37" i="5"/>
  <c r="I36" i="5"/>
  <c r="H36" i="5"/>
  <c r="G36" i="5"/>
  <c r="F36" i="5"/>
  <c r="E36" i="5"/>
  <c r="C36" i="5"/>
  <c r="B36" i="5"/>
  <c r="A36" i="5"/>
  <c r="I35" i="5"/>
  <c r="H35" i="5"/>
  <c r="G35" i="5"/>
  <c r="F35" i="5"/>
  <c r="E35" i="5"/>
  <c r="C35" i="5"/>
  <c r="B35" i="5"/>
  <c r="A35" i="5"/>
  <c r="I34" i="5"/>
  <c r="H34" i="5"/>
  <c r="G34" i="5"/>
  <c r="F34" i="5"/>
  <c r="E34" i="5"/>
  <c r="C34" i="5"/>
  <c r="B34" i="5"/>
  <c r="A34" i="5"/>
  <c r="I33" i="5"/>
  <c r="H33" i="5"/>
  <c r="G33" i="5"/>
  <c r="F33" i="5"/>
  <c r="E33" i="5"/>
  <c r="C33" i="5"/>
  <c r="B33" i="5"/>
  <c r="A33" i="5"/>
  <c r="I32" i="5"/>
  <c r="H32" i="5"/>
  <c r="G32" i="5"/>
  <c r="F32" i="5"/>
  <c r="E32" i="5"/>
  <c r="C32" i="5"/>
  <c r="B32" i="5"/>
  <c r="A32" i="5"/>
  <c r="I31" i="5"/>
  <c r="H31" i="5"/>
  <c r="G31" i="5"/>
  <c r="F31" i="5"/>
  <c r="E31" i="5"/>
  <c r="C31" i="5"/>
  <c r="B31" i="5"/>
  <c r="A31" i="5"/>
  <c r="G30" i="5"/>
  <c r="F30" i="5"/>
  <c r="C30" i="5"/>
  <c r="B30" i="5"/>
  <c r="A30" i="5"/>
  <c r="I30" i="5" s="1"/>
  <c r="I29" i="5"/>
  <c r="H29" i="5"/>
  <c r="G29" i="5"/>
  <c r="F29" i="5"/>
  <c r="E29" i="5"/>
  <c r="C29" i="5"/>
  <c r="B29" i="5"/>
  <c r="A29" i="5"/>
  <c r="I28" i="5"/>
  <c r="H28" i="5"/>
  <c r="G28" i="5"/>
  <c r="F28" i="5"/>
  <c r="E28" i="5"/>
  <c r="C28" i="5"/>
  <c r="B28" i="5"/>
  <c r="A28" i="5"/>
  <c r="I27" i="5"/>
  <c r="H27" i="5"/>
  <c r="G27" i="5"/>
  <c r="F27" i="5"/>
  <c r="E27" i="5"/>
  <c r="C27" i="5"/>
  <c r="B27" i="5"/>
  <c r="A27" i="5"/>
  <c r="I26" i="5"/>
  <c r="H26" i="5"/>
  <c r="G26" i="5"/>
  <c r="F26" i="5"/>
  <c r="E26" i="5"/>
  <c r="C26" i="5"/>
  <c r="B26" i="5"/>
  <c r="A26" i="5"/>
  <c r="I25" i="5"/>
  <c r="H25" i="5"/>
  <c r="G25" i="5"/>
  <c r="F25" i="5"/>
  <c r="E25" i="5"/>
  <c r="C25" i="5"/>
  <c r="B25" i="5"/>
  <c r="A25" i="5"/>
  <c r="I24" i="5"/>
  <c r="H24" i="5"/>
  <c r="G24" i="5"/>
  <c r="F24" i="5"/>
  <c r="E24" i="5"/>
  <c r="C24" i="5"/>
  <c r="B24" i="5"/>
  <c r="A24" i="5"/>
  <c r="I23" i="5"/>
  <c r="H23" i="5"/>
  <c r="G23" i="5"/>
  <c r="F23" i="5"/>
  <c r="E23" i="5"/>
  <c r="C23" i="5"/>
  <c r="B23" i="5"/>
  <c r="A23" i="5"/>
  <c r="I22" i="5"/>
  <c r="H22" i="5"/>
  <c r="G22" i="5"/>
  <c r="F22" i="5"/>
  <c r="E22" i="5"/>
  <c r="C22" i="5"/>
  <c r="B22" i="5"/>
  <c r="A22" i="5"/>
  <c r="I21" i="5"/>
  <c r="H21" i="5"/>
  <c r="G21" i="5"/>
  <c r="F21" i="5"/>
  <c r="E21" i="5"/>
  <c r="C21" i="5"/>
  <c r="B21" i="5"/>
  <c r="A21" i="5"/>
  <c r="G20" i="5"/>
  <c r="F20" i="5"/>
  <c r="C20" i="5"/>
  <c r="B20" i="5"/>
  <c r="A20" i="5"/>
  <c r="I20" i="5" s="1"/>
  <c r="I19" i="5"/>
  <c r="H19" i="5"/>
  <c r="G19" i="5"/>
  <c r="F19" i="5"/>
  <c r="E19" i="5"/>
  <c r="C19" i="5"/>
  <c r="B19" i="5"/>
  <c r="A19" i="5"/>
  <c r="H18" i="5"/>
  <c r="G18" i="5"/>
  <c r="C18" i="5"/>
  <c r="B18" i="5"/>
  <c r="A18" i="5"/>
  <c r="I18" i="5" s="1"/>
  <c r="I17" i="5"/>
  <c r="H17" i="5"/>
  <c r="G17" i="5"/>
  <c r="F17" i="5"/>
  <c r="E17" i="5"/>
  <c r="C17" i="5"/>
  <c r="B17" i="5"/>
  <c r="A17" i="5"/>
  <c r="I16" i="5"/>
  <c r="H16" i="5"/>
  <c r="G16" i="5"/>
  <c r="F16" i="5"/>
  <c r="E16" i="5"/>
  <c r="C16" i="5"/>
  <c r="B16" i="5"/>
  <c r="A16" i="5"/>
  <c r="I15" i="5"/>
  <c r="H15" i="5"/>
  <c r="G15" i="5"/>
  <c r="F15" i="5"/>
  <c r="E15" i="5"/>
  <c r="C15" i="5"/>
  <c r="B15" i="5"/>
  <c r="A15" i="5"/>
  <c r="I14" i="5"/>
  <c r="H14" i="5"/>
  <c r="G14" i="5"/>
  <c r="F14" i="5"/>
  <c r="E14" i="5"/>
  <c r="C14" i="5"/>
  <c r="B14" i="5"/>
  <c r="A14" i="5"/>
  <c r="I13" i="5"/>
  <c r="H13" i="5"/>
  <c r="G13" i="5"/>
  <c r="F13" i="5"/>
  <c r="E13" i="5"/>
  <c r="C13" i="5"/>
  <c r="B13" i="5"/>
  <c r="A13" i="5"/>
  <c r="I12" i="5"/>
  <c r="H12" i="5"/>
  <c r="G12" i="5"/>
  <c r="F12" i="5"/>
  <c r="E12" i="5"/>
  <c r="C12" i="5"/>
  <c r="B12" i="5"/>
  <c r="A12" i="5"/>
  <c r="C9" i="5"/>
  <c r="C8" i="5"/>
  <c r="C7" i="5"/>
  <c r="C6" i="5"/>
  <c r="C5" i="5"/>
  <c r="C4" i="5"/>
  <c r="C3" i="5"/>
  <c r="C2" i="5"/>
  <c r="I214" i="4"/>
  <c r="H214" i="4"/>
  <c r="G214" i="4"/>
  <c r="F214" i="4"/>
  <c r="E214" i="4"/>
  <c r="C214" i="4"/>
  <c r="B214" i="4"/>
  <c r="A214" i="4"/>
  <c r="I213" i="4"/>
  <c r="H213" i="4"/>
  <c r="G213" i="4"/>
  <c r="F213" i="4"/>
  <c r="E213" i="4"/>
  <c r="C213" i="4"/>
  <c r="B213" i="4"/>
  <c r="A213" i="4"/>
  <c r="I212" i="4"/>
  <c r="H212" i="4"/>
  <c r="G212" i="4"/>
  <c r="F212" i="4"/>
  <c r="E212" i="4"/>
  <c r="C212" i="4"/>
  <c r="B212" i="4"/>
  <c r="A212" i="4"/>
  <c r="I211" i="4"/>
  <c r="H211" i="4"/>
  <c r="G211" i="4"/>
  <c r="F211" i="4"/>
  <c r="E211" i="4"/>
  <c r="C211" i="4"/>
  <c r="B211" i="4"/>
  <c r="A211" i="4"/>
  <c r="I210" i="4"/>
  <c r="H210" i="4"/>
  <c r="G210" i="4"/>
  <c r="F210" i="4"/>
  <c r="E210" i="4"/>
  <c r="C210" i="4"/>
  <c r="B210" i="4"/>
  <c r="A210" i="4"/>
  <c r="I209" i="4"/>
  <c r="H209" i="4"/>
  <c r="G209" i="4"/>
  <c r="F209" i="4"/>
  <c r="E209" i="4"/>
  <c r="C209" i="4"/>
  <c r="B209" i="4"/>
  <c r="A209" i="4"/>
  <c r="C208" i="4"/>
  <c r="B208" i="4"/>
  <c r="A208" i="4"/>
  <c r="I208" i="4" s="1"/>
  <c r="I207" i="4"/>
  <c r="H207" i="4"/>
  <c r="G207" i="4"/>
  <c r="F207" i="4"/>
  <c r="C207" i="4"/>
  <c r="B207" i="4"/>
  <c r="A207" i="4"/>
  <c r="E207" i="4" s="1"/>
  <c r="I206" i="4"/>
  <c r="H206" i="4"/>
  <c r="G206" i="4"/>
  <c r="F206" i="4"/>
  <c r="E206" i="4"/>
  <c r="C206" i="4"/>
  <c r="B206" i="4"/>
  <c r="A206" i="4"/>
  <c r="I205" i="4"/>
  <c r="H205" i="4"/>
  <c r="G205" i="4"/>
  <c r="F205" i="4"/>
  <c r="E205" i="4"/>
  <c r="C205" i="4"/>
  <c r="B205" i="4"/>
  <c r="A205" i="4"/>
  <c r="C204" i="4"/>
  <c r="B204" i="4"/>
  <c r="A204" i="4"/>
  <c r="I204" i="4" s="1"/>
  <c r="I203" i="4"/>
  <c r="H203" i="4"/>
  <c r="G203" i="4"/>
  <c r="F203" i="4"/>
  <c r="E203" i="4"/>
  <c r="C203" i="4"/>
  <c r="B203" i="4"/>
  <c r="A203" i="4"/>
  <c r="I202" i="4"/>
  <c r="H202" i="4"/>
  <c r="G202" i="4"/>
  <c r="F202" i="4"/>
  <c r="E202" i="4"/>
  <c r="C202" i="4"/>
  <c r="B202" i="4"/>
  <c r="A202" i="4"/>
  <c r="I201" i="4"/>
  <c r="H201" i="4"/>
  <c r="G201" i="4"/>
  <c r="F201" i="4"/>
  <c r="E201" i="4"/>
  <c r="C201" i="4"/>
  <c r="B201" i="4"/>
  <c r="A201" i="4"/>
  <c r="I200" i="4"/>
  <c r="H200" i="4"/>
  <c r="G200" i="4"/>
  <c r="F200" i="4"/>
  <c r="E200" i="4"/>
  <c r="C200" i="4"/>
  <c r="B200" i="4"/>
  <c r="A200" i="4"/>
  <c r="I199" i="4"/>
  <c r="H199" i="4"/>
  <c r="G199" i="4"/>
  <c r="F199" i="4"/>
  <c r="E199" i="4"/>
  <c r="C199" i="4"/>
  <c r="B199" i="4"/>
  <c r="A199" i="4"/>
  <c r="I198" i="4"/>
  <c r="H198" i="4"/>
  <c r="G198" i="4"/>
  <c r="F198" i="4"/>
  <c r="E198" i="4"/>
  <c r="C198" i="4"/>
  <c r="B198" i="4"/>
  <c r="A198" i="4"/>
  <c r="I197" i="4"/>
  <c r="H197" i="4"/>
  <c r="G197" i="4"/>
  <c r="F197" i="4"/>
  <c r="C197" i="4"/>
  <c r="B197" i="4"/>
  <c r="A197" i="4"/>
  <c r="E197" i="4" s="1"/>
  <c r="I196" i="4"/>
  <c r="H196" i="4"/>
  <c r="G196" i="4"/>
  <c r="F196" i="4"/>
  <c r="E196" i="4"/>
  <c r="C196" i="4"/>
  <c r="B196" i="4"/>
  <c r="A196" i="4"/>
  <c r="I195" i="4"/>
  <c r="H195" i="4"/>
  <c r="G195" i="4"/>
  <c r="F195" i="4"/>
  <c r="E195" i="4"/>
  <c r="C195" i="4"/>
  <c r="B195" i="4"/>
  <c r="A195" i="4"/>
  <c r="I194" i="4"/>
  <c r="H194" i="4"/>
  <c r="G194" i="4"/>
  <c r="F194" i="4"/>
  <c r="E194" i="4"/>
  <c r="C194" i="4"/>
  <c r="B194" i="4"/>
  <c r="A194" i="4"/>
  <c r="I193" i="4"/>
  <c r="H193" i="4"/>
  <c r="G193" i="4"/>
  <c r="F193" i="4"/>
  <c r="E193" i="4"/>
  <c r="C193" i="4"/>
  <c r="B193" i="4"/>
  <c r="A193" i="4"/>
  <c r="I192" i="4"/>
  <c r="H192" i="4"/>
  <c r="G192" i="4"/>
  <c r="F192" i="4"/>
  <c r="E192" i="4"/>
  <c r="C192" i="4"/>
  <c r="B192" i="4"/>
  <c r="A192" i="4"/>
  <c r="I191" i="4"/>
  <c r="H191" i="4"/>
  <c r="G191" i="4"/>
  <c r="F191" i="4"/>
  <c r="E191" i="4"/>
  <c r="C191" i="4"/>
  <c r="B191" i="4"/>
  <c r="A191" i="4"/>
  <c r="I190" i="4"/>
  <c r="H190" i="4"/>
  <c r="G190" i="4"/>
  <c r="F190" i="4"/>
  <c r="E190" i="4"/>
  <c r="C190" i="4"/>
  <c r="B190" i="4"/>
  <c r="A190" i="4"/>
  <c r="C189" i="4"/>
  <c r="B189" i="4"/>
  <c r="A189" i="4"/>
  <c r="I189" i="4" s="1"/>
  <c r="I188" i="4"/>
  <c r="H188" i="4"/>
  <c r="G188" i="4"/>
  <c r="F188" i="4"/>
  <c r="E188" i="4"/>
  <c r="C188" i="4"/>
  <c r="B188" i="4"/>
  <c r="A188" i="4"/>
  <c r="I187" i="4"/>
  <c r="H187" i="4"/>
  <c r="G187" i="4"/>
  <c r="F187" i="4"/>
  <c r="E187" i="4"/>
  <c r="C187" i="4"/>
  <c r="B187" i="4"/>
  <c r="A187" i="4"/>
  <c r="I186" i="4"/>
  <c r="H186" i="4"/>
  <c r="G186" i="4"/>
  <c r="F186" i="4"/>
  <c r="E186" i="4"/>
  <c r="C186" i="4"/>
  <c r="B186" i="4"/>
  <c r="A186" i="4"/>
  <c r="I185" i="4"/>
  <c r="H185" i="4"/>
  <c r="G185" i="4"/>
  <c r="F185" i="4"/>
  <c r="E185" i="4"/>
  <c r="C185" i="4"/>
  <c r="B185" i="4"/>
  <c r="A185" i="4"/>
  <c r="I184" i="4"/>
  <c r="H184" i="4"/>
  <c r="G184" i="4"/>
  <c r="F184" i="4"/>
  <c r="E184" i="4"/>
  <c r="C184" i="4"/>
  <c r="B184" i="4"/>
  <c r="A184" i="4"/>
  <c r="I183" i="4"/>
  <c r="H183" i="4"/>
  <c r="G183" i="4"/>
  <c r="F183" i="4"/>
  <c r="E183" i="4"/>
  <c r="C183" i="4"/>
  <c r="B183" i="4"/>
  <c r="A183" i="4"/>
  <c r="I182" i="4"/>
  <c r="H182" i="4"/>
  <c r="G182" i="4"/>
  <c r="F182" i="4"/>
  <c r="C182" i="4"/>
  <c r="B182" i="4"/>
  <c r="A182" i="4"/>
  <c r="I181" i="4"/>
  <c r="H181" i="4"/>
  <c r="G181" i="4"/>
  <c r="F181" i="4"/>
  <c r="E181" i="4"/>
  <c r="C181" i="4"/>
  <c r="B181" i="4"/>
  <c r="A181" i="4"/>
  <c r="I180" i="4"/>
  <c r="H180" i="4"/>
  <c r="G180" i="4"/>
  <c r="F180" i="4"/>
  <c r="E180" i="4"/>
  <c r="C180" i="4"/>
  <c r="B180" i="4"/>
  <c r="A180" i="4"/>
  <c r="I179" i="4"/>
  <c r="C179" i="4"/>
  <c r="B179" i="4"/>
  <c r="A179" i="4"/>
  <c r="H179" i="4" s="1"/>
  <c r="I178" i="4"/>
  <c r="H178" i="4"/>
  <c r="G178" i="4"/>
  <c r="F178" i="4"/>
  <c r="E178" i="4"/>
  <c r="C178" i="4"/>
  <c r="B178" i="4"/>
  <c r="A178" i="4"/>
  <c r="I177" i="4"/>
  <c r="H177" i="4"/>
  <c r="G177" i="4"/>
  <c r="F177" i="4"/>
  <c r="E177" i="4"/>
  <c r="C177" i="4"/>
  <c r="B177" i="4"/>
  <c r="A177" i="4"/>
  <c r="I176" i="4"/>
  <c r="H176" i="4"/>
  <c r="G176" i="4"/>
  <c r="F176" i="4"/>
  <c r="E176" i="4"/>
  <c r="C176" i="4"/>
  <c r="B176" i="4"/>
  <c r="A176" i="4"/>
  <c r="I175" i="4"/>
  <c r="H175" i="4"/>
  <c r="G175" i="4"/>
  <c r="F175" i="4"/>
  <c r="E175" i="4"/>
  <c r="C175" i="4"/>
  <c r="B175" i="4"/>
  <c r="A175" i="4"/>
  <c r="I174" i="4"/>
  <c r="C174" i="4"/>
  <c r="B174" i="4"/>
  <c r="A174" i="4"/>
  <c r="H174" i="4" s="1"/>
  <c r="I173" i="4"/>
  <c r="H173" i="4"/>
  <c r="G173" i="4"/>
  <c r="F173" i="4"/>
  <c r="E173" i="4"/>
  <c r="C173" i="4"/>
  <c r="B173" i="4"/>
  <c r="A173" i="4"/>
  <c r="I172" i="4"/>
  <c r="H172" i="4"/>
  <c r="G172" i="4"/>
  <c r="F172" i="4"/>
  <c r="E172" i="4"/>
  <c r="C172" i="4"/>
  <c r="B172" i="4"/>
  <c r="A172" i="4"/>
  <c r="I171" i="4"/>
  <c r="H171" i="4"/>
  <c r="G171" i="4"/>
  <c r="F171" i="4"/>
  <c r="E171" i="4"/>
  <c r="C171" i="4"/>
  <c r="B171" i="4"/>
  <c r="A171" i="4"/>
  <c r="I170" i="4"/>
  <c r="H170" i="4"/>
  <c r="G170" i="4"/>
  <c r="F170" i="4"/>
  <c r="E170" i="4"/>
  <c r="C170" i="4"/>
  <c r="B170" i="4"/>
  <c r="A170" i="4"/>
  <c r="I169" i="4"/>
  <c r="H169" i="4"/>
  <c r="G169" i="4"/>
  <c r="F169" i="4"/>
  <c r="E169" i="4"/>
  <c r="C169" i="4"/>
  <c r="B169" i="4"/>
  <c r="A169" i="4"/>
  <c r="I168" i="4"/>
  <c r="H168" i="4"/>
  <c r="G168" i="4"/>
  <c r="F168" i="4"/>
  <c r="C168" i="4"/>
  <c r="B168" i="4"/>
  <c r="A168" i="4"/>
  <c r="I167" i="4"/>
  <c r="H167" i="4"/>
  <c r="G167" i="4"/>
  <c r="F167" i="4"/>
  <c r="E167" i="4"/>
  <c r="C167" i="4"/>
  <c r="B167" i="4"/>
  <c r="A167" i="4"/>
  <c r="I166" i="4"/>
  <c r="H166" i="4"/>
  <c r="G166" i="4"/>
  <c r="F166" i="4"/>
  <c r="E166" i="4"/>
  <c r="C166" i="4"/>
  <c r="B166" i="4"/>
  <c r="A166" i="4"/>
  <c r="I165" i="4"/>
  <c r="H165" i="4"/>
  <c r="G165" i="4"/>
  <c r="F165" i="4"/>
  <c r="E165" i="4"/>
  <c r="C165" i="4"/>
  <c r="B165" i="4"/>
  <c r="A165" i="4"/>
  <c r="I164" i="4"/>
  <c r="H164" i="4"/>
  <c r="G164" i="4"/>
  <c r="F164" i="4"/>
  <c r="E164" i="4"/>
  <c r="C164" i="4"/>
  <c r="B164" i="4"/>
  <c r="A164" i="4"/>
  <c r="I163" i="4"/>
  <c r="H163" i="4"/>
  <c r="G163" i="4"/>
  <c r="F163" i="4"/>
  <c r="E163" i="4"/>
  <c r="C163" i="4"/>
  <c r="B163" i="4"/>
  <c r="A163" i="4"/>
  <c r="I162" i="4"/>
  <c r="H162" i="4"/>
  <c r="G162" i="4"/>
  <c r="F162" i="4"/>
  <c r="E162" i="4"/>
  <c r="C162" i="4"/>
  <c r="B162" i="4"/>
  <c r="A162" i="4"/>
  <c r="I161" i="4"/>
  <c r="H161" i="4"/>
  <c r="G161" i="4"/>
  <c r="F161" i="4"/>
  <c r="E161" i="4"/>
  <c r="C161" i="4"/>
  <c r="B161" i="4"/>
  <c r="A161" i="4"/>
  <c r="C160" i="4"/>
  <c r="B160" i="4"/>
  <c r="A160" i="4"/>
  <c r="I160" i="4" s="1"/>
  <c r="I159" i="4"/>
  <c r="H159" i="4"/>
  <c r="G159" i="4"/>
  <c r="F159" i="4"/>
  <c r="E159" i="4"/>
  <c r="C159" i="4"/>
  <c r="B159" i="4"/>
  <c r="A159" i="4"/>
  <c r="I158" i="4"/>
  <c r="H158" i="4"/>
  <c r="G158" i="4"/>
  <c r="F158" i="4"/>
  <c r="E158" i="4"/>
  <c r="C158" i="4"/>
  <c r="B158" i="4"/>
  <c r="A158" i="4"/>
  <c r="I157" i="4"/>
  <c r="H157" i="4"/>
  <c r="G157" i="4"/>
  <c r="F157" i="4"/>
  <c r="E157" i="4"/>
  <c r="C157" i="4"/>
  <c r="B157" i="4"/>
  <c r="A157" i="4"/>
  <c r="I156" i="4"/>
  <c r="H156" i="4"/>
  <c r="G156" i="4"/>
  <c r="F156" i="4"/>
  <c r="E156" i="4"/>
  <c r="C156" i="4"/>
  <c r="B156" i="4"/>
  <c r="A156" i="4"/>
  <c r="I155" i="4"/>
  <c r="H155" i="4"/>
  <c r="G155" i="4"/>
  <c r="F155" i="4"/>
  <c r="E155" i="4"/>
  <c r="C155" i="4"/>
  <c r="B155" i="4"/>
  <c r="A155" i="4"/>
  <c r="I154" i="4"/>
  <c r="H154" i="4"/>
  <c r="G154" i="4"/>
  <c r="F154" i="4"/>
  <c r="E154" i="4"/>
  <c r="C154" i="4"/>
  <c r="B154" i="4"/>
  <c r="A154" i="4"/>
  <c r="C153" i="4"/>
  <c r="B153" i="4"/>
  <c r="A153" i="4"/>
  <c r="I153" i="4" s="1"/>
  <c r="I152" i="4"/>
  <c r="H152" i="4"/>
  <c r="G152" i="4"/>
  <c r="F152" i="4"/>
  <c r="E152" i="4"/>
  <c r="C152" i="4"/>
  <c r="B152" i="4"/>
  <c r="A152" i="4"/>
  <c r="I151" i="4"/>
  <c r="H151" i="4"/>
  <c r="G151" i="4"/>
  <c r="F151" i="4"/>
  <c r="E151" i="4"/>
  <c r="C151" i="4"/>
  <c r="B151" i="4"/>
  <c r="A151" i="4"/>
  <c r="I150" i="4"/>
  <c r="H150" i="4"/>
  <c r="G150" i="4"/>
  <c r="F150" i="4"/>
  <c r="E150" i="4"/>
  <c r="C150" i="4"/>
  <c r="B150" i="4"/>
  <c r="A150" i="4"/>
  <c r="I149" i="4"/>
  <c r="H149" i="4"/>
  <c r="G149" i="4"/>
  <c r="F149" i="4"/>
  <c r="E149" i="4"/>
  <c r="C149" i="4"/>
  <c r="B149" i="4"/>
  <c r="A149" i="4"/>
  <c r="I148" i="4"/>
  <c r="H148" i="4"/>
  <c r="G148" i="4"/>
  <c r="F148" i="4"/>
  <c r="E148" i="4"/>
  <c r="C148" i="4"/>
  <c r="B148" i="4"/>
  <c r="A148" i="4"/>
  <c r="I147" i="4"/>
  <c r="H147" i="4"/>
  <c r="G147" i="4"/>
  <c r="F147" i="4"/>
  <c r="E147" i="4"/>
  <c r="C147" i="4"/>
  <c r="B147" i="4"/>
  <c r="A147" i="4"/>
  <c r="F146" i="4"/>
  <c r="E146" i="4"/>
  <c r="C146" i="4"/>
  <c r="B146" i="4"/>
  <c r="A146" i="4"/>
  <c r="I146" i="4" s="1"/>
  <c r="I145" i="4"/>
  <c r="H145" i="4"/>
  <c r="G145" i="4"/>
  <c r="F145" i="4"/>
  <c r="E145" i="4"/>
  <c r="C145" i="4"/>
  <c r="B145" i="4"/>
  <c r="A145" i="4"/>
  <c r="I144" i="4"/>
  <c r="H144" i="4"/>
  <c r="G144" i="4"/>
  <c r="F144" i="4"/>
  <c r="E144" i="4"/>
  <c r="C144" i="4"/>
  <c r="B144" i="4"/>
  <c r="A144" i="4"/>
  <c r="I143" i="4"/>
  <c r="H143" i="4"/>
  <c r="G143" i="4"/>
  <c r="F143" i="4"/>
  <c r="E143" i="4"/>
  <c r="C143" i="4"/>
  <c r="B143" i="4"/>
  <c r="A143" i="4"/>
  <c r="I142" i="4"/>
  <c r="H142" i="4"/>
  <c r="G142" i="4"/>
  <c r="F142" i="4"/>
  <c r="E142" i="4"/>
  <c r="C142" i="4"/>
  <c r="B142" i="4"/>
  <c r="A142" i="4"/>
  <c r="I141" i="4"/>
  <c r="H141" i="4"/>
  <c r="G141" i="4"/>
  <c r="F141" i="4"/>
  <c r="C141" i="4"/>
  <c r="B141" i="4"/>
  <c r="A141" i="4"/>
  <c r="I140" i="4"/>
  <c r="H140" i="4"/>
  <c r="G140" i="4"/>
  <c r="F140" i="4"/>
  <c r="E140" i="4"/>
  <c r="C140" i="4"/>
  <c r="B140" i="4"/>
  <c r="A140" i="4"/>
  <c r="I139" i="4"/>
  <c r="H139" i="4"/>
  <c r="G139" i="4"/>
  <c r="C139" i="4"/>
  <c r="B139" i="4"/>
  <c r="A139" i="4"/>
  <c r="F139" i="4" s="1"/>
  <c r="I138" i="4"/>
  <c r="H138" i="4"/>
  <c r="G138" i="4"/>
  <c r="F138" i="4"/>
  <c r="E138" i="4"/>
  <c r="C138" i="4"/>
  <c r="B138" i="4"/>
  <c r="A138" i="4"/>
  <c r="I137" i="4"/>
  <c r="H137" i="4"/>
  <c r="G137" i="4"/>
  <c r="F137" i="4"/>
  <c r="E137" i="4"/>
  <c r="C137" i="4"/>
  <c r="B137" i="4"/>
  <c r="A137" i="4"/>
  <c r="I136" i="4"/>
  <c r="H136" i="4"/>
  <c r="G136" i="4"/>
  <c r="F136" i="4"/>
  <c r="E136" i="4"/>
  <c r="C136" i="4"/>
  <c r="B136" i="4"/>
  <c r="A136" i="4"/>
  <c r="I135" i="4"/>
  <c r="H135" i="4"/>
  <c r="G135" i="4"/>
  <c r="F135" i="4"/>
  <c r="E135" i="4"/>
  <c r="C135" i="4"/>
  <c r="B135" i="4"/>
  <c r="A135" i="4"/>
  <c r="I134" i="4"/>
  <c r="H134" i="4"/>
  <c r="G134" i="4"/>
  <c r="F134" i="4"/>
  <c r="E134" i="4"/>
  <c r="C134" i="4"/>
  <c r="B134" i="4"/>
  <c r="A134" i="4"/>
  <c r="I133" i="4"/>
  <c r="H133" i="4"/>
  <c r="G133" i="4"/>
  <c r="F133" i="4"/>
  <c r="E133" i="4"/>
  <c r="C133" i="4"/>
  <c r="B133" i="4"/>
  <c r="A133" i="4"/>
  <c r="I132" i="4"/>
  <c r="H132" i="4"/>
  <c r="G132" i="4"/>
  <c r="F132" i="4"/>
  <c r="E132" i="4"/>
  <c r="C132" i="4"/>
  <c r="B132" i="4"/>
  <c r="A132" i="4"/>
  <c r="I131" i="4"/>
  <c r="H131" i="4"/>
  <c r="G131" i="4"/>
  <c r="F131" i="4"/>
  <c r="E131" i="4"/>
  <c r="C131" i="4"/>
  <c r="B131" i="4"/>
  <c r="A131" i="4"/>
  <c r="C130" i="4"/>
  <c r="B130" i="4"/>
  <c r="A130" i="4"/>
  <c r="I130" i="4" s="1"/>
  <c r="I129" i="4"/>
  <c r="H129" i="4"/>
  <c r="G129" i="4"/>
  <c r="F129" i="4"/>
  <c r="E129" i="4"/>
  <c r="C129" i="4"/>
  <c r="B129" i="4"/>
  <c r="A129" i="4"/>
  <c r="I128" i="4"/>
  <c r="H128" i="4"/>
  <c r="G128" i="4"/>
  <c r="F128" i="4"/>
  <c r="E128" i="4"/>
  <c r="C128" i="4"/>
  <c r="B128" i="4"/>
  <c r="A128" i="4"/>
  <c r="I127" i="4"/>
  <c r="H127" i="4"/>
  <c r="G127" i="4"/>
  <c r="F127" i="4"/>
  <c r="E127" i="4"/>
  <c r="C127" i="4"/>
  <c r="B127" i="4"/>
  <c r="A127" i="4"/>
  <c r="I126" i="4"/>
  <c r="H126" i="4"/>
  <c r="G126" i="4"/>
  <c r="F126" i="4"/>
  <c r="E126" i="4"/>
  <c r="C126" i="4"/>
  <c r="B126" i="4"/>
  <c r="A126" i="4"/>
  <c r="I125" i="4"/>
  <c r="H125" i="4"/>
  <c r="G125" i="4"/>
  <c r="F125" i="4"/>
  <c r="E125" i="4"/>
  <c r="C125" i="4"/>
  <c r="B125" i="4"/>
  <c r="A125" i="4"/>
  <c r="I124" i="4"/>
  <c r="H124" i="4"/>
  <c r="G124" i="4"/>
  <c r="F124" i="4"/>
  <c r="E124" i="4"/>
  <c r="C124" i="4"/>
  <c r="B124" i="4"/>
  <c r="A124" i="4"/>
  <c r="I123" i="4"/>
  <c r="H123" i="4"/>
  <c r="G123" i="4"/>
  <c r="F123" i="4"/>
  <c r="E123" i="4"/>
  <c r="C123" i="4"/>
  <c r="B123" i="4"/>
  <c r="A123" i="4"/>
  <c r="I122" i="4"/>
  <c r="H122" i="4"/>
  <c r="G122" i="4"/>
  <c r="F122" i="4"/>
  <c r="E122" i="4"/>
  <c r="C122" i="4"/>
  <c r="B122" i="4"/>
  <c r="A122" i="4"/>
  <c r="I121" i="4"/>
  <c r="H121" i="4"/>
  <c r="G121" i="4"/>
  <c r="F121" i="4"/>
  <c r="C121" i="4"/>
  <c r="B121" i="4"/>
  <c r="A121" i="4"/>
  <c r="I120" i="4"/>
  <c r="H120" i="4"/>
  <c r="G120" i="4"/>
  <c r="F120" i="4"/>
  <c r="E120" i="4"/>
  <c r="C120" i="4"/>
  <c r="B120" i="4"/>
  <c r="A120" i="4"/>
  <c r="I119" i="4"/>
  <c r="H119" i="4"/>
  <c r="G119" i="4"/>
  <c r="F119" i="4"/>
  <c r="E119" i="4"/>
  <c r="C119" i="4"/>
  <c r="B119" i="4"/>
  <c r="A119" i="4"/>
  <c r="I118" i="4"/>
  <c r="H118" i="4"/>
  <c r="G118" i="4"/>
  <c r="F118" i="4"/>
  <c r="E118" i="4"/>
  <c r="C118" i="4"/>
  <c r="B118" i="4"/>
  <c r="A118" i="4"/>
  <c r="C117" i="4"/>
  <c r="B117" i="4"/>
  <c r="A117" i="4"/>
  <c r="I117" i="4" s="1"/>
  <c r="I116" i="4"/>
  <c r="H116" i="4"/>
  <c r="G116" i="4"/>
  <c r="F116" i="4"/>
  <c r="E116" i="4"/>
  <c r="C116" i="4"/>
  <c r="B116" i="4"/>
  <c r="A116" i="4"/>
  <c r="C115" i="4"/>
  <c r="B115" i="4"/>
  <c r="A115" i="4"/>
  <c r="I115" i="4" s="1"/>
  <c r="I114" i="4"/>
  <c r="H114" i="4"/>
  <c r="G114" i="4"/>
  <c r="F114" i="4"/>
  <c r="E114" i="4"/>
  <c r="C114" i="4"/>
  <c r="B114" i="4"/>
  <c r="A114" i="4"/>
  <c r="H113" i="4"/>
  <c r="G113" i="4"/>
  <c r="C113" i="4"/>
  <c r="B113" i="4"/>
  <c r="A113" i="4"/>
  <c r="I113" i="4" s="1"/>
  <c r="I112" i="4"/>
  <c r="H112" i="4"/>
  <c r="G112" i="4"/>
  <c r="F112" i="4"/>
  <c r="E112" i="4"/>
  <c r="C112" i="4"/>
  <c r="B112" i="4"/>
  <c r="A112" i="4"/>
  <c r="I111" i="4"/>
  <c r="H111" i="4"/>
  <c r="G111" i="4"/>
  <c r="F111" i="4"/>
  <c r="E111" i="4"/>
  <c r="C111" i="4"/>
  <c r="B111" i="4"/>
  <c r="A111" i="4"/>
  <c r="I110" i="4"/>
  <c r="H110" i="4"/>
  <c r="G110" i="4"/>
  <c r="F110" i="4"/>
  <c r="E110" i="4"/>
  <c r="C110" i="4"/>
  <c r="B110" i="4"/>
  <c r="A110" i="4"/>
  <c r="I109" i="4"/>
  <c r="H109" i="4"/>
  <c r="G109" i="4"/>
  <c r="F109" i="4"/>
  <c r="E109" i="4"/>
  <c r="C109" i="4"/>
  <c r="B109" i="4"/>
  <c r="A109" i="4"/>
  <c r="I108" i="4"/>
  <c r="H108" i="4"/>
  <c r="G108" i="4"/>
  <c r="F108" i="4"/>
  <c r="E108" i="4"/>
  <c r="C108" i="4"/>
  <c r="B108" i="4"/>
  <c r="A108" i="4"/>
  <c r="I107" i="4"/>
  <c r="H107" i="4"/>
  <c r="G107" i="4"/>
  <c r="F107" i="4"/>
  <c r="E107" i="4"/>
  <c r="C107" i="4"/>
  <c r="B107" i="4"/>
  <c r="A107" i="4"/>
  <c r="C106" i="4"/>
  <c r="B106" i="4"/>
  <c r="A106" i="4"/>
  <c r="I106" i="4" s="1"/>
  <c r="C105" i="4"/>
  <c r="B105" i="4"/>
  <c r="A105" i="4"/>
  <c r="I105" i="4" s="1"/>
  <c r="I104" i="4"/>
  <c r="H104" i="4"/>
  <c r="G104" i="4"/>
  <c r="F104" i="4"/>
  <c r="E104" i="4"/>
  <c r="C104" i="4"/>
  <c r="B104" i="4"/>
  <c r="A104" i="4"/>
  <c r="I103" i="4"/>
  <c r="H103" i="4"/>
  <c r="G103" i="4"/>
  <c r="F103" i="4"/>
  <c r="E103" i="4"/>
  <c r="C103" i="4"/>
  <c r="B103" i="4"/>
  <c r="A103" i="4"/>
  <c r="I102" i="4"/>
  <c r="H102" i="4"/>
  <c r="G102" i="4"/>
  <c r="F102" i="4"/>
  <c r="E102" i="4"/>
  <c r="C102" i="4"/>
  <c r="B102" i="4"/>
  <c r="A102" i="4"/>
  <c r="C101" i="4"/>
  <c r="B101" i="4"/>
  <c r="A101" i="4"/>
  <c r="I101" i="4" s="1"/>
  <c r="I100" i="4"/>
  <c r="H100" i="4"/>
  <c r="G100" i="4"/>
  <c r="F100" i="4"/>
  <c r="E100" i="4"/>
  <c r="C100" i="4"/>
  <c r="B100" i="4"/>
  <c r="A100" i="4"/>
  <c r="I99" i="4"/>
  <c r="H99" i="4"/>
  <c r="G99" i="4"/>
  <c r="F99" i="4"/>
  <c r="E99" i="4"/>
  <c r="C99" i="4"/>
  <c r="B99" i="4"/>
  <c r="A99" i="4"/>
  <c r="I98" i="4"/>
  <c r="H98" i="4"/>
  <c r="G98" i="4"/>
  <c r="F98" i="4"/>
  <c r="E98" i="4"/>
  <c r="C98" i="4"/>
  <c r="B98" i="4"/>
  <c r="A98" i="4"/>
  <c r="I97" i="4"/>
  <c r="H97" i="4"/>
  <c r="G97" i="4"/>
  <c r="F97" i="4"/>
  <c r="E97" i="4"/>
  <c r="C97" i="4"/>
  <c r="B97" i="4"/>
  <c r="A97" i="4"/>
  <c r="I96" i="4"/>
  <c r="H96" i="4"/>
  <c r="G96" i="4"/>
  <c r="F96" i="4"/>
  <c r="E96" i="4"/>
  <c r="C96" i="4"/>
  <c r="B96" i="4"/>
  <c r="A96" i="4"/>
  <c r="I95" i="4"/>
  <c r="H95" i="4"/>
  <c r="G95" i="4"/>
  <c r="F95" i="4"/>
  <c r="E95" i="4"/>
  <c r="C95" i="4"/>
  <c r="B95" i="4"/>
  <c r="A95" i="4"/>
  <c r="I94" i="4"/>
  <c r="H94" i="4"/>
  <c r="G94" i="4"/>
  <c r="F94" i="4"/>
  <c r="C94" i="4"/>
  <c r="B94" i="4"/>
  <c r="A94" i="4"/>
  <c r="E94" i="4" s="1"/>
  <c r="I93" i="4"/>
  <c r="H93" i="4"/>
  <c r="G93" i="4"/>
  <c r="F93" i="4"/>
  <c r="E93" i="4"/>
  <c r="C93" i="4"/>
  <c r="B93" i="4"/>
  <c r="A93" i="4"/>
  <c r="C92" i="4"/>
  <c r="B92" i="4"/>
  <c r="A92" i="4"/>
  <c r="I92" i="4" s="1"/>
  <c r="I91" i="4"/>
  <c r="H91" i="4"/>
  <c r="G91" i="4"/>
  <c r="F91" i="4"/>
  <c r="C91" i="4"/>
  <c r="B91" i="4"/>
  <c r="A91" i="4"/>
  <c r="I90" i="4"/>
  <c r="H90" i="4"/>
  <c r="G90" i="4"/>
  <c r="F90" i="4"/>
  <c r="E90" i="4"/>
  <c r="C90" i="4"/>
  <c r="B90" i="4"/>
  <c r="A90" i="4"/>
  <c r="I89" i="4"/>
  <c r="H89" i="4"/>
  <c r="G89" i="4"/>
  <c r="F89" i="4"/>
  <c r="E89" i="4"/>
  <c r="C89" i="4"/>
  <c r="B89" i="4"/>
  <c r="A89" i="4"/>
  <c r="I88" i="4"/>
  <c r="H88" i="4"/>
  <c r="G88" i="4"/>
  <c r="F88" i="4"/>
  <c r="E88" i="4"/>
  <c r="C88" i="4"/>
  <c r="B88" i="4"/>
  <c r="A88" i="4"/>
  <c r="G87" i="4"/>
  <c r="F87" i="4"/>
  <c r="E87" i="4"/>
  <c r="C87" i="4"/>
  <c r="B87" i="4"/>
  <c r="A87" i="4"/>
  <c r="I87" i="4" s="1"/>
  <c r="I86" i="4"/>
  <c r="H86" i="4"/>
  <c r="G86" i="4"/>
  <c r="F86" i="4"/>
  <c r="E86" i="4"/>
  <c r="C86" i="4"/>
  <c r="B86" i="4"/>
  <c r="A86" i="4"/>
  <c r="I85" i="4"/>
  <c r="H85" i="4"/>
  <c r="G85" i="4"/>
  <c r="F85" i="4"/>
  <c r="E85" i="4"/>
  <c r="C85" i="4"/>
  <c r="B85" i="4"/>
  <c r="A85" i="4"/>
  <c r="I84" i="4"/>
  <c r="H84" i="4"/>
  <c r="G84" i="4"/>
  <c r="F84" i="4"/>
  <c r="E84" i="4"/>
  <c r="C84" i="4"/>
  <c r="B84" i="4"/>
  <c r="A84" i="4"/>
  <c r="I83" i="4"/>
  <c r="H83" i="4"/>
  <c r="G83" i="4"/>
  <c r="F83" i="4"/>
  <c r="E83" i="4"/>
  <c r="C83" i="4"/>
  <c r="B83" i="4"/>
  <c r="A83" i="4"/>
  <c r="I82" i="4"/>
  <c r="H82" i="4"/>
  <c r="G82" i="4"/>
  <c r="F82" i="4"/>
  <c r="E82" i="4"/>
  <c r="C82" i="4"/>
  <c r="B82" i="4"/>
  <c r="A82" i="4"/>
  <c r="I81" i="4"/>
  <c r="H81" i="4"/>
  <c r="G81" i="4"/>
  <c r="F81" i="4"/>
  <c r="E81" i="4"/>
  <c r="C81" i="4"/>
  <c r="B81" i="4"/>
  <c r="A81" i="4"/>
  <c r="I80" i="4"/>
  <c r="H80" i="4"/>
  <c r="G80" i="4"/>
  <c r="F80" i="4"/>
  <c r="E80" i="4"/>
  <c r="C80" i="4"/>
  <c r="B80" i="4"/>
  <c r="A80" i="4"/>
  <c r="I79" i="4"/>
  <c r="H79" i="4"/>
  <c r="G79" i="4"/>
  <c r="F79" i="4"/>
  <c r="E79" i="4"/>
  <c r="C79" i="4"/>
  <c r="B79" i="4"/>
  <c r="A79" i="4"/>
  <c r="G78" i="4"/>
  <c r="F78" i="4"/>
  <c r="C78" i="4"/>
  <c r="B78" i="4"/>
  <c r="A78" i="4"/>
  <c r="I78" i="4" s="1"/>
  <c r="I77" i="4"/>
  <c r="H77" i="4"/>
  <c r="G77" i="4"/>
  <c r="F77" i="4"/>
  <c r="E77" i="4"/>
  <c r="C77" i="4"/>
  <c r="B77" i="4"/>
  <c r="A77" i="4"/>
  <c r="I76" i="4"/>
  <c r="C76" i="4"/>
  <c r="B76" i="4"/>
  <c r="A76" i="4"/>
  <c r="H76" i="4" s="1"/>
  <c r="I75" i="4"/>
  <c r="H75" i="4"/>
  <c r="G75" i="4"/>
  <c r="F75" i="4"/>
  <c r="E75" i="4"/>
  <c r="C75" i="4"/>
  <c r="B75" i="4"/>
  <c r="A75" i="4"/>
  <c r="I74" i="4"/>
  <c r="H74" i="4"/>
  <c r="G74" i="4"/>
  <c r="F74" i="4"/>
  <c r="C74" i="4"/>
  <c r="B74" i="4"/>
  <c r="A74" i="4"/>
  <c r="I73" i="4"/>
  <c r="H73" i="4"/>
  <c r="G73" i="4"/>
  <c r="F73" i="4"/>
  <c r="E73" i="4"/>
  <c r="C73" i="4"/>
  <c r="B73" i="4"/>
  <c r="A73" i="4"/>
  <c r="I72" i="4"/>
  <c r="H72" i="4"/>
  <c r="G72" i="4"/>
  <c r="F72" i="4"/>
  <c r="E72" i="4"/>
  <c r="C72" i="4"/>
  <c r="B72" i="4"/>
  <c r="A72" i="4"/>
  <c r="I71" i="4"/>
  <c r="H71" i="4"/>
  <c r="G71" i="4"/>
  <c r="F71" i="4"/>
  <c r="E71" i="4"/>
  <c r="C71" i="4"/>
  <c r="B71" i="4"/>
  <c r="A71" i="4"/>
  <c r="I70" i="4"/>
  <c r="H70" i="4"/>
  <c r="G70" i="4"/>
  <c r="F70" i="4"/>
  <c r="E70" i="4"/>
  <c r="C70" i="4"/>
  <c r="B70" i="4"/>
  <c r="A70" i="4"/>
  <c r="I69" i="4"/>
  <c r="H69" i="4"/>
  <c r="G69" i="4"/>
  <c r="F69" i="4"/>
  <c r="E69" i="4"/>
  <c r="C69" i="4"/>
  <c r="B69" i="4"/>
  <c r="A69" i="4"/>
  <c r="I68" i="4"/>
  <c r="H68" i="4"/>
  <c r="G68" i="4"/>
  <c r="F68" i="4"/>
  <c r="E68" i="4"/>
  <c r="C68" i="4"/>
  <c r="B68" i="4"/>
  <c r="A68" i="4"/>
  <c r="I67" i="4"/>
  <c r="H67" i="4"/>
  <c r="G67" i="4"/>
  <c r="F67" i="4"/>
  <c r="E67" i="4"/>
  <c r="C67" i="4"/>
  <c r="B67" i="4"/>
  <c r="A67" i="4"/>
  <c r="I66" i="4"/>
  <c r="H66" i="4"/>
  <c r="G66" i="4"/>
  <c r="F66" i="4"/>
  <c r="E66" i="4"/>
  <c r="C66" i="4"/>
  <c r="B66" i="4"/>
  <c r="A66" i="4"/>
  <c r="I65" i="4"/>
  <c r="H65" i="4"/>
  <c r="G65" i="4"/>
  <c r="F65" i="4"/>
  <c r="E65" i="4"/>
  <c r="C65" i="4"/>
  <c r="B65" i="4"/>
  <c r="A65" i="4"/>
  <c r="I64" i="4"/>
  <c r="H64" i="4"/>
  <c r="G64" i="4"/>
  <c r="F64" i="4"/>
  <c r="E64" i="4"/>
  <c r="C64" i="4"/>
  <c r="B64" i="4"/>
  <c r="A64" i="4"/>
  <c r="I63" i="4"/>
  <c r="H63" i="4"/>
  <c r="G63" i="4"/>
  <c r="F63" i="4"/>
  <c r="E63" i="4"/>
  <c r="C63" i="4"/>
  <c r="B63" i="4"/>
  <c r="A63" i="4"/>
  <c r="I62" i="4"/>
  <c r="H62" i="4"/>
  <c r="G62" i="4"/>
  <c r="F62" i="4"/>
  <c r="E62" i="4"/>
  <c r="C62" i="4"/>
  <c r="B62" i="4"/>
  <c r="A62" i="4"/>
  <c r="I61" i="4"/>
  <c r="H61" i="4"/>
  <c r="G61" i="4"/>
  <c r="F61" i="4"/>
  <c r="E61" i="4"/>
  <c r="C61" i="4"/>
  <c r="B61" i="4"/>
  <c r="A61" i="4"/>
  <c r="I60" i="4"/>
  <c r="H60" i="4"/>
  <c r="G60" i="4"/>
  <c r="F60" i="4"/>
  <c r="E60" i="4"/>
  <c r="C60" i="4"/>
  <c r="B60" i="4"/>
  <c r="A60" i="4"/>
  <c r="I59" i="4"/>
  <c r="H59" i="4"/>
  <c r="G59" i="4"/>
  <c r="F59" i="4"/>
  <c r="E59" i="4"/>
  <c r="C59" i="4"/>
  <c r="B59" i="4"/>
  <c r="A59" i="4"/>
  <c r="I58" i="4"/>
  <c r="H58" i="4"/>
  <c r="G58" i="4"/>
  <c r="F58" i="4"/>
  <c r="E58" i="4"/>
  <c r="C58" i="4"/>
  <c r="B58" i="4"/>
  <c r="A58" i="4"/>
  <c r="I57" i="4"/>
  <c r="H57" i="4"/>
  <c r="G57" i="4"/>
  <c r="F57" i="4"/>
  <c r="E57" i="4"/>
  <c r="C57" i="4"/>
  <c r="B57" i="4"/>
  <c r="A57" i="4"/>
  <c r="I56" i="4"/>
  <c r="H56" i="4"/>
  <c r="G56" i="4"/>
  <c r="F56" i="4"/>
  <c r="E56" i="4"/>
  <c r="C56" i="4"/>
  <c r="B56" i="4"/>
  <c r="A56" i="4"/>
  <c r="I55" i="4"/>
  <c r="H55" i="4"/>
  <c r="G55" i="4"/>
  <c r="F55" i="4"/>
  <c r="E55" i="4"/>
  <c r="C55" i="4"/>
  <c r="B55" i="4"/>
  <c r="A55" i="4"/>
  <c r="I54" i="4"/>
  <c r="H54" i="4"/>
  <c r="G54" i="4"/>
  <c r="F54" i="4"/>
  <c r="E54" i="4"/>
  <c r="C54" i="4"/>
  <c r="B54" i="4"/>
  <c r="A54" i="4"/>
  <c r="I53" i="4"/>
  <c r="H53" i="4"/>
  <c r="G53" i="4"/>
  <c r="F53" i="4"/>
  <c r="E53" i="4"/>
  <c r="C53" i="4"/>
  <c r="B53" i="4"/>
  <c r="A53" i="4"/>
  <c r="I52" i="4"/>
  <c r="H52" i="4"/>
  <c r="G52" i="4"/>
  <c r="F52" i="4"/>
  <c r="E52" i="4"/>
  <c r="C52" i="4"/>
  <c r="B52" i="4"/>
  <c r="A52" i="4"/>
  <c r="I51" i="4"/>
  <c r="H51" i="4"/>
  <c r="G51" i="4"/>
  <c r="F51" i="4"/>
  <c r="E51" i="4"/>
  <c r="C51" i="4"/>
  <c r="B51" i="4"/>
  <c r="A51" i="4"/>
  <c r="I50" i="4"/>
  <c r="H50" i="4"/>
  <c r="G50" i="4"/>
  <c r="F50" i="4"/>
  <c r="E50" i="4"/>
  <c r="C50" i="4"/>
  <c r="B50" i="4"/>
  <c r="A50" i="4"/>
  <c r="I49" i="4"/>
  <c r="H49" i="4"/>
  <c r="G49" i="4"/>
  <c r="F49" i="4"/>
  <c r="E49" i="4"/>
  <c r="C49" i="4"/>
  <c r="B49" i="4"/>
  <c r="A49" i="4"/>
  <c r="I48" i="4"/>
  <c r="H48" i="4"/>
  <c r="G48" i="4"/>
  <c r="F48" i="4"/>
  <c r="E48" i="4"/>
  <c r="C48" i="4"/>
  <c r="B48" i="4"/>
  <c r="A48" i="4"/>
  <c r="I47" i="4"/>
  <c r="H47" i="4"/>
  <c r="G47" i="4"/>
  <c r="F47" i="4"/>
  <c r="C47" i="4"/>
  <c r="B47" i="4"/>
  <c r="A47" i="4"/>
  <c r="I46" i="4"/>
  <c r="H46" i="4"/>
  <c r="G46" i="4"/>
  <c r="F46" i="4"/>
  <c r="E46" i="4"/>
  <c r="C46" i="4"/>
  <c r="B46" i="4"/>
  <c r="A46" i="4"/>
  <c r="I45" i="4"/>
  <c r="H45" i="4"/>
  <c r="G45" i="4"/>
  <c r="F45" i="4"/>
  <c r="E45" i="4"/>
  <c r="C45" i="4"/>
  <c r="B45" i="4"/>
  <c r="A45" i="4"/>
  <c r="I44" i="4"/>
  <c r="H44" i="4"/>
  <c r="G44" i="4"/>
  <c r="F44" i="4"/>
  <c r="E44" i="4"/>
  <c r="C44" i="4"/>
  <c r="B44" i="4"/>
  <c r="A44" i="4"/>
  <c r="I43" i="4"/>
  <c r="H43" i="4"/>
  <c r="G43" i="4"/>
  <c r="F43" i="4"/>
  <c r="E43" i="4"/>
  <c r="C43" i="4"/>
  <c r="B43" i="4"/>
  <c r="A43" i="4"/>
  <c r="I42" i="4"/>
  <c r="H42" i="4"/>
  <c r="G42" i="4"/>
  <c r="F42" i="4"/>
  <c r="E42" i="4"/>
  <c r="C42" i="4"/>
  <c r="B42" i="4"/>
  <c r="A42" i="4"/>
  <c r="I41" i="4"/>
  <c r="H41" i="4"/>
  <c r="G41" i="4"/>
  <c r="F41" i="4"/>
  <c r="E41" i="4"/>
  <c r="C41" i="4"/>
  <c r="B41" i="4"/>
  <c r="A41" i="4"/>
  <c r="I40" i="4"/>
  <c r="H40" i="4"/>
  <c r="G40" i="4"/>
  <c r="F40" i="4"/>
  <c r="E40" i="4"/>
  <c r="C40" i="4"/>
  <c r="B40" i="4"/>
  <c r="A40" i="4"/>
  <c r="I39" i="4"/>
  <c r="H39" i="4"/>
  <c r="G39" i="4"/>
  <c r="F39" i="4"/>
  <c r="E39" i="4"/>
  <c r="C39" i="4"/>
  <c r="B39" i="4"/>
  <c r="A39" i="4"/>
  <c r="I38" i="4"/>
  <c r="H38" i="4"/>
  <c r="G38" i="4"/>
  <c r="F38" i="4"/>
  <c r="E38" i="4"/>
  <c r="C38" i="4"/>
  <c r="B38" i="4"/>
  <c r="A38" i="4"/>
  <c r="I37" i="4"/>
  <c r="H37" i="4"/>
  <c r="G37" i="4"/>
  <c r="F37" i="4"/>
  <c r="E37" i="4"/>
  <c r="C37" i="4"/>
  <c r="B37" i="4"/>
  <c r="A37" i="4"/>
  <c r="I36" i="4"/>
  <c r="H36" i="4"/>
  <c r="G36" i="4"/>
  <c r="F36" i="4"/>
  <c r="E36" i="4"/>
  <c r="C36" i="4"/>
  <c r="B36" i="4"/>
  <c r="A36" i="4"/>
  <c r="I35" i="4"/>
  <c r="H35" i="4"/>
  <c r="G35" i="4"/>
  <c r="F35" i="4"/>
  <c r="E35" i="4"/>
  <c r="C35" i="4"/>
  <c r="B35" i="4"/>
  <c r="A35" i="4"/>
  <c r="I34" i="4"/>
  <c r="H34" i="4"/>
  <c r="G34" i="4"/>
  <c r="F34" i="4"/>
  <c r="E34" i="4"/>
  <c r="C34" i="4"/>
  <c r="B34" i="4"/>
  <c r="A34" i="4"/>
  <c r="I33" i="4"/>
  <c r="H33" i="4"/>
  <c r="G33" i="4"/>
  <c r="F33" i="4"/>
  <c r="E33" i="4"/>
  <c r="C33" i="4"/>
  <c r="B33" i="4"/>
  <c r="A33" i="4"/>
  <c r="I32" i="4"/>
  <c r="H32" i="4"/>
  <c r="G32" i="4"/>
  <c r="F32" i="4"/>
  <c r="E32" i="4"/>
  <c r="C32" i="4"/>
  <c r="B32" i="4"/>
  <c r="A32" i="4"/>
  <c r="I31" i="4"/>
  <c r="H31" i="4"/>
  <c r="G31" i="4"/>
  <c r="F31" i="4"/>
  <c r="E31" i="4"/>
  <c r="C31" i="4"/>
  <c r="B31" i="4"/>
  <c r="A31" i="4"/>
  <c r="I30" i="4"/>
  <c r="H30" i="4"/>
  <c r="C30" i="4"/>
  <c r="B30" i="4"/>
  <c r="A30" i="4"/>
  <c r="G30" i="4" s="1"/>
  <c r="I29" i="4"/>
  <c r="H29" i="4"/>
  <c r="G29" i="4"/>
  <c r="F29" i="4"/>
  <c r="E29" i="4"/>
  <c r="C29" i="4"/>
  <c r="B29" i="4"/>
  <c r="A29" i="4"/>
  <c r="I28" i="4"/>
  <c r="H28" i="4"/>
  <c r="G28" i="4"/>
  <c r="F28" i="4"/>
  <c r="E28" i="4"/>
  <c r="C28" i="4"/>
  <c r="B28" i="4"/>
  <c r="A28" i="4"/>
  <c r="I27" i="4"/>
  <c r="H27" i="4"/>
  <c r="G27" i="4"/>
  <c r="F27" i="4"/>
  <c r="E27" i="4"/>
  <c r="C27" i="4"/>
  <c r="B27" i="4"/>
  <c r="A27" i="4"/>
  <c r="I26" i="4"/>
  <c r="H26" i="4"/>
  <c r="G26" i="4"/>
  <c r="C26" i="4"/>
  <c r="B26" i="4"/>
  <c r="A26" i="4"/>
  <c r="F26" i="4" s="1"/>
  <c r="I25" i="4"/>
  <c r="H25" i="4"/>
  <c r="G25" i="4"/>
  <c r="F25" i="4"/>
  <c r="E25" i="4"/>
  <c r="C25" i="4"/>
  <c r="B25" i="4"/>
  <c r="A25" i="4"/>
  <c r="I24" i="4"/>
  <c r="H24" i="4"/>
  <c r="G24" i="4"/>
  <c r="F24" i="4"/>
  <c r="E24" i="4"/>
  <c r="C24" i="4"/>
  <c r="B24" i="4"/>
  <c r="A24" i="4"/>
  <c r="I23" i="4"/>
  <c r="H23" i="4"/>
  <c r="G23" i="4"/>
  <c r="F23" i="4"/>
  <c r="E23" i="4"/>
  <c r="C23" i="4"/>
  <c r="B23" i="4"/>
  <c r="A23" i="4"/>
  <c r="I22" i="4"/>
  <c r="H22" i="4"/>
  <c r="G22" i="4"/>
  <c r="F22" i="4"/>
  <c r="E22" i="4"/>
  <c r="C22" i="4"/>
  <c r="B22" i="4"/>
  <c r="A22" i="4"/>
  <c r="I21" i="4"/>
  <c r="H21" i="4"/>
  <c r="G21" i="4"/>
  <c r="F21" i="4"/>
  <c r="E21" i="4"/>
  <c r="C21" i="4"/>
  <c r="B21" i="4"/>
  <c r="A21" i="4"/>
  <c r="I20" i="4"/>
  <c r="H20" i="4"/>
  <c r="C20" i="4"/>
  <c r="B20" i="4"/>
  <c r="A20" i="4"/>
  <c r="G20" i="4" s="1"/>
  <c r="I19" i="4"/>
  <c r="H19" i="4"/>
  <c r="G19" i="4"/>
  <c r="F19" i="4"/>
  <c r="E19" i="4"/>
  <c r="C19" i="4"/>
  <c r="B19" i="4"/>
  <c r="A19" i="4"/>
  <c r="E18" i="4"/>
  <c r="C18" i="4"/>
  <c r="B18" i="4"/>
  <c r="A18" i="4"/>
  <c r="I18" i="4" s="1"/>
  <c r="I17" i="4"/>
  <c r="H17" i="4"/>
  <c r="G17" i="4"/>
  <c r="F17" i="4"/>
  <c r="E17" i="4"/>
  <c r="C17" i="4"/>
  <c r="B17" i="4"/>
  <c r="A17" i="4"/>
  <c r="I16" i="4"/>
  <c r="H16" i="4"/>
  <c r="G16" i="4"/>
  <c r="F16" i="4"/>
  <c r="E16" i="4"/>
  <c r="C16" i="4"/>
  <c r="B16" i="4"/>
  <c r="A16" i="4"/>
  <c r="I15" i="4"/>
  <c r="H15" i="4"/>
  <c r="G15" i="4"/>
  <c r="F15" i="4"/>
  <c r="E15" i="4"/>
  <c r="C15" i="4"/>
  <c r="B15" i="4"/>
  <c r="A15" i="4"/>
  <c r="I14" i="4"/>
  <c r="H14" i="4"/>
  <c r="G14" i="4"/>
  <c r="F14" i="4"/>
  <c r="E14" i="4"/>
  <c r="C14" i="4"/>
  <c r="B14" i="4"/>
  <c r="A14" i="4"/>
  <c r="I13" i="4"/>
  <c r="H13" i="4"/>
  <c r="G13" i="4"/>
  <c r="F13" i="4"/>
  <c r="E13" i="4"/>
  <c r="C13" i="4"/>
  <c r="B13" i="4"/>
  <c r="A13" i="4"/>
  <c r="I12" i="4"/>
  <c r="H12" i="4"/>
  <c r="G12" i="4"/>
  <c r="F12" i="4"/>
  <c r="E12" i="4"/>
  <c r="C12" i="4"/>
  <c r="B12" i="4"/>
  <c r="A12" i="4"/>
  <c r="C9" i="4"/>
  <c r="C8" i="4"/>
  <c r="C7" i="4"/>
  <c r="C6" i="4"/>
  <c r="C5" i="4"/>
  <c r="C4" i="4"/>
  <c r="C3" i="4"/>
  <c r="C2" i="4"/>
  <c r="F12" i="3"/>
  <c r="F27" i="3"/>
  <c r="G27" i="3"/>
  <c r="H27" i="3"/>
  <c r="I27" i="3"/>
  <c r="F28" i="3"/>
  <c r="G28" i="3"/>
  <c r="H28" i="3"/>
  <c r="I28" i="3"/>
  <c r="F29" i="3"/>
  <c r="G29" i="3"/>
  <c r="H29" i="3"/>
  <c r="I29" i="3"/>
  <c r="F30" i="3"/>
  <c r="G30" i="3"/>
  <c r="H30" i="3"/>
  <c r="I30" i="3"/>
  <c r="F31" i="3"/>
  <c r="G31" i="3"/>
  <c r="H31" i="3"/>
  <c r="I31" i="3"/>
  <c r="F32" i="3"/>
  <c r="G32" i="3"/>
  <c r="H32" i="3"/>
  <c r="I32" i="3"/>
  <c r="F33" i="3"/>
  <c r="G33" i="3"/>
  <c r="H33" i="3"/>
  <c r="I33" i="3"/>
  <c r="F34" i="3"/>
  <c r="G34" i="3"/>
  <c r="H34" i="3"/>
  <c r="I34" i="3"/>
  <c r="F35" i="3"/>
  <c r="G35" i="3"/>
  <c r="H35" i="3"/>
  <c r="I35" i="3"/>
  <c r="F36" i="3"/>
  <c r="G36" i="3"/>
  <c r="H36" i="3"/>
  <c r="I36" i="3"/>
  <c r="F37" i="3"/>
  <c r="G37" i="3"/>
  <c r="H37" i="3"/>
  <c r="I37" i="3"/>
  <c r="F38" i="3"/>
  <c r="G38" i="3"/>
  <c r="H38" i="3"/>
  <c r="I38" i="3"/>
  <c r="F39" i="3"/>
  <c r="G39" i="3"/>
  <c r="H39" i="3"/>
  <c r="I39" i="3"/>
  <c r="F40" i="3"/>
  <c r="G40" i="3"/>
  <c r="H40" i="3"/>
  <c r="I40" i="3"/>
  <c r="F41" i="3"/>
  <c r="G41" i="3"/>
  <c r="H41" i="3"/>
  <c r="I41" i="3"/>
  <c r="F42" i="3"/>
  <c r="G42" i="3"/>
  <c r="H42" i="3"/>
  <c r="I42" i="3"/>
  <c r="F43" i="3"/>
  <c r="G43" i="3"/>
  <c r="H43" i="3"/>
  <c r="I43" i="3"/>
  <c r="F44" i="3"/>
  <c r="G44" i="3"/>
  <c r="H44" i="3"/>
  <c r="I44" i="3"/>
  <c r="F45" i="3"/>
  <c r="G45" i="3"/>
  <c r="H45" i="3"/>
  <c r="I45" i="3"/>
  <c r="F46" i="3"/>
  <c r="G46" i="3"/>
  <c r="H46" i="3"/>
  <c r="I46" i="3"/>
  <c r="F47" i="3"/>
  <c r="G47" i="3"/>
  <c r="H47" i="3"/>
  <c r="I47" i="3"/>
  <c r="F48" i="3"/>
  <c r="G48" i="3"/>
  <c r="H48" i="3"/>
  <c r="I48" i="3"/>
  <c r="F49" i="3"/>
  <c r="G49" i="3"/>
  <c r="H49" i="3"/>
  <c r="I49" i="3"/>
  <c r="F50" i="3"/>
  <c r="G50" i="3"/>
  <c r="H50" i="3"/>
  <c r="I50" i="3"/>
  <c r="F51" i="3"/>
  <c r="G51" i="3"/>
  <c r="H51" i="3"/>
  <c r="I51" i="3"/>
  <c r="F52" i="3"/>
  <c r="G52" i="3"/>
  <c r="H52" i="3"/>
  <c r="I52" i="3"/>
  <c r="F53" i="3"/>
  <c r="G53" i="3"/>
  <c r="H53" i="3"/>
  <c r="I53" i="3"/>
  <c r="F54" i="3"/>
  <c r="G54" i="3"/>
  <c r="H54" i="3"/>
  <c r="I54" i="3"/>
  <c r="F55" i="3"/>
  <c r="G55" i="3"/>
  <c r="H55" i="3"/>
  <c r="I55" i="3"/>
  <c r="F56" i="3"/>
  <c r="G56" i="3"/>
  <c r="H56" i="3"/>
  <c r="I56" i="3"/>
  <c r="F57" i="3"/>
  <c r="G57" i="3"/>
  <c r="H57" i="3"/>
  <c r="I57" i="3"/>
  <c r="F58" i="3"/>
  <c r="G58" i="3"/>
  <c r="H58" i="3"/>
  <c r="I58" i="3"/>
  <c r="F59" i="3"/>
  <c r="G59" i="3"/>
  <c r="H59" i="3"/>
  <c r="I59" i="3"/>
  <c r="F60" i="3"/>
  <c r="G60" i="3"/>
  <c r="H60" i="3"/>
  <c r="I60" i="3"/>
  <c r="F61" i="3"/>
  <c r="G61" i="3"/>
  <c r="H61" i="3"/>
  <c r="I61" i="3"/>
  <c r="F62" i="3"/>
  <c r="G62" i="3"/>
  <c r="H62" i="3"/>
  <c r="I62" i="3"/>
  <c r="F63" i="3"/>
  <c r="G63" i="3"/>
  <c r="H63" i="3"/>
  <c r="I63" i="3"/>
  <c r="F64" i="3"/>
  <c r="G64" i="3"/>
  <c r="H64" i="3"/>
  <c r="I64" i="3"/>
  <c r="F65" i="3"/>
  <c r="G65" i="3"/>
  <c r="H65" i="3"/>
  <c r="I65" i="3"/>
  <c r="F66" i="3"/>
  <c r="G66" i="3"/>
  <c r="H66" i="3"/>
  <c r="I66" i="3"/>
  <c r="F67" i="3"/>
  <c r="G67" i="3"/>
  <c r="H67" i="3"/>
  <c r="I67" i="3"/>
  <c r="F68" i="3"/>
  <c r="G68" i="3"/>
  <c r="H68" i="3"/>
  <c r="I68" i="3"/>
  <c r="F69" i="3"/>
  <c r="G69" i="3"/>
  <c r="H69" i="3"/>
  <c r="I69" i="3"/>
  <c r="F70" i="3"/>
  <c r="G70" i="3"/>
  <c r="H70" i="3"/>
  <c r="I70" i="3"/>
  <c r="F71" i="3"/>
  <c r="G71" i="3"/>
  <c r="H71" i="3"/>
  <c r="I71" i="3"/>
  <c r="F72" i="3"/>
  <c r="G72" i="3"/>
  <c r="H72" i="3"/>
  <c r="I72" i="3"/>
  <c r="F73" i="3"/>
  <c r="G73" i="3"/>
  <c r="H73" i="3"/>
  <c r="I73" i="3"/>
  <c r="F74" i="3"/>
  <c r="G74" i="3"/>
  <c r="H74" i="3"/>
  <c r="I74" i="3"/>
  <c r="F75" i="3"/>
  <c r="G75" i="3"/>
  <c r="H75" i="3"/>
  <c r="I75" i="3"/>
  <c r="F76" i="3"/>
  <c r="G76" i="3"/>
  <c r="H76" i="3"/>
  <c r="I76" i="3"/>
  <c r="F77" i="3"/>
  <c r="G77" i="3"/>
  <c r="H77" i="3"/>
  <c r="I77" i="3"/>
  <c r="F78" i="3"/>
  <c r="G78" i="3"/>
  <c r="H78" i="3"/>
  <c r="I78" i="3"/>
  <c r="F79" i="3"/>
  <c r="G79" i="3"/>
  <c r="H79" i="3"/>
  <c r="I79" i="3"/>
  <c r="F80" i="3"/>
  <c r="G80" i="3"/>
  <c r="H80" i="3"/>
  <c r="I80" i="3"/>
  <c r="F81" i="3"/>
  <c r="G81" i="3"/>
  <c r="H81" i="3"/>
  <c r="I81" i="3"/>
  <c r="F82" i="3"/>
  <c r="G82" i="3"/>
  <c r="H82" i="3"/>
  <c r="I82" i="3"/>
  <c r="F83" i="3"/>
  <c r="G83" i="3"/>
  <c r="H83" i="3"/>
  <c r="I83" i="3"/>
  <c r="F84" i="3"/>
  <c r="G84" i="3"/>
  <c r="H84" i="3"/>
  <c r="I84" i="3"/>
  <c r="F85" i="3"/>
  <c r="G85" i="3"/>
  <c r="H85" i="3"/>
  <c r="I85" i="3"/>
  <c r="F86" i="3"/>
  <c r="G86" i="3"/>
  <c r="H86" i="3"/>
  <c r="I86" i="3"/>
  <c r="F87" i="3"/>
  <c r="G87" i="3"/>
  <c r="H87" i="3"/>
  <c r="I87" i="3"/>
  <c r="F88" i="3"/>
  <c r="G88" i="3"/>
  <c r="H88" i="3"/>
  <c r="I88" i="3"/>
  <c r="F89" i="3"/>
  <c r="G89" i="3"/>
  <c r="H89" i="3"/>
  <c r="I89" i="3"/>
  <c r="F90" i="3"/>
  <c r="G90" i="3"/>
  <c r="H90" i="3"/>
  <c r="I90" i="3"/>
  <c r="F91" i="3"/>
  <c r="G91" i="3"/>
  <c r="H91" i="3"/>
  <c r="I91" i="3"/>
  <c r="F92" i="3"/>
  <c r="G92" i="3"/>
  <c r="H92" i="3"/>
  <c r="I92" i="3"/>
  <c r="F93" i="3"/>
  <c r="G93" i="3"/>
  <c r="H93" i="3"/>
  <c r="I93" i="3"/>
  <c r="F94" i="3"/>
  <c r="G94" i="3"/>
  <c r="H94" i="3"/>
  <c r="I94" i="3"/>
  <c r="F95" i="3"/>
  <c r="G95" i="3"/>
  <c r="H95" i="3"/>
  <c r="I95" i="3"/>
  <c r="F96" i="3"/>
  <c r="G96" i="3"/>
  <c r="H96" i="3"/>
  <c r="I96" i="3"/>
  <c r="F97" i="3"/>
  <c r="G97" i="3"/>
  <c r="H97" i="3"/>
  <c r="I97" i="3"/>
  <c r="F98" i="3"/>
  <c r="G98" i="3"/>
  <c r="H98" i="3"/>
  <c r="I98" i="3"/>
  <c r="F99" i="3"/>
  <c r="G99" i="3"/>
  <c r="H99" i="3"/>
  <c r="I99" i="3"/>
  <c r="F100" i="3"/>
  <c r="G100" i="3"/>
  <c r="H100" i="3"/>
  <c r="I100" i="3"/>
  <c r="F101" i="3"/>
  <c r="G101" i="3"/>
  <c r="H101" i="3"/>
  <c r="I101" i="3"/>
  <c r="F102" i="3"/>
  <c r="G102" i="3"/>
  <c r="H102" i="3"/>
  <c r="I102" i="3"/>
  <c r="F103" i="3"/>
  <c r="G103" i="3"/>
  <c r="H103" i="3"/>
  <c r="I103" i="3"/>
  <c r="F104" i="3"/>
  <c r="G104" i="3"/>
  <c r="H104" i="3"/>
  <c r="I104" i="3"/>
  <c r="F105" i="3"/>
  <c r="G105" i="3"/>
  <c r="H105" i="3"/>
  <c r="I105" i="3"/>
  <c r="F106" i="3"/>
  <c r="G106" i="3"/>
  <c r="H106" i="3"/>
  <c r="I106" i="3"/>
  <c r="F107" i="3"/>
  <c r="G107" i="3"/>
  <c r="H107" i="3"/>
  <c r="I107" i="3"/>
  <c r="F108" i="3"/>
  <c r="G108" i="3"/>
  <c r="H108" i="3"/>
  <c r="I108" i="3"/>
  <c r="F109" i="3"/>
  <c r="G109" i="3"/>
  <c r="H109" i="3"/>
  <c r="I109" i="3"/>
  <c r="F110" i="3"/>
  <c r="G110" i="3"/>
  <c r="H110" i="3"/>
  <c r="I110" i="3"/>
  <c r="F111" i="3"/>
  <c r="G111" i="3"/>
  <c r="H111" i="3"/>
  <c r="I111" i="3"/>
  <c r="F112" i="3"/>
  <c r="G112" i="3"/>
  <c r="H112" i="3"/>
  <c r="I112" i="3"/>
  <c r="F113" i="3"/>
  <c r="G113" i="3"/>
  <c r="H113" i="3"/>
  <c r="I113" i="3"/>
  <c r="F114" i="3"/>
  <c r="G114" i="3"/>
  <c r="H114" i="3"/>
  <c r="I114" i="3"/>
  <c r="F115" i="3"/>
  <c r="G115" i="3"/>
  <c r="H115" i="3"/>
  <c r="I115" i="3"/>
  <c r="F116" i="3"/>
  <c r="G116" i="3"/>
  <c r="H116" i="3"/>
  <c r="I116" i="3"/>
  <c r="F117" i="3"/>
  <c r="G117" i="3"/>
  <c r="H117" i="3"/>
  <c r="I117" i="3"/>
  <c r="F118" i="3"/>
  <c r="G118" i="3"/>
  <c r="H118" i="3"/>
  <c r="I118" i="3"/>
  <c r="F119" i="3"/>
  <c r="G119" i="3"/>
  <c r="H119" i="3"/>
  <c r="I119" i="3"/>
  <c r="F120" i="3"/>
  <c r="G120" i="3"/>
  <c r="H120" i="3"/>
  <c r="I120" i="3"/>
  <c r="F121" i="3"/>
  <c r="G121" i="3"/>
  <c r="H121" i="3"/>
  <c r="I121" i="3"/>
  <c r="F122" i="3"/>
  <c r="G122" i="3"/>
  <c r="H122" i="3"/>
  <c r="I122" i="3"/>
  <c r="F123" i="3"/>
  <c r="G123" i="3"/>
  <c r="H123" i="3"/>
  <c r="I123" i="3"/>
  <c r="F124" i="3"/>
  <c r="G124" i="3"/>
  <c r="H124" i="3"/>
  <c r="I124" i="3"/>
  <c r="F125" i="3"/>
  <c r="G125" i="3"/>
  <c r="H125" i="3"/>
  <c r="I125" i="3"/>
  <c r="F126" i="3"/>
  <c r="G126" i="3"/>
  <c r="H126" i="3"/>
  <c r="I126" i="3"/>
  <c r="F127" i="3"/>
  <c r="G127" i="3"/>
  <c r="H127" i="3"/>
  <c r="I127" i="3"/>
  <c r="F128" i="3"/>
  <c r="G128" i="3"/>
  <c r="H128" i="3"/>
  <c r="I128" i="3"/>
  <c r="F129" i="3"/>
  <c r="G129" i="3"/>
  <c r="H129" i="3"/>
  <c r="I129" i="3"/>
  <c r="F130" i="3"/>
  <c r="G130" i="3"/>
  <c r="H130" i="3"/>
  <c r="I130" i="3"/>
  <c r="F131" i="3"/>
  <c r="G131" i="3"/>
  <c r="H131" i="3"/>
  <c r="I131" i="3"/>
  <c r="F132" i="3"/>
  <c r="G132" i="3"/>
  <c r="H132" i="3"/>
  <c r="I132" i="3"/>
  <c r="F133" i="3"/>
  <c r="G133" i="3"/>
  <c r="H133" i="3"/>
  <c r="I133" i="3"/>
  <c r="F134" i="3"/>
  <c r="G134" i="3"/>
  <c r="H134" i="3"/>
  <c r="I134" i="3"/>
  <c r="F135" i="3"/>
  <c r="G135" i="3"/>
  <c r="H135" i="3"/>
  <c r="I135" i="3"/>
  <c r="F136" i="3"/>
  <c r="G136" i="3"/>
  <c r="H136" i="3"/>
  <c r="I136" i="3"/>
  <c r="F137" i="3"/>
  <c r="G137" i="3"/>
  <c r="H137" i="3"/>
  <c r="I137" i="3"/>
  <c r="F138" i="3"/>
  <c r="G138" i="3"/>
  <c r="H138" i="3"/>
  <c r="I138" i="3"/>
  <c r="F139" i="3"/>
  <c r="G139" i="3"/>
  <c r="H139" i="3"/>
  <c r="I139" i="3"/>
  <c r="F140" i="3"/>
  <c r="G140" i="3"/>
  <c r="H140" i="3"/>
  <c r="I140" i="3"/>
  <c r="F141" i="3"/>
  <c r="G141" i="3"/>
  <c r="H141" i="3"/>
  <c r="I141" i="3"/>
  <c r="F142" i="3"/>
  <c r="G142" i="3"/>
  <c r="H142" i="3"/>
  <c r="I142" i="3"/>
  <c r="F143" i="3"/>
  <c r="G143" i="3"/>
  <c r="H143" i="3"/>
  <c r="I143" i="3"/>
  <c r="F144" i="3"/>
  <c r="G144" i="3"/>
  <c r="H144" i="3"/>
  <c r="I144" i="3"/>
  <c r="F145" i="3"/>
  <c r="G145" i="3"/>
  <c r="H145" i="3"/>
  <c r="I145" i="3"/>
  <c r="F146" i="3"/>
  <c r="G146" i="3"/>
  <c r="H146" i="3"/>
  <c r="I146" i="3"/>
  <c r="F147" i="3"/>
  <c r="G147" i="3"/>
  <c r="H147" i="3"/>
  <c r="I147" i="3"/>
  <c r="F148" i="3"/>
  <c r="G148" i="3"/>
  <c r="H148" i="3"/>
  <c r="I148" i="3"/>
  <c r="F149" i="3"/>
  <c r="G149" i="3"/>
  <c r="H149" i="3"/>
  <c r="I149" i="3"/>
  <c r="F150" i="3"/>
  <c r="G150" i="3"/>
  <c r="H150" i="3"/>
  <c r="I150" i="3"/>
  <c r="F151" i="3"/>
  <c r="G151" i="3"/>
  <c r="H151" i="3"/>
  <c r="I151" i="3"/>
  <c r="F152" i="3"/>
  <c r="G152" i="3"/>
  <c r="H152" i="3"/>
  <c r="I152" i="3"/>
  <c r="F153" i="3"/>
  <c r="G153" i="3"/>
  <c r="H153" i="3"/>
  <c r="I153" i="3"/>
  <c r="F154" i="3"/>
  <c r="G154" i="3"/>
  <c r="H154" i="3"/>
  <c r="I154" i="3"/>
  <c r="F155" i="3"/>
  <c r="G155" i="3"/>
  <c r="H155" i="3"/>
  <c r="I155" i="3"/>
  <c r="F156" i="3"/>
  <c r="G156" i="3"/>
  <c r="H156" i="3"/>
  <c r="I156" i="3"/>
  <c r="F157" i="3"/>
  <c r="G157" i="3"/>
  <c r="H157" i="3"/>
  <c r="I157" i="3"/>
  <c r="F158" i="3"/>
  <c r="G158" i="3"/>
  <c r="H158" i="3"/>
  <c r="I158" i="3"/>
  <c r="F159" i="3"/>
  <c r="G159" i="3"/>
  <c r="H159" i="3"/>
  <c r="I159" i="3"/>
  <c r="F160" i="3"/>
  <c r="G160" i="3"/>
  <c r="H160" i="3"/>
  <c r="I160" i="3"/>
  <c r="F161" i="3"/>
  <c r="G161" i="3"/>
  <c r="H161" i="3"/>
  <c r="I161" i="3"/>
  <c r="F162" i="3"/>
  <c r="G162" i="3"/>
  <c r="H162" i="3"/>
  <c r="I162" i="3"/>
  <c r="F163" i="3"/>
  <c r="G163" i="3"/>
  <c r="H163" i="3"/>
  <c r="I163" i="3"/>
  <c r="F164" i="3"/>
  <c r="G164" i="3"/>
  <c r="H164" i="3"/>
  <c r="I164" i="3"/>
  <c r="F165" i="3"/>
  <c r="G165" i="3"/>
  <c r="H165" i="3"/>
  <c r="I165" i="3"/>
  <c r="F166" i="3"/>
  <c r="G166" i="3"/>
  <c r="H166" i="3"/>
  <c r="I166" i="3"/>
  <c r="F167" i="3"/>
  <c r="G167" i="3"/>
  <c r="H167" i="3"/>
  <c r="I167" i="3"/>
  <c r="F168" i="3"/>
  <c r="G168" i="3"/>
  <c r="H168" i="3"/>
  <c r="I168" i="3"/>
  <c r="F169" i="3"/>
  <c r="G169" i="3"/>
  <c r="H169" i="3"/>
  <c r="I169" i="3"/>
  <c r="F170" i="3"/>
  <c r="G170" i="3"/>
  <c r="H170" i="3"/>
  <c r="I170" i="3"/>
  <c r="F171" i="3"/>
  <c r="G171" i="3"/>
  <c r="H171" i="3"/>
  <c r="I171" i="3"/>
  <c r="F172" i="3"/>
  <c r="G172" i="3"/>
  <c r="H172" i="3"/>
  <c r="I172" i="3"/>
  <c r="F173" i="3"/>
  <c r="G173" i="3"/>
  <c r="H173" i="3"/>
  <c r="I173" i="3"/>
  <c r="F174" i="3"/>
  <c r="G174" i="3"/>
  <c r="H174" i="3"/>
  <c r="I174" i="3"/>
  <c r="F175" i="3"/>
  <c r="G175" i="3"/>
  <c r="H175" i="3"/>
  <c r="I175" i="3"/>
  <c r="F176" i="3"/>
  <c r="G176" i="3"/>
  <c r="H176" i="3"/>
  <c r="I176" i="3"/>
  <c r="F177" i="3"/>
  <c r="G177" i="3"/>
  <c r="H177" i="3"/>
  <c r="I177" i="3"/>
  <c r="F178" i="3"/>
  <c r="G178" i="3"/>
  <c r="H178" i="3"/>
  <c r="I178" i="3"/>
  <c r="F179" i="3"/>
  <c r="G179" i="3"/>
  <c r="H179" i="3"/>
  <c r="I179" i="3"/>
  <c r="F180" i="3"/>
  <c r="G180" i="3"/>
  <c r="H180" i="3"/>
  <c r="I180" i="3"/>
  <c r="F181" i="3"/>
  <c r="G181" i="3"/>
  <c r="H181" i="3"/>
  <c r="I181" i="3"/>
  <c r="F182" i="3"/>
  <c r="G182" i="3"/>
  <c r="H182" i="3"/>
  <c r="I182" i="3"/>
  <c r="F183" i="3"/>
  <c r="G183" i="3"/>
  <c r="H183" i="3"/>
  <c r="I183" i="3"/>
  <c r="F184" i="3"/>
  <c r="G184" i="3"/>
  <c r="H184" i="3"/>
  <c r="I184" i="3"/>
  <c r="F185" i="3"/>
  <c r="G185" i="3"/>
  <c r="H185" i="3"/>
  <c r="I185" i="3"/>
  <c r="F186" i="3"/>
  <c r="G186" i="3"/>
  <c r="H186" i="3"/>
  <c r="I186" i="3"/>
  <c r="F187" i="3"/>
  <c r="G187" i="3"/>
  <c r="H187" i="3"/>
  <c r="I187" i="3"/>
  <c r="F188" i="3"/>
  <c r="G188" i="3"/>
  <c r="H188" i="3"/>
  <c r="I188" i="3"/>
  <c r="F189" i="3"/>
  <c r="G189" i="3"/>
  <c r="H189" i="3"/>
  <c r="I189" i="3"/>
  <c r="F190" i="3"/>
  <c r="G190" i="3"/>
  <c r="H190" i="3"/>
  <c r="I190" i="3"/>
  <c r="F191" i="3"/>
  <c r="G191" i="3"/>
  <c r="H191" i="3"/>
  <c r="I191" i="3"/>
  <c r="F192" i="3"/>
  <c r="G192" i="3"/>
  <c r="H192" i="3"/>
  <c r="I192" i="3"/>
  <c r="F193" i="3"/>
  <c r="G193" i="3"/>
  <c r="H193" i="3"/>
  <c r="I193" i="3"/>
  <c r="F194" i="3"/>
  <c r="G194" i="3"/>
  <c r="H194" i="3"/>
  <c r="I194" i="3"/>
  <c r="F195" i="3"/>
  <c r="G195" i="3"/>
  <c r="H195" i="3"/>
  <c r="I195" i="3"/>
  <c r="F196" i="3"/>
  <c r="G196" i="3"/>
  <c r="H196" i="3"/>
  <c r="I196" i="3"/>
  <c r="F197" i="3"/>
  <c r="G197" i="3"/>
  <c r="H197" i="3"/>
  <c r="I197" i="3"/>
  <c r="F198" i="3"/>
  <c r="G198" i="3"/>
  <c r="H198" i="3"/>
  <c r="I198" i="3"/>
  <c r="F199" i="3"/>
  <c r="G199" i="3"/>
  <c r="H199" i="3"/>
  <c r="I199" i="3"/>
  <c r="F200" i="3"/>
  <c r="G200" i="3"/>
  <c r="H200" i="3"/>
  <c r="I200" i="3"/>
  <c r="F201" i="3"/>
  <c r="G201" i="3"/>
  <c r="H201" i="3"/>
  <c r="I201" i="3"/>
  <c r="F202" i="3"/>
  <c r="G202" i="3"/>
  <c r="H202" i="3"/>
  <c r="I202" i="3"/>
  <c r="F203" i="3"/>
  <c r="G203" i="3"/>
  <c r="H203" i="3"/>
  <c r="I203" i="3"/>
  <c r="F204" i="3"/>
  <c r="G204" i="3"/>
  <c r="H204" i="3"/>
  <c r="I204" i="3"/>
  <c r="F205" i="3"/>
  <c r="G205" i="3"/>
  <c r="H205" i="3"/>
  <c r="I205" i="3"/>
  <c r="F206" i="3"/>
  <c r="G206" i="3"/>
  <c r="H206" i="3"/>
  <c r="I206" i="3"/>
  <c r="F207" i="3"/>
  <c r="G207" i="3"/>
  <c r="H207" i="3"/>
  <c r="I207" i="3"/>
  <c r="F208" i="3"/>
  <c r="G208" i="3"/>
  <c r="H208" i="3"/>
  <c r="I208" i="3"/>
  <c r="F209" i="3"/>
  <c r="G209" i="3"/>
  <c r="H209" i="3"/>
  <c r="I209" i="3"/>
  <c r="F210" i="3"/>
  <c r="G210" i="3"/>
  <c r="H210" i="3"/>
  <c r="I210" i="3"/>
  <c r="F211" i="3"/>
  <c r="G211" i="3"/>
  <c r="H211" i="3"/>
  <c r="I211" i="3"/>
  <c r="F212" i="3"/>
  <c r="G212" i="3"/>
  <c r="H212" i="3"/>
  <c r="I212" i="3"/>
  <c r="F213" i="3"/>
  <c r="G213" i="3"/>
  <c r="H213" i="3"/>
  <c r="I213" i="3"/>
  <c r="F214" i="3"/>
  <c r="G214" i="3"/>
  <c r="H214" i="3"/>
  <c r="I214" i="3"/>
  <c r="G12" i="3"/>
  <c r="H12" i="3"/>
  <c r="I12" i="3"/>
  <c r="F13" i="3"/>
  <c r="G13" i="3"/>
  <c r="H13" i="3"/>
  <c r="I13" i="3"/>
  <c r="F14" i="3"/>
  <c r="G14" i="3"/>
  <c r="H14" i="3"/>
  <c r="I14" i="3"/>
  <c r="F15" i="3"/>
  <c r="G15" i="3"/>
  <c r="H15" i="3"/>
  <c r="I15" i="3"/>
  <c r="F16" i="3"/>
  <c r="G16" i="3"/>
  <c r="H16" i="3"/>
  <c r="I16" i="3"/>
  <c r="F17" i="3"/>
  <c r="G17" i="3"/>
  <c r="H17" i="3"/>
  <c r="I17" i="3"/>
  <c r="F19" i="3"/>
  <c r="G19" i="3"/>
  <c r="H19" i="3"/>
  <c r="I19" i="3"/>
  <c r="F20" i="3"/>
  <c r="G20" i="3"/>
  <c r="H20" i="3"/>
  <c r="I20" i="3"/>
  <c r="F21" i="3"/>
  <c r="G21" i="3"/>
  <c r="H21" i="3"/>
  <c r="I21" i="3"/>
  <c r="F22" i="3"/>
  <c r="G22" i="3"/>
  <c r="H22" i="3"/>
  <c r="I22" i="3"/>
  <c r="F23" i="3"/>
  <c r="G23" i="3"/>
  <c r="H23" i="3"/>
  <c r="I23" i="3"/>
  <c r="F25" i="3"/>
  <c r="G25" i="3"/>
  <c r="H25" i="3"/>
  <c r="I25" i="3"/>
  <c r="E14" i="3"/>
  <c r="E15" i="3"/>
  <c r="E16" i="3"/>
  <c r="E20" i="3"/>
  <c r="E21" i="3"/>
  <c r="E22" i="3"/>
  <c r="E23" i="3"/>
  <c r="E25" i="3"/>
  <c r="E27" i="3"/>
  <c r="E28" i="3"/>
  <c r="E29" i="3"/>
  <c r="E32" i="3"/>
  <c r="E33" i="3"/>
  <c r="E34" i="3"/>
  <c r="E35" i="3"/>
  <c r="E36" i="3"/>
  <c r="E37" i="3"/>
  <c r="E38" i="3"/>
  <c r="E40" i="3"/>
  <c r="E41" i="3"/>
  <c r="E42" i="3"/>
  <c r="E43" i="3"/>
  <c r="E44" i="3"/>
  <c r="E45" i="3"/>
  <c r="E46" i="3"/>
  <c r="E48" i="3"/>
  <c r="E49" i="3"/>
  <c r="E50" i="3"/>
  <c r="E51" i="3"/>
  <c r="E52" i="3"/>
  <c r="E53" i="3"/>
  <c r="E54" i="3"/>
  <c r="E55" i="3"/>
  <c r="E56" i="3"/>
  <c r="E57" i="3"/>
  <c r="E58" i="3"/>
  <c r="E59" i="3"/>
  <c r="E60" i="3"/>
  <c r="E61" i="3"/>
  <c r="E62" i="3"/>
  <c r="E63" i="3"/>
  <c r="E64" i="3"/>
  <c r="E65" i="3"/>
  <c r="E66" i="3"/>
  <c r="E67" i="3"/>
  <c r="E68" i="3"/>
  <c r="E69" i="3"/>
  <c r="E70" i="3"/>
  <c r="E71" i="3"/>
  <c r="E72" i="3"/>
  <c r="E73" i="3"/>
  <c r="E75" i="3"/>
  <c r="E77" i="3"/>
  <c r="E79" i="3"/>
  <c r="E80" i="3"/>
  <c r="E81" i="3"/>
  <c r="E82" i="3"/>
  <c r="E83" i="3"/>
  <c r="E84" i="3"/>
  <c r="E85" i="3"/>
  <c r="E86" i="3"/>
  <c r="E88" i="3"/>
  <c r="E89" i="3"/>
  <c r="E90" i="3"/>
  <c r="E93" i="3"/>
  <c r="E95" i="3"/>
  <c r="E96" i="3"/>
  <c r="E97" i="3"/>
  <c r="E98" i="3"/>
  <c r="E99" i="3"/>
  <c r="E100" i="3"/>
  <c r="E102" i="3"/>
  <c r="E103" i="3"/>
  <c r="E104" i="3"/>
  <c r="E107" i="3"/>
  <c r="E109" i="3"/>
  <c r="E110" i="3"/>
  <c r="E111" i="3"/>
  <c r="E112" i="3"/>
  <c r="E114" i="3"/>
  <c r="E116" i="3"/>
  <c r="E118" i="3"/>
  <c r="E119" i="3"/>
  <c r="E120" i="3"/>
  <c r="E122" i="3"/>
  <c r="E123" i="3"/>
  <c r="E124" i="3"/>
  <c r="E125" i="3"/>
  <c r="E126" i="3"/>
  <c r="E127" i="3"/>
  <c r="E128" i="3"/>
  <c r="E129" i="3"/>
  <c r="E131" i="3"/>
  <c r="E133" i="3"/>
  <c r="E134" i="3"/>
  <c r="E135" i="3"/>
  <c r="E136" i="3"/>
  <c r="E137" i="3"/>
  <c r="E138" i="3"/>
  <c r="E140" i="3"/>
  <c r="E142" i="3"/>
  <c r="E143" i="3"/>
  <c r="E144" i="3"/>
  <c r="E145" i="3"/>
  <c r="E147" i="3"/>
  <c r="E148" i="3"/>
  <c r="E149" i="3"/>
  <c r="E150" i="3"/>
  <c r="E151" i="3"/>
  <c r="E152" i="3"/>
  <c r="E154" i="3"/>
  <c r="E155" i="3"/>
  <c r="E156" i="3"/>
  <c r="E158" i="3"/>
  <c r="E159" i="3"/>
  <c r="E161" i="3"/>
  <c r="E163" i="3"/>
  <c r="E164" i="3"/>
  <c r="E165" i="3"/>
  <c r="E166" i="3"/>
  <c r="E169" i="3"/>
  <c r="E170" i="3"/>
  <c r="E171" i="3"/>
  <c r="E172" i="3"/>
  <c r="E173" i="3"/>
  <c r="E175" i="3"/>
  <c r="E176" i="3"/>
  <c r="E177" i="3"/>
  <c r="E178" i="3"/>
  <c r="E180" i="3"/>
  <c r="E181" i="3"/>
  <c r="E183" i="3"/>
  <c r="E184" i="3"/>
  <c r="E185" i="3"/>
  <c r="E186" i="3"/>
  <c r="E187" i="3"/>
  <c r="E188" i="3"/>
  <c r="E190" i="3"/>
  <c r="E191" i="3"/>
  <c r="E192" i="3"/>
  <c r="E193" i="3"/>
  <c r="E194" i="3"/>
  <c r="E195" i="3"/>
  <c r="E196" i="3"/>
  <c r="E198" i="3"/>
  <c r="E199" i="3"/>
  <c r="E200" i="3"/>
  <c r="E201" i="3"/>
  <c r="E202" i="3"/>
  <c r="E203" i="3"/>
  <c r="E205" i="3"/>
  <c r="E206" i="3"/>
  <c r="E209" i="3"/>
  <c r="E210" i="3"/>
  <c r="E211" i="3"/>
  <c r="E213" i="3"/>
  <c r="E214" i="3"/>
  <c r="E12" i="3"/>
  <c r="C8" i="3"/>
  <c r="C7" i="3"/>
  <c r="C6" i="3"/>
  <c r="C5" i="3"/>
  <c r="C9" i="3"/>
  <c r="C4" i="3"/>
  <c r="C3" i="3"/>
  <c r="C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12"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13" i="3"/>
  <c r="B14" i="3"/>
  <c r="B15" i="3"/>
  <c r="B16" i="3"/>
  <c r="B17" i="3"/>
  <c r="B18" i="3"/>
  <c r="B19" i="3"/>
  <c r="B20" i="3"/>
  <c r="B21" i="3"/>
  <c r="B22" i="3"/>
  <c r="B23" i="3"/>
  <c r="B24" i="3"/>
  <c r="B25" i="3"/>
  <c r="B26" i="3"/>
  <c r="B27" i="3"/>
  <c r="B28" i="3"/>
  <c r="B29" i="3"/>
  <c r="B12" i="3"/>
  <c r="A34" i="3"/>
  <c r="A35" i="3"/>
  <c r="A36" i="3"/>
  <c r="A37" i="3"/>
  <c r="A38" i="3"/>
  <c r="A39" i="3"/>
  <c r="E39" i="3" s="1"/>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E76" i="3" s="1"/>
  <c r="A77" i="3"/>
  <c r="A78" i="3"/>
  <c r="E78" i="3" s="1"/>
  <c r="A79" i="3"/>
  <c r="A80" i="3"/>
  <c r="A81" i="3"/>
  <c r="A82" i="3"/>
  <c r="A83" i="3"/>
  <c r="A84" i="3"/>
  <c r="A85" i="3"/>
  <c r="A86" i="3"/>
  <c r="A87" i="3"/>
  <c r="E87" i="3" s="1"/>
  <c r="A88" i="3"/>
  <c r="A89" i="3"/>
  <c r="A90" i="3"/>
  <c r="A91" i="3"/>
  <c r="A92" i="3"/>
  <c r="E92" i="3" s="1"/>
  <c r="A93" i="3"/>
  <c r="A94" i="3"/>
  <c r="E94" i="3" s="1"/>
  <c r="A95" i="3"/>
  <c r="A96" i="3"/>
  <c r="A97" i="3"/>
  <c r="A98" i="3"/>
  <c r="A99" i="3"/>
  <c r="A100" i="3"/>
  <c r="A101" i="3"/>
  <c r="E101" i="3" s="1"/>
  <c r="A102" i="3"/>
  <c r="A103" i="3"/>
  <c r="A104" i="3"/>
  <c r="A105" i="3"/>
  <c r="E105" i="3" s="1"/>
  <c r="A106" i="3"/>
  <c r="E106" i="3" s="1"/>
  <c r="A107" i="3"/>
  <c r="A108" i="3"/>
  <c r="E108" i="3" s="1"/>
  <c r="A109" i="3"/>
  <c r="A110" i="3"/>
  <c r="A111" i="3"/>
  <c r="A112" i="3"/>
  <c r="A113" i="3"/>
  <c r="E113" i="3" s="1"/>
  <c r="A114" i="3"/>
  <c r="A115" i="3"/>
  <c r="E115" i="3" s="1"/>
  <c r="A116" i="3"/>
  <c r="A117" i="3"/>
  <c r="E117" i="3" s="1"/>
  <c r="A118" i="3"/>
  <c r="A119" i="3"/>
  <c r="A120" i="3"/>
  <c r="A121" i="3"/>
  <c r="A122" i="3"/>
  <c r="A123" i="3"/>
  <c r="A124" i="3"/>
  <c r="A125" i="3"/>
  <c r="A126" i="3"/>
  <c r="A127" i="3"/>
  <c r="A128" i="3"/>
  <c r="A129" i="3"/>
  <c r="A130" i="3"/>
  <c r="E130" i="3" s="1"/>
  <c r="A131" i="3"/>
  <c r="A132" i="3"/>
  <c r="E132" i="3" s="1"/>
  <c r="A133" i="3"/>
  <c r="A134" i="3"/>
  <c r="A135" i="3"/>
  <c r="A136" i="3"/>
  <c r="A137" i="3"/>
  <c r="A138" i="3"/>
  <c r="A139" i="3"/>
  <c r="E139" i="3" s="1"/>
  <c r="A140" i="3"/>
  <c r="A141" i="3"/>
  <c r="A142" i="3"/>
  <c r="A143" i="3"/>
  <c r="A144" i="3"/>
  <c r="A145" i="3"/>
  <c r="A146" i="3"/>
  <c r="E146" i="3" s="1"/>
  <c r="A147" i="3"/>
  <c r="A148" i="3"/>
  <c r="A149" i="3"/>
  <c r="A150" i="3"/>
  <c r="A151" i="3"/>
  <c r="A152" i="3"/>
  <c r="A153" i="3"/>
  <c r="E153" i="3" s="1"/>
  <c r="A154" i="3"/>
  <c r="A155" i="3"/>
  <c r="A156" i="3"/>
  <c r="A157" i="3"/>
  <c r="E157" i="3" s="1"/>
  <c r="A158" i="3"/>
  <c r="A159" i="3"/>
  <c r="A160" i="3"/>
  <c r="E160" i="3" s="1"/>
  <c r="A161" i="3"/>
  <c r="A162" i="3"/>
  <c r="E162" i="3" s="1"/>
  <c r="A163" i="3"/>
  <c r="A164" i="3"/>
  <c r="A165" i="3"/>
  <c r="A166" i="3"/>
  <c r="A167" i="3"/>
  <c r="E167" i="3" s="1"/>
  <c r="A168" i="3"/>
  <c r="A169" i="3"/>
  <c r="A170" i="3"/>
  <c r="A171" i="3"/>
  <c r="A172" i="3"/>
  <c r="A173" i="3"/>
  <c r="A174" i="3"/>
  <c r="E174" i="3" s="1"/>
  <c r="A175" i="3"/>
  <c r="A176" i="3"/>
  <c r="A177" i="3"/>
  <c r="A178" i="3"/>
  <c r="A179" i="3"/>
  <c r="E179" i="3" s="1"/>
  <c r="A180" i="3"/>
  <c r="A181" i="3"/>
  <c r="A182" i="3"/>
  <c r="A183" i="3"/>
  <c r="A184" i="3"/>
  <c r="A185" i="3"/>
  <c r="A186" i="3"/>
  <c r="A187" i="3"/>
  <c r="A188" i="3"/>
  <c r="A189" i="3"/>
  <c r="E189" i="3" s="1"/>
  <c r="A190" i="3"/>
  <c r="A191" i="3"/>
  <c r="A192" i="3"/>
  <c r="A193" i="3"/>
  <c r="A194" i="3"/>
  <c r="A195" i="3"/>
  <c r="A196" i="3"/>
  <c r="A197" i="3"/>
  <c r="E197" i="3" s="1"/>
  <c r="A198" i="3"/>
  <c r="A199" i="3"/>
  <c r="A200" i="3"/>
  <c r="A201" i="3"/>
  <c r="A202" i="3"/>
  <c r="A203" i="3"/>
  <c r="A204" i="3"/>
  <c r="E204" i="3" s="1"/>
  <c r="A205" i="3"/>
  <c r="A206" i="3"/>
  <c r="A207" i="3"/>
  <c r="E207" i="3" s="1"/>
  <c r="A208" i="3"/>
  <c r="E208" i="3" s="1"/>
  <c r="A209" i="3"/>
  <c r="A210" i="3"/>
  <c r="A211" i="3"/>
  <c r="A212" i="3"/>
  <c r="E212" i="3" s="1"/>
  <c r="A213" i="3"/>
  <c r="A214" i="3"/>
  <c r="A13" i="3"/>
  <c r="E13" i="3" s="1"/>
  <c r="A14" i="3"/>
  <c r="A15" i="3"/>
  <c r="A16" i="3"/>
  <c r="A17" i="3"/>
  <c r="E17" i="3" s="1"/>
  <c r="A18" i="3"/>
  <c r="F18" i="3" s="1"/>
  <c r="A19" i="3"/>
  <c r="E19" i="3" s="1"/>
  <c r="A20" i="3"/>
  <c r="A21" i="3"/>
  <c r="A22" i="3"/>
  <c r="A23" i="3"/>
  <c r="A24" i="3"/>
  <c r="F24" i="3" s="1"/>
  <c r="A25" i="3"/>
  <c r="A26" i="3"/>
  <c r="E26" i="3" s="1"/>
  <c r="A27" i="3"/>
  <c r="A28" i="3"/>
  <c r="A29" i="3"/>
  <c r="A30" i="3"/>
  <c r="E30" i="3" s="1"/>
  <c r="A31" i="3"/>
  <c r="E31" i="3" s="1"/>
  <c r="A32" i="3"/>
  <c r="A33" i="3"/>
  <c r="A12" i="3"/>
  <c r="D8" i="5" l="1"/>
  <c r="D3" i="4"/>
  <c r="D3" i="5"/>
  <c r="E3" i="5"/>
  <c r="E8" i="3"/>
  <c r="E4" i="3"/>
  <c r="E92" i="5"/>
  <c r="E117" i="5"/>
  <c r="E87" i="5"/>
  <c r="F92" i="5"/>
  <c r="F117" i="5"/>
  <c r="E9" i="3"/>
  <c r="E3" i="4"/>
  <c r="F87" i="5"/>
  <c r="G92" i="5"/>
  <c r="G117" i="5"/>
  <c r="E160" i="5"/>
  <c r="G87" i="5"/>
  <c r="H92" i="5"/>
  <c r="H117" i="5"/>
  <c r="E130" i="5"/>
  <c r="D6" i="5" s="1"/>
  <c r="F160" i="5"/>
  <c r="H87" i="5"/>
  <c r="E105" i="5"/>
  <c r="E115" i="5"/>
  <c r="F130" i="5"/>
  <c r="E6" i="5" s="1"/>
  <c r="G160" i="5"/>
  <c r="E208" i="5"/>
  <c r="G130" i="5"/>
  <c r="H160" i="5"/>
  <c r="E7" i="3"/>
  <c r="E6" i="3"/>
  <c r="E3" i="3"/>
  <c r="G105" i="5"/>
  <c r="G115" i="5"/>
  <c r="H130" i="5"/>
  <c r="E153" i="5"/>
  <c r="G208" i="5"/>
  <c r="E20" i="5"/>
  <c r="E30" i="5"/>
  <c r="H105" i="5"/>
  <c r="H115" i="5"/>
  <c r="F153" i="5"/>
  <c r="H208" i="5"/>
  <c r="E113" i="5"/>
  <c r="G153" i="5"/>
  <c r="E78" i="5"/>
  <c r="F113" i="5"/>
  <c r="H153" i="5"/>
  <c r="H20" i="5"/>
  <c r="H30" i="5"/>
  <c r="F78" i="5"/>
  <c r="G113" i="5"/>
  <c r="E146" i="5"/>
  <c r="E18" i="5"/>
  <c r="H113" i="5"/>
  <c r="F146" i="5"/>
  <c r="F18" i="5"/>
  <c r="B4" i="5" s="1"/>
  <c r="E101" i="5"/>
  <c r="E106" i="5"/>
  <c r="E189" i="5"/>
  <c r="E204" i="5"/>
  <c r="F189" i="5"/>
  <c r="F204" i="5"/>
  <c r="E5" i="3"/>
  <c r="F179" i="5"/>
  <c r="G189" i="5"/>
  <c r="G204" i="5"/>
  <c r="H101" i="5"/>
  <c r="H106" i="5"/>
  <c r="G174" i="5"/>
  <c r="E8" i="5" s="1"/>
  <c r="G179" i="5"/>
  <c r="H189" i="5"/>
  <c r="H204" i="5"/>
  <c r="B4" i="4"/>
  <c r="E92" i="4"/>
  <c r="E117" i="4"/>
  <c r="F92" i="4"/>
  <c r="F117" i="4"/>
  <c r="G92" i="4"/>
  <c r="G117" i="4"/>
  <c r="E160" i="4"/>
  <c r="H92" i="4"/>
  <c r="H117" i="4"/>
  <c r="E130" i="4"/>
  <c r="F160" i="4"/>
  <c r="H87" i="4"/>
  <c r="E105" i="4"/>
  <c r="E115" i="4"/>
  <c r="F130" i="4"/>
  <c r="G160" i="4"/>
  <c r="E208" i="4"/>
  <c r="F105" i="4"/>
  <c r="F115" i="4"/>
  <c r="G130" i="4"/>
  <c r="H160" i="4"/>
  <c r="F208" i="4"/>
  <c r="B4" i="3"/>
  <c r="G105" i="4"/>
  <c r="G115" i="4"/>
  <c r="H130" i="4"/>
  <c r="E153" i="4"/>
  <c r="D7" i="4" s="1"/>
  <c r="G208" i="4"/>
  <c r="E20" i="4"/>
  <c r="E30" i="4"/>
  <c r="H105" i="4"/>
  <c r="H115" i="4"/>
  <c r="F153" i="4"/>
  <c r="H208" i="4"/>
  <c r="F20" i="4"/>
  <c r="F30" i="4"/>
  <c r="E113" i="4"/>
  <c r="G153" i="4"/>
  <c r="E78" i="4"/>
  <c r="F113" i="4"/>
  <c r="H153" i="4"/>
  <c r="F18" i="4"/>
  <c r="H78" i="4"/>
  <c r="E101" i="4"/>
  <c r="E106" i="4"/>
  <c r="G146" i="4"/>
  <c r="E189" i="4"/>
  <c r="E204" i="4"/>
  <c r="G18" i="4"/>
  <c r="E76" i="4"/>
  <c r="F101" i="4"/>
  <c r="F106" i="4"/>
  <c r="H146" i="4"/>
  <c r="E174" i="4"/>
  <c r="D8" i="4" s="1"/>
  <c r="E179" i="4"/>
  <c r="F189" i="4"/>
  <c r="F204" i="4"/>
  <c r="H18" i="4"/>
  <c r="F76" i="4"/>
  <c r="G101" i="4"/>
  <c r="G106" i="4"/>
  <c r="F174" i="4"/>
  <c r="F179" i="4"/>
  <c r="G189" i="4"/>
  <c r="G204" i="4"/>
  <c r="E26" i="4"/>
  <c r="G76" i="4"/>
  <c r="H101" i="4"/>
  <c r="H106" i="4"/>
  <c r="E139" i="4"/>
  <c r="G174" i="4"/>
  <c r="G179" i="4"/>
  <c r="H189" i="4"/>
  <c r="H204" i="4"/>
  <c r="F26" i="3"/>
  <c r="G26" i="3"/>
  <c r="H26" i="3"/>
  <c r="I26" i="3"/>
  <c r="I24" i="3"/>
  <c r="H24" i="3"/>
  <c r="G24" i="3"/>
  <c r="I18" i="3"/>
  <c r="H18" i="3"/>
  <c r="G18" i="3"/>
  <c r="D6" i="3"/>
  <c r="D3" i="3"/>
  <c r="E18" i="3"/>
  <c r="D8" i="3"/>
  <c r="D4" i="3"/>
  <c r="D9" i="3"/>
  <c r="D7" i="3"/>
  <c r="D5" i="3"/>
  <c r="E24" i="3"/>
  <c r="D5" i="5" l="1"/>
  <c r="E4" i="4"/>
  <c r="D4" i="4"/>
  <c r="D2" i="4"/>
  <c r="D7" i="5"/>
  <c r="E7" i="5"/>
  <c r="B2" i="5"/>
  <c r="E5" i="5"/>
  <c r="E4" i="5"/>
  <c r="D4" i="5"/>
  <c r="E9" i="5"/>
  <c r="E6" i="4"/>
  <c r="E7" i="4"/>
  <c r="D9" i="5"/>
  <c r="E2" i="3"/>
  <c r="E9" i="4"/>
  <c r="D2" i="5"/>
  <c r="E2" i="5"/>
  <c r="E8" i="4"/>
  <c r="D6" i="4"/>
  <c r="E5" i="4"/>
  <c r="D5" i="4"/>
  <c r="B2" i="4"/>
  <c r="E2" i="4"/>
  <c r="D9" i="4"/>
  <c r="D2" i="3"/>
  <c r="B2" i="3"/>
</calcChain>
</file>

<file path=xl/sharedStrings.xml><?xml version="1.0" encoding="utf-8"?>
<sst xmlns="http://schemas.openxmlformats.org/spreadsheetml/2006/main" count="1336" uniqueCount="476">
  <si>
    <t xml:space="preserve">ABOUT ME </t>
  </si>
  <si>
    <t>Scale 1-5 (5 takes precedence 1 is still good to have but less relevant)</t>
  </si>
  <si>
    <t>Question no.</t>
  </si>
  <si>
    <t>Questions</t>
  </si>
  <si>
    <t>Answers</t>
  </si>
  <si>
    <t xml:space="preserve">Filter by  </t>
  </si>
  <si>
    <t>Filter by  2</t>
  </si>
  <si>
    <t>Filter by  3</t>
  </si>
  <si>
    <t>Filter by  4</t>
  </si>
  <si>
    <t>Weight property (by question)</t>
  </si>
  <si>
    <t>Before we begin, can you tell me which statement bests describes you?</t>
  </si>
  <si>
    <t>I am living with dementia</t>
  </si>
  <si>
    <t>I am living with someone living with dementia and we are filling this in together.</t>
  </si>
  <si>
    <t xml:space="preserve">I am filling this in for a family member or friend who does not live with me. </t>
  </si>
  <si>
    <t xml:space="preserve">I am filling this in with someone that I support in a professional capacity. </t>
  </si>
  <si>
    <t>What statement best describes you.  Hereonafter, all questions
should be answered from the perspective of the person living with dementia.</t>
  </si>
  <si>
    <t>I live alone in my own home or in supported/managed accomodation</t>
  </si>
  <si>
    <t>I live with a partner or family</t>
  </si>
  <si>
    <t>Which statement best describes you?</t>
  </si>
  <si>
    <t>I live independently</t>
  </si>
  <si>
    <t xml:space="preserve">I sometimes have support </t>
  </si>
  <si>
    <t>I have regular support (daily)</t>
  </si>
  <si>
    <t>I need support 24/7</t>
  </si>
  <si>
    <t>Choose the statement that best describes your situation</t>
  </si>
  <si>
    <t xml:space="preserve">I have wifi </t>
  </si>
  <si>
    <t xml:space="preserve">Internet Connection needed </t>
  </si>
  <si>
    <t>I don't have wifi and do not wish to get it</t>
  </si>
  <si>
    <t xml:space="preserve">Internet Connection not needed </t>
  </si>
  <si>
    <t>I don't have wifi but I could consider getting it</t>
  </si>
  <si>
    <t>Provides internet connection</t>
  </si>
  <si>
    <t>I have telecare or a care management system</t>
  </si>
  <si>
    <t>Choose a statement that best describes your situation</t>
  </si>
  <si>
    <t>I use a mobile phone to receive and make calls only</t>
  </si>
  <si>
    <t>I use a mobile phone to receive and makes calls and text messages</t>
  </si>
  <si>
    <t xml:space="preserve">No smart phone and / or app required </t>
  </si>
  <si>
    <t>I use a mobile phone or smart phone for messaging apps, video calls, and to access the internet, e.g. email, online shopping, google searches</t>
  </si>
  <si>
    <t>Smart phone and / or app required</t>
  </si>
  <si>
    <t>I have a mobile phone but I don't use it any more or I don't have have a mobile phone</t>
  </si>
  <si>
    <t xml:space="preserve">How would you say you get on with using technology just now? </t>
  </si>
  <si>
    <t>I am ok with technology</t>
  </si>
  <si>
    <t>Set up required</t>
  </si>
  <si>
    <t>I need things that are easy to use</t>
  </si>
  <si>
    <t>I need things that work without me having to do anything</t>
  </si>
  <si>
    <t xml:space="preserve">Motion activated </t>
  </si>
  <si>
    <t>Works without user involvement</t>
  </si>
  <si>
    <t>No set up required</t>
  </si>
  <si>
    <t>Choose the statement that describes you best</t>
  </si>
  <si>
    <t>I would like to do as much as I can myself</t>
  </si>
  <si>
    <t>promotes independence</t>
  </si>
  <si>
    <t>I would like to have things that my family can operate on my behalf</t>
  </si>
  <si>
    <t>Remote caring</t>
  </si>
  <si>
    <t>Can be controlled remotely</t>
  </si>
  <si>
    <t xml:space="preserve">I also have a question on the people around you who can help with technology.  Is there someone who lives with you who is confident with technology?  For example, someone who can help with setting things up, keeping the technology working and helping you to use it? </t>
  </si>
  <si>
    <t>yes</t>
  </si>
  <si>
    <t>no</t>
  </si>
  <si>
    <t xml:space="preserve">When suggesting products for you, what challenges would you like help with? </t>
  </si>
  <si>
    <t>help around my home</t>
  </si>
  <si>
    <t>help when my speech is not clear</t>
  </si>
  <si>
    <t xml:space="preserve">supports with speech impairment </t>
  </si>
  <si>
    <t>help to remember things</t>
  </si>
  <si>
    <t>provides reminders</t>
  </si>
  <si>
    <t>help when I am struggling to hear</t>
  </si>
  <si>
    <t>design suitable for hearing loss</t>
  </si>
  <si>
    <t>hearing aid compatible</t>
  </si>
  <si>
    <t>things that are easier to use with reduced vision</t>
  </si>
  <si>
    <t>design suitable for sight loss</t>
  </si>
  <si>
    <t>Help to do things in the right order</t>
  </si>
  <si>
    <t>task orientation</t>
  </si>
  <si>
    <t>task orientation: smart routine available</t>
  </si>
  <si>
    <t>help with misplacing objects</t>
  </si>
  <si>
    <t>support with misplacing items</t>
  </si>
  <si>
    <t>things that are easy to understand</t>
  </si>
  <si>
    <t xml:space="preserve">simple design </t>
  </si>
  <si>
    <t>simple device</t>
  </si>
  <si>
    <t>GETTING OUT AND ABOUT CONFIDENTLY</t>
  </si>
  <si>
    <t xml:space="preserve">Filter by </t>
  </si>
  <si>
    <t>Filter by 2</t>
  </si>
  <si>
    <t>Filter by 3</t>
  </si>
  <si>
    <t>Filter by 4</t>
  </si>
  <si>
    <t>Weight property</t>
  </si>
  <si>
    <t>Things could be better if I had help with...</t>
  </si>
  <si>
    <t>getting ready to go out e.g. being on time and remembering
what to take with me - mobile phone, keys, watch, wallet/purse, bag, jacket etc.</t>
  </si>
  <si>
    <t>Provides Reminders</t>
  </si>
  <si>
    <t>Support with misplacing items</t>
  </si>
  <si>
    <t>feeling more confident and less stressed about going out</t>
  </si>
  <si>
    <t>Provides peace of mind and promotes safe walking</t>
  </si>
  <si>
    <t>getting to appointments and places</t>
  </si>
  <si>
    <t>being able to get help when I am confused or lost</t>
  </si>
  <si>
    <t>Emergency Information</t>
  </si>
  <si>
    <t>reassuring my family and the people who care for me e.g. 
is someone else worried about you going out alone?</t>
  </si>
  <si>
    <t>SOS features</t>
  </si>
  <si>
    <t>Alert System</t>
  </si>
  <si>
    <t>GPS Location</t>
  </si>
  <si>
    <t>Sharing data / information.</t>
  </si>
  <si>
    <t>When you go out, are you with someone?</t>
  </si>
  <si>
    <t>I mostly go out alone</t>
  </si>
  <si>
    <t>support getting out and about safely</t>
  </si>
  <si>
    <t>GPS Notification</t>
  </si>
  <si>
    <t>I usually go out with someone</t>
  </si>
  <si>
    <t xml:space="preserve">GPS Location </t>
  </si>
  <si>
    <t>How do you usually travel?</t>
  </si>
  <si>
    <t>Walk</t>
  </si>
  <si>
    <t>Provides peace of mind and promotes safe walking.</t>
  </si>
  <si>
    <t xml:space="preserve">Public Transport </t>
  </si>
  <si>
    <t>Drive</t>
  </si>
  <si>
    <t xml:space="preserve">Smart Device / and or app required </t>
  </si>
  <si>
    <t>Emergency information</t>
  </si>
  <si>
    <t>Passenger in a car</t>
  </si>
  <si>
    <t>Other mode of transport  (or unknown)</t>
  </si>
  <si>
    <t>Is there someone who helps if you need reassurance
when you are out?</t>
  </si>
  <si>
    <t>I have family or friends I can contact</t>
  </si>
  <si>
    <t xml:space="preserve">SOS Features </t>
  </si>
  <si>
    <t>I would ask a person nearby e.g. on the street, in a shop</t>
  </si>
  <si>
    <t>I don't have someone I could ask for help</t>
  </si>
  <si>
    <t>no filter</t>
  </si>
  <si>
    <t>When you're out, how do you get in touch with people?</t>
  </si>
  <si>
    <t>I always take my mobile phone with me so I can call someone, or they can reach me</t>
  </si>
  <si>
    <t>I have a mobile phone but I am finding it difficult to use / I don't use my mobile phone</t>
  </si>
  <si>
    <t>No Smart Device / and or app required</t>
  </si>
  <si>
    <t>I don't have a mobile phone</t>
  </si>
  <si>
    <t>Can you tell me what you take with you?</t>
  </si>
  <si>
    <t>Keys</t>
  </si>
  <si>
    <t>Pendant GPS</t>
  </si>
  <si>
    <t>Phone</t>
  </si>
  <si>
    <t xml:space="preserve">Smart device / and or app required </t>
  </si>
  <si>
    <t>Purse / Wallet</t>
  </si>
  <si>
    <t>Jacket / Coat</t>
  </si>
  <si>
    <t>Bag</t>
  </si>
  <si>
    <t xml:space="preserve">Watch </t>
  </si>
  <si>
    <t>Watch GPS</t>
  </si>
  <si>
    <t>Nothing</t>
  </si>
  <si>
    <t>STAYING CONNECTED AND IN TOUCH</t>
  </si>
  <si>
    <t xml:space="preserve">Questions no. </t>
  </si>
  <si>
    <t>Filter by</t>
  </si>
  <si>
    <t>Filter by2</t>
  </si>
  <si>
    <t>Filter by3</t>
  </si>
  <si>
    <t>Filter by4</t>
  </si>
  <si>
    <t>Weight propery</t>
  </si>
  <si>
    <t>Knowing what's going on with family and friends eg. birthdays. 
graduations, engagements.</t>
  </si>
  <si>
    <t xml:space="preserve">Provides reminders </t>
  </si>
  <si>
    <t>Keeping in touch with friends and family</t>
  </si>
  <si>
    <t>Keeping up with what's happening locally where I live.</t>
  </si>
  <si>
    <t>Local events and activities</t>
  </si>
  <si>
    <t>Keeping up with what's happening in the world and in the news.</t>
  </si>
  <si>
    <t>Entertainment: World Affairs</t>
  </si>
  <si>
    <t>It's important for me to...</t>
  </si>
  <si>
    <t>Be able to easily contact family and people who are important to me</t>
  </si>
  <si>
    <t>Video calling to stay connected to friends and family</t>
  </si>
  <si>
    <t>Reassure family and those who care for me that they can always get in contact with me
e.g. does someone worry if you don't answer the phone</t>
  </si>
  <si>
    <t>Remote Caring</t>
  </si>
  <si>
    <t>Have more company</t>
  </si>
  <si>
    <t xml:space="preserve">Voice Assistant </t>
  </si>
  <si>
    <t>Staying Connected</t>
  </si>
  <si>
    <t>How do you get on with staying in 
touch with people now?</t>
  </si>
  <si>
    <t>I always manage to contact people easily</t>
  </si>
  <si>
    <t>Staying connected</t>
  </si>
  <si>
    <t>I am finding it difficult to use some things e.g. home phone / old style mobile / 
smartphone / ipad, computer etc</t>
  </si>
  <si>
    <t xml:space="preserve">Simple Design </t>
  </si>
  <si>
    <t xml:space="preserve">Simple Device </t>
  </si>
  <si>
    <t>I don't have a way of getting in touch</t>
  </si>
  <si>
    <t>What makes staying in touch challenging 
for you?</t>
  </si>
  <si>
    <t>I don't always understand what's going on</t>
  </si>
  <si>
    <t>I don't always hear what people are saying</t>
  </si>
  <si>
    <t>Design suitable for hearing loss</t>
  </si>
  <si>
    <t>I need help to remember people's names</t>
  </si>
  <si>
    <t>I get frustrated when my speech gets mixed up</t>
  </si>
  <si>
    <t>Supports with speech impairment</t>
  </si>
  <si>
    <t>I can't always articulate what I am thinking</t>
  </si>
  <si>
    <t>I can't always see clearly or I am blind / have impaired vision</t>
  </si>
  <si>
    <t>Design suitable for sight loss</t>
  </si>
  <si>
    <t>HAVING A SAFE AND HAPPY HOME</t>
  </si>
  <si>
    <t>Making sure my home is secure and a safe place for me to be if I am alone</t>
  </si>
  <si>
    <t>Supports you to feel safe in your home.</t>
  </si>
  <si>
    <t>Supports living independently.</t>
  </si>
  <si>
    <t>Managing at home without putting myself at risk of harm</t>
  </si>
  <si>
    <t>Help to keep safe at night.</t>
  </si>
  <si>
    <t>Manage heating system.</t>
  </si>
  <si>
    <t>Support with medication.</t>
  </si>
  <si>
    <t>Support to stay hydrated</t>
  </si>
  <si>
    <t>Using all of my house and garden / outdoor space</t>
  </si>
  <si>
    <t>Support getting out and about safely.</t>
  </si>
  <si>
    <t>Having things that make it possible for family to help me when they aren't there</t>
  </si>
  <si>
    <t>Video calling to stay connected with family and friends.</t>
  </si>
  <si>
    <t>Can be controlled remotely.</t>
  </si>
  <si>
    <t>Reassuring family that it's safe for me to live independently</t>
  </si>
  <si>
    <t>Has something happened that's made you think
you might come to harm?</t>
  </si>
  <si>
    <t>I have accidentally left appliances on or forgotten how to do things safely</t>
  </si>
  <si>
    <t>Task Orientation: Smart Routine available.</t>
  </si>
  <si>
    <t>I had an accident at home</t>
  </si>
  <si>
    <t>SOS features.</t>
  </si>
  <si>
    <t>Voice Assistant.</t>
  </si>
  <si>
    <t>I think it would be good to consider some precautions</t>
  </si>
  <si>
    <t>Has something happened that's caused you to 
worry about home security?</t>
  </si>
  <si>
    <t>I experience bogus callers at the door / on the phone</t>
  </si>
  <si>
    <t>Blocks unwanted calls.</t>
  </si>
  <si>
    <t>Allows you to see who is at your door remotely.</t>
  </si>
  <si>
    <t>I have had a break in</t>
  </si>
  <si>
    <t>I think it would be good to consider extra security measures</t>
  </si>
  <si>
    <t>??</t>
  </si>
  <si>
    <t>No, nothing is worrying me about home security</t>
  </si>
  <si>
    <t>What are the main security challenges for you 
at home?</t>
  </si>
  <si>
    <t>Seeing who is at the front door and if it's safe to answer</t>
  </si>
  <si>
    <t>Stopping unwanted calls on the phone</t>
  </si>
  <si>
    <t>Remembering to lock the door</t>
  </si>
  <si>
    <t>Voice alerts to support memory problems.</t>
  </si>
  <si>
    <t>Inviting people in when I probably shouldn't</t>
  </si>
  <si>
    <t>None of the above</t>
  </si>
  <si>
    <t>What risks are there for you at home?</t>
  </si>
  <si>
    <t>Remembering to switch things on and off appropriately</t>
  </si>
  <si>
    <t>Using the cooker</t>
  </si>
  <si>
    <t>Using the Kettle</t>
  </si>
  <si>
    <t>Operating appliances e.g. turning on lights, putting on a heater</t>
  </si>
  <si>
    <t>Accessing plug sockets in awkward places</t>
  </si>
  <si>
    <t>Controlling my heating thermostat / timer</t>
  </si>
  <si>
    <t>Having lights where I need them and on at the right time</t>
  </si>
  <si>
    <t>Falling and getting hurt</t>
  </si>
  <si>
    <t>Fall detector.</t>
  </si>
  <si>
    <t>Reduces fall risk.</t>
  </si>
  <si>
    <t>Knowing what time of Day / Night it is</t>
  </si>
  <si>
    <t>Time and day orientation.</t>
  </si>
  <si>
    <t>Leaving the house when it isn't safe for me to do so</t>
  </si>
  <si>
    <t>Alert System.</t>
  </si>
  <si>
    <t>Watch GPS.</t>
  </si>
  <si>
    <t>Safety zone to trigger an alert.</t>
  </si>
  <si>
    <t>Getting help in an emergency</t>
  </si>
  <si>
    <t>GPS Location.</t>
  </si>
  <si>
    <t>LOOKING AFTER YOURSELF AND FEELING RESILIENT</t>
  </si>
  <si>
    <t xml:space="preserve">Question no. </t>
  </si>
  <si>
    <t>Weight Property</t>
  </si>
  <si>
    <t>What do you do now for your wellbeing?</t>
  </si>
  <si>
    <t>I spend time in the garden</t>
  </si>
  <si>
    <t>Encourages Independence.</t>
  </si>
  <si>
    <t>Therapeutic entertainment.</t>
  </si>
  <si>
    <t>I go swimming / do yoga / run / walk the dog</t>
  </si>
  <si>
    <t>Rest and Relaxation.</t>
  </si>
  <si>
    <t>Health Tracking.</t>
  </si>
  <si>
    <t>I meet friends socially</t>
  </si>
  <si>
    <t>Keeping in touch with family and friends.</t>
  </si>
  <si>
    <t>I like to read / listen to music</t>
  </si>
  <si>
    <t>Use Music to relax and manage stress.</t>
  </si>
  <si>
    <t>Can you tell me what you would like my help 
with?</t>
  </si>
  <si>
    <t>Having a way to get in touch with others who can reassure me</t>
  </si>
  <si>
    <t>Remote caring.</t>
  </si>
  <si>
    <t>Connecting with others in a meaningful way</t>
  </si>
  <si>
    <t>Reminiscing.</t>
  </si>
  <si>
    <t>Having a way to help me relax and manage stress</t>
  </si>
  <si>
    <t>Monitor changes of behaviour or health.</t>
  </si>
  <si>
    <t>Managing my mood</t>
  </si>
  <si>
    <t>Feeling on top of things</t>
  </si>
  <si>
    <t>Can you tell me what I can help with day to day?</t>
  </si>
  <si>
    <t>Getting a good nights sleep</t>
  </si>
  <si>
    <t>Getting up in the morning</t>
  </si>
  <si>
    <t>Feeling energised and motivated</t>
  </si>
  <si>
    <t>Fun and Entertainment.</t>
  </si>
  <si>
    <t>Having a healthy diet</t>
  </si>
  <si>
    <t>Staying hydrated</t>
  </si>
  <si>
    <t>Having an exercise routine</t>
  </si>
  <si>
    <t>Getting more fresh air</t>
  </si>
  <si>
    <t>Meeting up with friends</t>
  </si>
  <si>
    <t>HAVING FUN AND FILLING THE DAY</t>
  </si>
  <si>
    <t>Things could be better if I had help with....</t>
  </si>
  <si>
    <t>Keeping doing things that I enjoy</t>
  </si>
  <si>
    <t>encourages independence</t>
  </si>
  <si>
    <t>Having more fun and laughter</t>
  </si>
  <si>
    <t>Fun and entertainment</t>
  </si>
  <si>
    <t>Learning new things and acquiring new skills</t>
  </si>
  <si>
    <t>Learning new skills</t>
  </si>
  <si>
    <t>How are things now?</t>
  </si>
  <si>
    <t>I mostly have enough on to pass the time well</t>
  </si>
  <si>
    <t>I sometimes struggle to find things to do</t>
  </si>
  <si>
    <t>fun and entertainment</t>
  </si>
  <si>
    <t>I would like to be doing more</t>
  </si>
  <si>
    <t>What do you enjoy
spending time doing?</t>
  </si>
  <si>
    <t>TV and movies</t>
  </si>
  <si>
    <t>Entertainment: TV, Films</t>
  </si>
  <si>
    <t>Outdoors - walking, cycling, gardening, football, bowling, fishing</t>
  </si>
  <si>
    <t>Games - video games, card games, and board games</t>
  </si>
  <si>
    <t>Virtual Reality</t>
  </si>
  <si>
    <t>Entertainment: Games</t>
  </si>
  <si>
    <t>Music and singing - radio, music, karaoke</t>
  </si>
  <si>
    <t>Use Music to relax and manage stress</t>
  </si>
  <si>
    <t>Fitness and dancing</t>
  </si>
  <si>
    <t>Reading - books, magazines, newspapers</t>
  </si>
  <si>
    <t>Entertainment: Reading</t>
  </si>
  <si>
    <t>Reminiscence - looking at family photos</t>
  </si>
  <si>
    <t xml:space="preserve">Reminiscing </t>
  </si>
  <si>
    <t>Art and crafting - knitting, adult colouring books</t>
  </si>
  <si>
    <t>Shopping</t>
  </si>
  <si>
    <t>Going to church and clubs</t>
  </si>
  <si>
    <t>Cooking and baking</t>
  </si>
  <si>
    <t>What are the main challenges for you?</t>
  </si>
  <si>
    <t>Forgetting when my favourite programmes are on TV</t>
  </si>
  <si>
    <t>Getting the remote control to work / navigating channels</t>
  </si>
  <si>
    <t>Can manage content on TV</t>
  </si>
  <si>
    <t>Having too many remotes to control different devices</t>
  </si>
  <si>
    <t>Listening to music</t>
  </si>
  <si>
    <t>Finding the radio channel</t>
  </si>
  <si>
    <t>Keeping up with the news</t>
  </si>
  <si>
    <t>Reading books, newspapers and magazines</t>
  </si>
  <si>
    <t>Hearing things clearly</t>
  </si>
  <si>
    <t>HAVING A PURPOSE IN YOUR DAY KW</t>
  </si>
  <si>
    <t>Things would be better if I had help with...</t>
  </si>
  <si>
    <t>Feeling that I am managing in the kitchen and bathroom</t>
  </si>
  <si>
    <t>alert system</t>
  </si>
  <si>
    <t>visual/audible prompts</t>
  </si>
  <si>
    <t>Having a purpose in my day e.g. a routine, or things I want to achieve</t>
  </si>
  <si>
    <t>supports smart routines</t>
  </si>
  <si>
    <t>supports timekeeping</t>
  </si>
  <si>
    <t>supports getting out and about</t>
  </si>
  <si>
    <t>Staying on track with things e.g. knowing what's happening and when</t>
  </si>
  <si>
    <t>What areas would you like help with?</t>
  </si>
  <si>
    <t>Keeping on track with times, days and dates</t>
  </si>
  <si>
    <t>Supports timekeeping</t>
  </si>
  <si>
    <t>voice assistant</t>
  </si>
  <si>
    <t>Confusing day and night</t>
  </si>
  <si>
    <t>dementia/reminder clock</t>
  </si>
  <si>
    <t>Losing or misplacing things</t>
  </si>
  <si>
    <t>Navigating through my home at night</t>
  </si>
  <si>
    <t>lighting</t>
  </si>
  <si>
    <t>motion activated</t>
  </si>
  <si>
    <t>smart lighting</t>
  </si>
  <si>
    <t>Keeping track of my routines</t>
  </si>
  <si>
    <t>suports routines</t>
  </si>
  <si>
    <t>Reminders for what's coming up</t>
  </si>
  <si>
    <t>alarm</t>
  </si>
  <si>
    <t>Taking my medication at the right time</t>
  </si>
  <si>
    <t>supports dispensing medication</t>
  </si>
  <si>
    <t>Keeping on top of housework</t>
  </si>
  <si>
    <t xml:space="preserve">easy to use </t>
  </si>
  <si>
    <t>prompts activity</t>
  </si>
  <si>
    <t>Managing in the kitchen</t>
  </si>
  <si>
    <t>safety device</t>
  </si>
  <si>
    <t>alerts</t>
  </si>
  <si>
    <t>prompts</t>
  </si>
  <si>
    <t>FEELING ON TOP OF BEING A CARER KW</t>
  </si>
  <si>
    <t>Make sure I am doing the best I can for the person I care for</t>
  </si>
  <si>
    <t>Supports keeping in touch</t>
  </si>
  <si>
    <t>Health monitoring</t>
  </si>
  <si>
    <t>Feel on top of things</t>
  </si>
  <si>
    <t>can be operated remotely</t>
  </si>
  <si>
    <t>smart speaker</t>
  </si>
  <si>
    <t>Get help with a crisis situation e.g. loved one keeps falling, going out during the night</t>
  </si>
  <si>
    <t>Safety device</t>
  </si>
  <si>
    <t>fall alarm</t>
  </si>
  <si>
    <t>motion sensor</t>
  </si>
  <si>
    <t>GPS tracker/app</t>
  </si>
  <si>
    <t>Get others to support caring responsbilities</t>
  </si>
  <si>
    <t>Supports keeping in touch with friends and family</t>
  </si>
  <si>
    <t>Things could be better if I had help with... 
"staying connected and in touch"</t>
  </si>
  <si>
    <t>Being able to get in touch easily at any time</t>
  </si>
  <si>
    <t>drop-in video calling</t>
  </si>
  <si>
    <t>easy to use phone/mobile phone</t>
  </si>
  <si>
    <t>communication apps</t>
  </si>
  <si>
    <t>Being able to keep them in touch with what's happening in the family</t>
  </si>
  <si>
    <t>supports reminders</t>
  </si>
  <si>
    <t>Things could be better if I had help with... 
"getting out and about confidently"</t>
  </si>
  <si>
    <t>Having something that helps when I can't be with them</t>
  </si>
  <si>
    <t>Smart speaker</t>
  </si>
  <si>
    <t>Smart camera/doorbell</t>
  </si>
  <si>
    <t>Supports reminders/routines</t>
  </si>
  <si>
    <t>Keeping track of where they are going</t>
  </si>
  <si>
    <t xml:space="preserve">GPS </t>
  </si>
  <si>
    <t>Smart camera</t>
  </si>
  <si>
    <t>Being alerted if they are out during the night, or when it's not safe e.g. bad weather, unsafe places</t>
  </si>
  <si>
    <t>Smart Camera</t>
  </si>
  <si>
    <t>Things could be better if I had help with...
"managing day to day living"</t>
  </si>
  <si>
    <t>Managing around the kitchen</t>
  </si>
  <si>
    <t>Things that are easy to use</t>
  </si>
  <si>
    <t>Knowing they are getting to appointments and groups they regularly attend</t>
  </si>
  <si>
    <t>Supports reminders</t>
  </si>
  <si>
    <t>Knowing they are managing their personal care</t>
  </si>
  <si>
    <t>Sensors</t>
  </si>
  <si>
    <t>Motion sensor</t>
  </si>
  <si>
    <t>Knowing that there's enough going on in their day</t>
  </si>
  <si>
    <t>Can stream content/music</t>
  </si>
  <si>
    <t>Supports audio books</t>
  </si>
  <si>
    <t>Supports games</t>
  </si>
  <si>
    <t>Understanding how the person I care for is getting on day to day</t>
  </si>
  <si>
    <t>Canary Care</t>
  </si>
  <si>
    <t>Things could be better if I had help with...
"looking after yourself and feeling resilient</t>
  </si>
  <si>
    <t>Making sure the person I care for is hydrated and have a healthy diet</t>
  </si>
  <si>
    <t>Ulla Hydration Reminder</t>
  </si>
  <si>
    <t>Making sure the person I care for is taking their medication</t>
  </si>
  <si>
    <t>Pivotell</t>
  </si>
  <si>
    <t>Having a way to calm and reassure my loved one.</t>
  </si>
  <si>
    <t>Companion Pet</t>
  </si>
  <si>
    <t>supports drop-in calling</t>
  </si>
  <si>
    <t>supports access to music</t>
  </si>
  <si>
    <t>supports access to photos</t>
  </si>
  <si>
    <t>Things could be better if I had help with...
"having fun and filling the day"</t>
  </si>
  <si>
    <t>Ways to bring fun and enjoyment in to my loved ones day</t>
  </si>
  <si>
    <t>supports streaming of content/games/music</t>
  </si>
  <si>
    <t>can manage content on TV</t>
  </si>
  <si>
    <t>Arthur</t>
  </si>
  <si>
    <t>Having something to occupy them</t>
  </si>
  <si>
    <t>entertainment</t>
  </si>
  <si>
    <t>supports keeping in touch with friends and family</t>
  </si>
  <si>
    <t>Supporting to go out and about independently</t>
  </si>
  <si>
    <t>Purple Alert</t>
  </si>
  <si>
    <t>easy to use mobile phone</t>
  </si>
  <si>
    <t>Helping them to say in touch with the family</t>
  </si>
  <si>
    <t>Things could be better if I had help with...
"having a safe and happy home"</t>
  </si>
  <si>
    <t>Getting alerts quickly</t>
  </si>
  <si>
    <t>screening people who call at the home</t>
  </si>
  <si>
    <t>having something in place in case something unforeseen happens</t>
  </si>
  <si>
    <t>smart camera</t>
  </si>
  <si>
    <t>having a way to control their devices remotely</t>
  </si>
  <si>
    <t>Smart devices</t>
  </si>
  <si>
    <t>Can manage content on TV.</t>
  </si>
  <si>
    <t>knowing if they are using things and knowing what things are helpful</t>
  </si>
  <si>
    <t>getting warning of changes in behaviour or health</t>
  </si>
  <si>
    <t>making sure they take their medication</t>
  </si>
  <si>
    <t>How do you get on with using technology?</t>
  </si>
  <si>
    <t>I am okay with day to day technology</t>
  </si>
  <si>
    <t>How do you feel about setting up 
the technology?</t>
  </si>
  <si>
    <t>I am confident setting up technology products without assistance</t>
  </si>
  <si>
    <t>Accessibility features.</t>
  </si>
  <si>
    <t xml:space="preserve">All features score of 1 -5 with 1 less important and 5 being more important </t>
  </si>
  <si>
    <t>Available in multiple languages.</t>
  </si>
  <si>
    <t>Can be personalised.</t>
  </si>
  <si>
    <t>Design suitable for people with dexterity issues.</t>
  </si>
  <si>
    <t>Design suitable for people with hearing loss.</t>
  </si>
  <si>
    <t>Design suitable for people with sight loss.</t>
  </si>
  <si>
    <t>Ease of Use: Rating 1 - Easy</t>
  </si>
  <si>
    <t>Ease of Use: Rating 2 - Easy / Medium</t>
  </si>
  <si>
    <t>Ease of Use: Rating 3 - Medium</t>
  </si>
  <si>
    <t>Ease of Use: Rating 4 - Medium / Hard</t>
  </si>
  <si>
    <t>Ease of Use: Rating 5 - Hard</t>
  </si>
  <si>
    <t>Emergency Information.</t>
  </si>
  <si>
    <t>Ensures that warmth and comfort.</t>
  </si>
  <si>
    <t>Entertainment: Films, TV</t>
  </si>
  <si>
    <t>Fire Safety.</t>
  </si>
  <si>
    <t>GPS Notification.</t>
  </si>
  <si>
    <t>Hearing aid compatible.</t>
  </si>
  <si>
    <t>Information about dementia.</t>
  </si>
  <si>
    <t>Internet Connection needed.</t>
  </si>
  <si>
    <t>Internet Connection not needed.</t>
  </si>
  <si>
    <t>Learning new skills.</t>
  </si>
  <si>
    <t>Manage household items.</t>
  </si>
  <si>
    <t>Motion Activated.</t>
  </si>
  <si>
    <t>No set up required.</t>
  </si>
  <si>
    <t>No Smart Device and / or app required.</t>
  </si>
  <si>
    <t>Protects privacy.</t>
  </si>
  <si>
    <t>Provides Wifi connection</t>
  </si>
  <si>
    <t>Set up Needed.</t>
  </si>
  <si>
    <t>Simple Design.</t>
  </si>
  <si>
    <t>Simple Device.</t>
  </si>
  <si>
    <t>Simple Set Up.</t>
  </si>
  <si>
    <t>Smart Device and / or app required.</t>
  </si>
  <si>
    <t>Staying connected.</t>
  </si>
  <si>
    <t>Support to navigate during the night.</t>
  </si>
  <si>
    <t>Support to safely manage around the bathroom.</t>
  </si>
  <si>
    <t>Support to safely manage around the kitchen.</t>
  </si>
  <si>
    <t>Support with misplacing items.</t>
  </si>
  <si>
    <t>Supports to keep you warm.</t>
  </si>
  <si>
    <t>Task orientation.</t>
  </si>
  <si>
    <t>Virtual reality</t>
  </si>
  <si>
    <t>Voice control.</t>
  </si>
  <si>
    <t>Works without user involvement.</t>
  </si>
  <si>
    <t>smart devices</t>
  </si>
  <si>
    <t xml:space="preserve">smart camera </t>
  </si>
  <si>
    <t>Track</t>
  </si>
  <si>
    <t>Question</t>
  </si>
  <si>
    <t>Response</t>
  </si>
  <si>
    <t>Score</t>
  </si>
  <si>
    <t>Questionnaire Section</t>
  </si>
  <si>
    <t>Yes</t>
  </si>
  <si>
    <t>No</t>
  </si>
  <si>
    <t>Feature Score</t>
  </si>
  <si>
    <t>Weight Track</t>
  </si>
  <si>
    <t>Feature Track</t>
  </si>
  <si>
    <t>Question Track</t>
  </si>
  <si>
    <t>Section Score</t>
  </si>
  <si>
    <t>Weighting Score</t>
  </si>
  <si>
    <t>Feature ID</t>
  </si>
  <si>
    <t>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</si>
</sst>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6"/>
      <color theme="1"/>
      <name val="Calibri Light"/>
      <family val="2"/>
      <scheme val="major"/>
    </font>
    <font>
      <b/>
      <u/>
      <sz val="11"/>
      <color theme="1"/>
      <name val="Calibri"/>
      <family val="2"/>
      <scheme val="minor"/>
    </font>
    <font>
      <sz val="8"/>
      <name val="Calibri"/>
      <family val="2"/>
      <scheme val="minor"/>
    </font>
    <font>
      <sz val="11"/>
      <color rgb="FF444444"/>
      <name val="Calibri"/>
      <family val="2"/>
      <charset val="1"/>
    </font>
    <font>
      <sz val="11"/>
      <color rgb="FF000000"/>
      <name val="Calibri"/>
      <family val="2"/>
    </font>
    <font>
      <b/>
      <sz val="11"/>
      <color theme="1"/>
      <name val="Calibri"/>
      <family val="2"/>
      <scheme val="minor"/>
    </font>
    <font>
      <sz val="10"/>
      <color theme="1"/>
      <name val="Calibri"/>
      <family val="2"/>
      <scheme val="minor"/>
    </font>
    <font>
      <sz val="10"/>
      <color theme="1"/>
      <name val="Calibri Light"/>
      <family val="2"/>
      <scheme val="major"/>
    </font>
    <font>
      <b/>
      <sz val="14"/>
      <color theme="1"/>
      <name val="Calibri"/>
      <family val="2"/>
      <scheme val="minor"/>
    </font>
    <font>
      <sz val="14"/>
      <color theme="0"/>
      <name val="Calibri"/>
      <family val="2"/>
      <scheme val="minor"/>
    </font>
    <font>
      <b/>
      <sz val="14"/>
      <color theme="0"/>
      <name val="Calibri"/>
      <family val="2"/>
      <scheme val="minor"/>
    </font>
    <font>
      <b/>
      <sz val="26"/>
      <color theme="0"/>
      <name val="Calibri"/>
      <family val="2"/>
      <scheme val="minor"/>
    </font>
    <font>
      <b/>
      <sz val="11"/>
      <name val="Calibri"/>
      <family val="2"/>
      <scheme val="minor"/>
    </font>
    <font>
      <sz val="11"/>
      <name val="Calibri"/>
      <family val="2"/>
      <scheme val="minor"/>
    </font>
    <font>
      <b/>
      <sz val="10"/>
      <color theme="1"/>
      <name val="Calibri"/>
      <family val="2"/>
      <scheme val="minor"/>
    </font>
  </fonts>
  <fills count="13">
    <fill>
      <patternFill patternType="none"/>
    </fill>
    <fill>
      <patternFill patternType="gray125"/>
    </fill>
    <fill>
      <patternFill patternType="solid">
        <fgColor theme="0" tint="-0.34998626667073579"/>
        <bgColor indexed="64"/>
      </patternFill>
    </fill>
    <fill>
      <patternFill patternType="solid">
        <fgColor theme="9"/>
        <bgColor indexed="64"/>
      </patternFill>
    </fill>
    <fill>
      <patternFill patternType="solid">
        <fgColor theme="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7"/>
        <bgColor indexed="64"/>
      </patternFill>
    </fill>
    <fill>
      <patternFill patternType="solid">
        <fgColor theme="4"/>
        <bgColor indexed="64"/>
      </patternFill>
    </fill>
    <fill>
      <patternFill patternType="solid">
        <fgColor rgb="FF92D05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1" fontId="1" fillId="0" borderId="0" xfId="0" applyNumberFormat="1" applyFont="1"/>
    <xf numFmtId="1" fontId="2" fillId="0" borderId="0" xfId="0" applyNumberFormat="1" applyFont="1"/>
    <xf numFmtId="1" fontId="0" fillId="0" borderId="0" xfId="0" applyNumberFormat="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7" fillId="0" borderId="0" xfId="0" applyFont="1" applyAlignment="1">
      <alignment horizontal="center" vertical="center"/>
    </xf>
    <xf numFmtId="0" fontId="8" fillId="0" borderId="0" xfId="0" applyFont="1" applyAlignment="1">
      <alignment horizontal="center" vertical="center"/>
    </xf>
    <xf numFmtId="0" fontId="6" fillId="0" borderId="0" xfId="0" applyFont="1" applyAlignment="1">
      <alignment horizontal="center"/>
    </xf>
    <xf numFmtId="0" fontId="0" fillId="0" borderId="0" xfId="0" applyAlignment="1">
      <alignment horizontal="center"/>
    </xf>
    <xf numFmtId="0" fontId="0" fillId="6" borderId="0" xfId="0" applyFill="1"/>
    <xf numFmtId="0" fontId="6" fillId="6" borderId="0" xfId="0" applyFont="1" applyFill="1" applyAlignment="1">
      <alignment horizontal="center"/>
    </xf>
    <xf numFmtId="0" fontId="14" fillId="6" borderId="0" xfId="0" applyFont="1" applyFill="1"/>
    <xf numFmtId="0" fontId="12" fillId="10" borderId="0" xfId="0" applyFont="1" applyFill="1" applyAlignment="1">
      <alignment horizontal="center" vertical="center" wrapText="1"/>
    </xf>
    <xf numFmtId="0" fontId="12" fillId="10" borderId="0" xfId="0" applyFont="1" applyFill="1" applyAlignment="1">
      <alignment horizontal="center" wrapText="1"/>
    </xf>
    <xf numFmtId="0" fontId="6" fillId="6" borderId="0" xfId="0" applyFont="1" applyFill="1" applyAlignment="1">
      <alignment wrapText="1"/>
    </xf>
    <xf numFmtId="0" fontId="0" fillId="6" borderId="0" xfId="0" applyFill="1" applyAlignment="1">
      <alignment wrapText="1"/>
    </xf>
    <xf numFmtId="0" fontId="13" fillId="6" borderId="0" xfId="0" applyFont="1" applyFill="1" applyAlignment="1">
      <alignment wrapText="1"/>
    </xf>
    <xf numFmtId="0" fontId="10" fillId="3" borderId="0" xfId="0" applyFont="1" applyFill="1" applyAlignment="1">
      <alignment horizontal="left" vertical="center" wrapText="1"/>
    </xf>
    <xf numFmtId="0" fontId="10" fillId="7" borderId="0" xfId="0" applyFont="1" applyFill="1" applyAlignment="1">
      <alignment horizontal="left" vertical="center" wrapText="1"/>
    </xf>
    <xf numFmtId="0" fontId="10" fillId="2" borderId="0" xfId="0" applyFont="1" applyFill="1" applyAlignment="1">
      <alignment horizontal="left" vertical="center" wrapText="1"/>
    </xf>
    <xf numFmtId="0" fontId="10" fillId="4" borderId="0" xfId="0" applyFont="1" applyFill="1" applyAlignment="1">
      <alignment horizontal="left" vertical="center" wrapText="1"/>
    </xf>
    <xf numFmtId="0" fontId="10" fillId="8" borderId="0" xfId="0" applyFont="1" applyFill="1" applyAlignment="1">
      <alignment horizontal="left" vertical="center" wrapText="1"/>
    </xf>
    <xf numFmtId="0" fontId="10" fillId="9" borderId="0" xfId="0" applyFont="1" applyFill="1" applyAlignment="1">
      <alignment horizontal="left" vertical="center" wrapText="1"/>
    </xf>
    <xf numFmtId="0" fontId="14" fillId="6" borderId="0" xfId="0" applyFont="1" applyFill="1" applyAlignment="1">
      <alignment wrapText="1"/>
    </xf>
    <xf numFmtId="0" fontId="15" fillId="0" borderId="0" xfId="0" applyFont="1" applyAlignment="1">
      <alignment horizontal="center" vertical="center"/>
    </xf>
    <xf numFmtId="0" fontId="11" fillId="10" borderId="0" xfId="0" applyFont="1" applyFill="1" applyAlignment="1">
      <alignment horizontal="center" wrapText="1"/>
    </xf>
    <xf numFmtId="0" fontId="11" fillId="3" borderId="0" xfId="0" applyFont="1" applyFill="1" applyAlignment="1">
      <alignment horizontal="center"/>
    </xf>
    <xf numFmtId="0" fontId="11" fillId="7" borderId="0" xfId="0" applyFont="1" applyFill="1" applyAlignment="1">
      <alignment horizontal="center"/>
    </xf>
    <xf numFmtId="0" fontId="11" fillId="2" borderId="0" xfId="0" applyFont="1" applyFill="1" applyAlignment="1">
      <alignment horizontal="center"/>
    </xf>
    <xf numFmtId="0" fontId="11" fillId="4" borderId="0" xfId="0" applyFont="1" applyFill="1" applyAlignment="1">
      <alignment horizontal="center"/>
    </xf>
    <xf numFmtId="0" fontId="11" fillId="8" borderId="0" xfId="0" applyFont="1" applyFill="1" applyAlignment="1">
      <alignment horizontal="center"/>
    </xf>
    <xf numFmtId="0" fontId="11" fillId="9" borderId="0" xfId="0" applyFont="1" applyFill="1" applyAlignment="1">
      <alignment horizontal="center"/>
    </xf>
    <xf numFmtId="0" fontId="6" fillId="12" borderId="0" xfId="0" applyFont="1" applyFill="1" applyAlignment="1" applyProtection="1">
      <alignment horizontal="center" vertical="center"/>
      <protection locked="0"/>
    </xf>
    <xf numFmtId="0" fontId="6" fillId="6" borderId="0" xfId="0" applyFont="1" applyFill="1" applyAlignment="1">
      <alignment horizontal="center" wrapText="1"/>
    </xf>
    <xf numFmtId="0" fontId="0" fillId="6" borderId="0" xfId="0" applyFill="1" applyAlignment="1">
      <alignment horizontal="center"/>
    </xf>
    <xf numFmtId="0" fontId="12" fillId="5" borderId="0" xfId="0" applyFont="1" applyFill="1" applyAlignment="1">
      <alignment horizontal="center" vertical="center" wrapText="1"/>
    </xf>
    <xf numFmtId="0" fontId="12" fillId="5" borderId="0" xfId="0" applyFont="1" applyFill="1" applyAlignment="1">
      <alignment horizontal="center" wrapText="1"/>
    </xf>
    <xf numFmtId="0" fontId="11" fillId="5" borderId="0" xfId="0" applyFont="1" applyFill="1" applyAlignment="1">
      <alignment horizontal="center" wrapText="1"/>
    </xf>
    <xf numFmtId="0" fontId="9" fillId="11" borderId="0" xfId="0" applyFont="1" applyFill="1" applyAlignment="1">
      <alignment horizontal="left" vertical="center" wrapText="1"/>
    </xf>
    <xf numFmtId="0" fontId="6" fillId="0" borderId="0" xfId="0" applyFont="1" applyAlignment="1">
      <alignment horizontal="left"/>
    </xf>
    <xf numFmtId="0" fontId="6" fillId="6" borderId="0" xfId="0" applyFont="1" applyFill="1" applyAlignment="1">
      <alignment horizontal="center" vertical="center" wrapText="1"/>
    </xf>
  </cellXfs>
  <cellStyles count="1">
    <cellStyle name="Normal" xfId="0" builtinId="0"/>
  </cellStyles>
  <dxfs count="56">
    <dxf>
      <font>
        <b val="0"/>
        <u val="none"/>
      </font>
      <numFmt numFmtId="1" formatCode="0"/>
    </dxf>
    <dxf>
      <font>
        <b val="0"/>
        <u val="none"/>
      </font>
    </dxf>
    <dxf>
      <font>
        <b val="0"/>
        <u val="none"/>
      </font>
    </dxf>
    <dxf>
      <font>
        <b val="0"/>
        <u val="none"/>
      </font>
    </dxf>
    <dxf>
      <font>
        <b val="0"/>
        <u val="none"/>
      </font>
    </dxf>
    <dxf>
      <font>
        <b/>
        <u val="none"/>
      </font>
      <alignment horizontal="general" vertical="bottom" textRotation="0" wrapText="1" indent="0" justifyLastLine="0" shrinkToFit="0" readingOrder="0"/>
    </dxf>
    <dxf>
      <font>
        <b/>
        <u val="none"/>
      </font>
      <alignment horizontal="general" vertical="bottom" textRotation="0" wrapText="1" indent="0" justifyLastLine="0" shrinkToFit="0" readingOrder="0"/>
    </dxf>
    <dxf>
      <font>
        <b val="0"/>
        <u val="none"/>
      </font>
    </dxf>
    <dxf>
      <font>
        <b val="0"/>
        <u val="none"/>
      </font>
    </dxf>
    <dxf>
      <font>
        <b/>
        <i val="0"/>
        <strike val="0"/>
        <condense val="0"/>
        <extend val="0"/>
        <outline val="0"/>
        <shadow val="0"/>
        <u/>
        <vertAlign val="baseline"/>
        <sz val="11"/>
        <color theme="1"/>
        <name val="Calibri"/>
        <family val="2"/>
        <scheme val="minor"/>
      </font>
    </dxf>
    <dxf>
      <font>
        <b val="0"/>
        <u val="none"/>
      </font>
      <numFmt numFmtId="1" formatCode="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
      <numFmt numFmtId="1" formatCode="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
      <font>
        <b val="0"/>
        <u val="none"/>
      </font>
      <numFmt numFmtId="1" formatCode="0"/>
    </dxf>
    <dxf>
      <font>
        <b val="0"/>
        <u val="none"/>
      </font>
    </dxf>
    <dxf>
      <font>
        <b val="0"/>
        <u val="none"/>
      </font>
    </dxf>
    <dxf>
      <font>
        <b val="0"/>
        <u val="none"/>
      </font>
    </dxf>
    <dxf>
      <font>
        <b val="0"/>
        <u val="none"/>
      </font>
    </dxf>
    <dxf>
      <font>
        <b/>
      </font>
      <alignment horizontal="general" vertical="bottom" textRotation="0" wrapText="1" indent="0" justifyLastLine="0" shrinkToFit="0" readingOrder="0"/>
    </dxf>
    <dxf>
      <font>
        <b/>
      </font>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
      <font>
        <b val="0"/>
        <u val="none"/>
      </font>
      <numFmt numFmtId="1" formatCode="0"/>
    </dxf>
    <dxf>
      <font>
        <b val="0"/>
        <u val="none"/>
      </font>
    </dxf>
    <dxf>
      <font>
        <b val="0"/>
        <u val="none"/>
      </font>
    </dxf>
    <dxf>
      <font>
        <b val="0"/>
        <u val="none"/>
      </font>
    </dxf>
    <dxf>
      <font>
        <b val="0"/>
        <u val="none"/>
      </font>
    </dxf>
    <dxf>
      <font>
        <b/>
      </font>
      <alignment horizontal="general" vertical="bottom" textRotation="0" wrapText="1" indent="0" justifyLastLine="0" shrinkToFit="0" readingOrder="0"/>
    </dxf>
    <dxf>
      <font>
        <b/>
      </font>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
      <font>
        <b val="0"/>
        <u val="none"/>
      </font>
      <numFmt numFmtId="1" formatCode="0"/>
    </dxf>
    <dxf>
      <font>
        <b val="0"/>
        <u val="none"/>
      </font>
    </dxf>
    <dxf>
      <font>
        <b val="0"/>
        <u val="none"/>
      </font>
    </dxf>
    <dxf>
      <font>
        <b val="0"/>
        <u val="none"/>
      </font>
    </dxf>
    <dxf>
      <font>
        <b val="0"/>
        <u val="none"/>
      </font>
    </dxf>
    <dxf>
      <font>
        <b/>
      </font>
      <alignment horizontal="general" vertical="bottom" textRotation="0" wrapText="1" indent="0" justifyLastLine="0" shrinkToFit="0" readingOrder="0"/>
    </dxf>
    <dxf>
      <font>
        <b/>
      </font>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
      <numFmt numFmtId="1" formatCode="0"/>
    </dxf>
    <dxf>
      <numFmt numFmtId="1" formatCode="0"/>
    </dxf>
    <dxf>
      <alignment horizontal="general" vertical="bottom" textRotation="0" wrapText="1" indent="0" justifyLastLine="0" shrinkToFit="0" readingOrder="0"/>
    </dxf>
    <dxf>
      <font>
        <b/>
      </font>
      <alignment horizontal="general" vertical="bottom" textRotation="0" wrapText="1" indent="0" justifyLastLine="0" shrinkToFit="0" readingOrder="0"/>
    </dxf>
    <dxf>
      <alignment horizontal="general" vertical="bottom" textRotation="0" wrapText="1" indent="0" justifyLastLine="0" shrinkToFit="0" readingOrder="0"/>
    </dxf>
    <dxf>
      <font>
        <b/>
      </font>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
      <font>
        <b/>
        <i val="0"/>
        <strike val="0"/>
        <condense val="0"/>
        <extend val="0"/>
        <outline val="0"/>
        <shadow val="0"/>
        <u/>
        <vertAlign val="baseline"/>
        <sz val="11"/>
        <color theme="1"/>
        <name val="Calibri"/>
        <family val="2"/>
        <scheme val="minor"/>
      </font>
      <numFmt numFmtId="1" formatCode="0"/>
    </dxf>
    <dxf>
      <font>
        <b/>
        <i val="0"/>
        <strike val="0"/>
        <condense val="0"/>
        <extend val="0"/>
        <outline val="0"/>
        <shadow val="0"/>
        <u/>
        <vertAlign val="baseline"/>
        <sz val="11"/>
        <color theme="1"/>
        <name val="Calibri"/>
        <family val="2"/>
        <scheme val="minor"/>
      </font>
    </dxf>
    <dxf>
      <font>
        <b/>
        <i val="0"/>
        <strike val="0"/>
        <condense val="0"/>
        <extend val="0"/>
        <outline val="0"/>
        <shadow val="0"/>
        <u/>
        <vertAlign val="baseline"/>
        <sz val="11"/>
        <color theme="1"/>
        <name val="Calibri"/>
        <family val="2"/>
        <scheme val="minor"/>
      </font>
    </dxf>
    <dxf>
      <font>
        <b/>
        <i val="0"/>
        <strike val="0"/>
        <condense val="0"/>
        <extend val="0"/>
        <outline val="0"/>
        <shadow val="0"/>
        <u/>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50869B-F7EF-44B2-A454-4E1F4AE71457}" name="Table2" displayName="Table2" ref="B2:I36" totalsRowShown="0" headerRowDxfId="55">
  <autoFilter ref="B2:I36" xr:uid="{3450869B-F7EF-44B2-A454-4E1F4AE71457}"/>
  <tableColumns count="8">
    <tableColumn id="1" xr3:uid="{B8F511FC-4043-4A09-91E7-BE8DA2ECFE06}" name="Question no."/>
    <tableColumn id="2" xr3:uid="{2F1A500B-BAB8-4AF7-ACDB-CB1D1014DE2E}" name="Questions" dataDxfId="54"/>
    <tableColumn id="3" xr3:uid="{07042E31-B74D-4AC6-B396-2E0D5F423DB9}" name="Answers" dataDxfId="53"/>
    <tableColumn id="4" xr3:uid="{225186F3-A377-43B0-8A18-7DA4C99FCC74}" name="Filter by  "/>
    <tableColumn id="5" xr3:uid="{3EF99284-7511-4E25-AED8-E22B456F3128}" name="Filter by  2" dataDxfId="52"/>
    <tableColumn id="6" xr3:uid="{552BEBF7-43A8-4E58-96B4-19CB5E744F9E}" name="Filter by  3" dataDxfId="51"/>
    <tableColumn id="7" xr3:uid="{C659E5F7-3A11-4E6C-91BC-A876FF53F049}" name="Filter by  4" dataDxfId="50"/>
    <tableColumn id="8" xr3:uid="{6600C42B-B0B3-4959-BE97-FE7BF4FC97CB}" name="Weight property (by question)" dataDxfId="49"/>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42DB52-3047-4423-A13A-D30C6BCF1C3A}" name="Table3" displayName="Table3" ref="B38:I63" totalsRowShown="0" headerRowDxfId="48">
  <autoFilter ref="B38:I63" xr:uid="{6A42DB52-3047-4423-A13A-D30C6BCF1C3A}"/>
  <tableColumns count="8">
    <tableColumn id="1" xr3:uid="{56C14CC5-86DA-4524-87C2-4324674D7D88}" name="Question no."/>
    <tableColumn id="2" xr3:uid="{79741276-94B4-44F1-87E1-6EF29C0EC327}" name="Questions" dataDxfId="47" totalsRowDxfId="46"/>
    <tableColumn id="3" xr3:uid="{8AF9B4CD-2C59-4E20-A7EE-924D14E9721B}" name="Answers" dataDxfId="45" totalsRowDxfId="44"/>
    <tableColumn id="4" xr3:uid="{BB889682-4D97-45A7-8460-2FF409305F6D}" name="Filter by "/>
    <tableColumn id="5" xr3:uid="{9A731096-C660-4D68-91CC-3B4C922A1092}" name="Filter by 2"/>
    <tableColumn id="6" xr3:uid="{437EE989-2896-4291-8650-83C699DF6BDB}" name="Filter by 3"/>
    <tableColumn id="7" xr3:uid="{DA653944-83DF-4357-935F-016959FED700}" name="Filter by 4"/>
    <tableColumn id="8" xr3:uid="{71A0EB60-5ABE-438B-AD2E-E83DB32F6D63}" name="Weight property" dataDxfId="43" totalsRowDxfId="42"/>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0BB49B-B065-438E-AD5D-7F960CF10651}" name="Table4" displayName="Table4" ref="B65:I80" totalsRowShown="0" headerRowDxfId="41">
  <autoFilter ref="B65:I80" xr:uid="{630BB49B-B065-438E-AD5D-7F960CF10651}"/>
  <tableColumns count="8">
    <tableColumn id="1" xr3:uid="{C3A02CAF-15A4-41D1-B107-C8236CB70193}" name="Questions no. "/>
    <tableColumn id="2" xr3:uid="{8691AF52-0F56-45D2-968D-2AAA99B1B996}" name="Questions" dataDxfId="40"/>
    <tableColumn id="3" xr3:uid="{44AE0658-24A8-4AEF-8EC0-4F7DC5E6D028}" name="Answers" dataDxfId="39"/>
    <tableColumn id="4" xr3:uid="{E43073C4-5E9D-4FD2-B06C-6A8DA3706788}" name="Filter by" dataDxfId="38"/>
    <tableColumn id="5" xr3:uid="{7249B27E-9B24-4D20-93E0-482F30D9E509}" name="Filter by2" dataDxfId="37"/>
    <tableColumn id="6" xr3:uid="{3B27113F-45CF-47AB-A4C1-9F8FAA2DBD87}" name="Filter by3" dataDxfId="36"/>
    <tableColumn id="7" xr3:uid="{564A6BAC-817C-462F-8DC6-97CE29EB0D35}" name="Filter by4" dataDxfId="35"/>
    <tableColumn id="8" xr3:uid="{6465A720-A1CA-481E-81DE-7A960CCCD4F4}" name="Weight propery" dataDxfId="34"/>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FB1B7F-5FAF-47D0-B9EA-5FAB2FD77CC9}" name="Table5" displayName="Table5" ref="B82:I110" totalsRowShown="0" headerRowDxfId="33">
  <autoFilter ref="B82:I110" xr:uid="{E0FB1B7F-5FAF-47D0-B9EA-5FAB2FD77CC9}"/>
  <tableColumns count="8">
    <tableColumn id="1" xr3:uid="{B3A55512-4F37-4975-853A-4AB04EF2E8AF}" name="Question no."/>
    <tableColumn id="2" xr3:uid="{609449C0-DB96-4952-B6C5-2E461E21D521}" name="Questions" dataDxfId="32"/>
    <tableColumn id="3" xr3:uid="{58E788C8-C179-43E2-B4A9-38D6EE21D308}" name="Answers" dataDxfId="31"/>
    <tableColumn id="4" xr3:uid="{6A309DBB-129E-4A66-ADFF-DA8B2C06458E}" name="Filter by " dataDxfId="30"/>
    <tableColumn id="5" xr3:uid="{AA8E11AF-8FFF-41E6-9BC5-345EE1D2C3DA}" name="Filter by 2" dataDxfId="29"/>
    <tableColumn id="6" xr3:uid="{4235091C-F6A1-4A50-BBB7-EFB60569B712}" name="Filter by 3" dataDxfId="28"/>
    <tableColumn id="7" xr3:uid="{115D4F39-A766-4793-B8F5-95D88AFB8C29}" name="Filter by 4" dataDxfId="27"/>
    <tableColumn id="8" xr3:uid="{594D7608-5DA2-4289-922F-3AF094EBF89D}" name="Weight property" dataDxfId="26"/>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73CC9E-F506-47FA-8249-3C12CC566283}" name="Table6" displayName="Table6" ref="B112:I130" totalsRowShown="0" headerRowDxfId="25">
  <autoFilter ref="B112:I130" xr:uid="{6A73CC9E-F506-47FA-8249-3C12CC566283}"/>
  <tableColumns count="8">
    <tableColumn id="1" xr3:uid="{177718F2-2833-4E59-9E7A-39C30E719CCC}" name="Question no. "/>
    <tableColumn id="2" xr3:uid="{F04C5696-2F3A-49A7-A681-D00EC472C963}" name="Questions" dataDxfId="24"/>
    <tableColumn id="3" xr3:uid="{8902D297-36D1-420C-B570-46A853DE51DD}" name="Answers" dataDxfId="23"/>
    <tableColumn id="4" xr3:uid="{D4FF4A7A-6D3B-4D06-85FB-25E958E7B10F}" name="Filter by" dataDxfId="22"/>
    <tableColumn id="5" xr3:uid="{9878352D-E6F8-4875-B5CD-45405790B13D}" name="Filter by2" dataDxfId="21"/>
    <tableColumn id="6" xr3:uid="{89849849-417A-4B69-B836-965467B2F5BF}" name="Filter by3" dataDxfId="20"/>
    <tableColumn id="7" xr3:uid="{0DFF4E4E-46B5-4497-A458-D487D5718125}" name="Filter by4" dataDxfId="19"/>
    <tableColumn id="8" xr3:uid="{037B2A3D-F23D-4DE6-A73C-AE334B1709D0}" name="Weight Property" dataDxfId="1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FC787E-0F9B-4DD6-AEE5-041226A4E2CC}" name="Table7" displayName="Table7" ref="B132:I158" totalsRowShown="0" headerRowDxfId="17">
  <autoFilter ref="B132:I158" xr:uid="{8DFC787E-0F9B-4DD6-AEE5-041226A4E2CC}"/>
  <tableColumns count="8">
    <tableColumn id="1" xr3:uid="{D220E819-B667-45EA-8640-49C534B08A99}" name="Question no."/>
    <tableColumn id="2" xr3:uid="{24B26A7D-2433-4280-BD96-C87509A466AB}" name="Questions" dataDxfId="16"/>
    <tableColumn id="3" xr3:uid="{1CDC7447-A868-46C5-BB72-982626E52838}" name="Answers" dataDxfId="15"/>
    <tableColumn id="4" xr3:uid="{0DC40D96-FE32-44FB-90A0-E31658257731}" name="Filter by "/>
    <tableColumn id="5" xr3:uid="{63002E51-DC11-4066-A946-0588CD685469}" name="Filter by 2"/>
    <tableColumn id="6" xr3:uid="{297A903A-38EB-4D76-BBA9-3335093EE0D4}" name="Filter by 3"/>
    <tableColumn id="7" xr3:uid="{B7CBBA4B-2225-434C-AF93-FCC325E83251}" name="Filter by 4"/>
    <tableColumn id="8" xr3:uid="{13002423-99D6-4510-A285-3281D7183ADE}" name="Weight Property" dataDxfId="1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3B6011-BE35-40EF-951F-A26F10770C00}" name="Table8" displayName="Table8" ref="B159:I172" totalsRowShown="0" headerRowDxfId="13">
  <autoFilter ref="B159:I172" xr:uid="{4E3B6011-BE35-40EF-951F-A26F10770C00}"/>
  <tableColumns count="8">
    <tableColumn id="1" xr3:uid="{43A3E9F9-A614-4B13-BEAB-0E1D65CB5B7E}" name="Question no."/>
    <tableColumn id="2" xr3:uid="{EB4158E5-4D04-40A7-8F7C-0CEF6717B1F1}" name="Questions" dataDxfId="12"/>
    <tableColumn id="3" xr3:uid="{F0E3E031-DF60-4294-A4FD-1BBC93D87F84}" name="Answers" dataDxfId="11"/>
    <tableColumn id="4" xr3:uid="{77798115-9515-4E0C-BC31-C358EB9947DF}" name="Filter by "/>
    <tableColumn id="5" xr3:uid="{2999FD42-DB7A-485C-8DCF-5400C25EBBB1}" name="Filter by 2"/>
    <tableColumn id="6" xr3:uid="{3E1396C2-99C0-4475-ABE0-425F06A20B33}" name="Filter by 3"/>
    <tableColumn id="7" xr3:uid="{2953E097-1527-4F6E-B0ED-80657B591BF3}" name="Filter by 4"/>
    <tableColumn id="8" xr3:uid="{0E3D3255-A6BB-4B0E-8441-174DE1342F41}" name="Weight Property" dataDxfId="10"/>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F93A25-A3D6-4CBB-8CC3-7144B5CA23D8}" name="Table9" displayName="Table9" ref="B173:I205" totalsRowShown="0" headerRowDxfId="9" dataDxfId="8">
  <autoFilter ref="B173:I205" xr:uid="{84F93A25-A3D6-4CBB-8CC3-7144B5CA23D8}"/>
  <tableColumns count="8">
    <tableColumn id="1" xr3:uid="{B14F699E-258F-4D5B-A558-05E83858D085}" name="Question no. " dataDxfId="7"/>
    <tableColumn id="2" xr3:uid="{A37AE68A-A600-4059-A4E1-C4FCDAB56AD2}" name="Questions" dataDxfId="6"/>
    <tableColumn id="3" xr3:uid="{9F25C7A7-6839-45AD-A172-49F6788D8D36}" name="Answers" dataDxfId="5"/>
    <tableColumn id="4" xr3:uid="{9E2CE464-C14B-4B91-88E3-71E7FE338423}" name="Filter by " dataDxfId="4"/>
    <tableColumn id="5" xr3:uid="{37DFFFA4-E5C1-444E-87FD-D96BD04D0504}" name="Filter by 2" dataDxfId="3"/>
    <tableColumn id="6" xr3:uid="{98BD7868-AB56-403B-BAB3-410CC9F01679}" name="Filter by 3" dataDxfId="2"/>
    <tableColumn id="7" xr3:uid="{34B19D17-5D67-4F88-BB3F-175C944FEF1F}" name="Filter by 4" dataDxfId="1"/>
    <tableColumn id="8" xr3:uid="{2DA3EAB2-7E19-4203-9344-6C83751582DB}" name="Weight Property"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1B21-BF88-2C4F-AAA0-C987773EF6AA}">
  <dimension ref="A1:I215"/>
  <sheetViews>
    <sheetView zoomScale="90" workbookViewId="0">
      <selection activeCell="C69" sqref="C69"/>
    </sheetView>
  </sheetViews>
  <sheetFormatPr defaultColWidth="10.90625" defaultRowHeight="14.5" x14ac:dyDescent="0.35"/>
  <cols>
    <col min="1" max="1" width="8" customWidth="1"/>
    <col min="2" max="2" width="56.81640625" style="3" bestFit="1" customWidth="1"/>
    <col min="3" max="3" width="51" style="3" customWidth="1"/>
    <col min="4" max="4" width="10.81640625" style="15"/>
    <col min="5" max="5" width="9.81640625" customWidth="1"/>
    <col min="6" max="6" width="7.26953125" bestFit="1" customWidth="1"/>
    <col min="7" max="9" width="5.08984375" bestFit="1" customWidth="1"/>
  </cols>
  <sheetData>
    <row r="1" spans="1:9" ht="43" customHeight="1" x14ac:dyDescent="0.45">
      <c r="A1" s="17"/>
      <c r="B1" s="20" t="s">
        <v>473</v>
      </c>
      <c r="C1" s="46" t="s">
        <v>465</v>
      </c>
      <c r="D1" s="33" t="s">
        <v>472</v>
      </c>
      <c r="E1" s="45" t="s">
        <v>468</v>
      </c>
      <c r="F1" s="17"/>
      <c r="G1" s="17"/>
      <c r="H1" s="17"/>
      <c r="I1" s="17"/>
    </row>
    <row r="2" spans="1:9" ht="27" customHeight="1" x14ac:dyDescent="0.75">
      <c r="A2" s="17"/>
      <c r="B2" s="21">
        <f>SUM(E12:E214)</f>
        <v>144</v>
      </c>
      <c r="C2" s="25" t="str">
        <f>'Question Set '!B1</f>
        <v xml:space="preserve">ABOUT ME </v>
      </c>
      <c r="D2" s="34">
        <f>SUM(E12:E46)</f>
        <v>39</v>
      </c>
      <c r="E2" s="34">
        <f>SUMIF(F12:I46,"&lt;&gt;#N/A")</f>
        <v>40</v>
      </c>
      <c r="F2" s="17"/>
      <c r="G2" s="17"/>
      <c r="H2" s="17"/>
      <c r="I2" s="17"/>
    </row>
    <row r="3" spans="1:9" ht="27" customHeight="1" x14ac:dyDescent="0.45">
      <c r="A3" s="17"/>
      <c r="B3" s="43" t="s">
        <v>468</v>
      </c>
      <c r="C3" s="26" t="str">
        <f>'Question Set '!B37</f>
        <v>GETTING OUT AND ABOUT CONFIDENTLY</v>
      </c>
      <c r="D3" s="35">
        <f>SUM(E47:E73)</f>
        <v>54</v>
      </c>
      <c r="E3" s="35">
        <f>SUMIF(F47:I73, "&lt;&gt;#N/A")</f>
        <v>118</v>
      </c>
      <c r="F3" s="17"/>
      <c r="G3" s="17"/>
      <c r="H3" s="17"/>
      <c r="I3" s="17"/>
    </row>
    <row r="4" spans="1:9" ht="27" customHeight="1" x14ac:dyDescent="0.75">
      <c r="A4" s="17"/>
      <c r="B4" s="44">
        <f>SUMIF(F12:I214, "&lt;&gt;#N/A")</f>
        <v>283</v>
      </c>
      <c r="C4" s="27" t="str">
        <f>'Question Set '!B64</f>
        <v>STAYING CONNECTED AND IN TOUCH</v>
      </c>
      <c r="D4" s="36">
        <f>SUM(E74:E90)</f>
        <v>0</v>
      </c>
      <c r="E4" s="36">
        <f>SUMIF(F74:I90, "&lt;&gt;#N/A")</f>
        <v>0</v>
      </c>
      <c r="F4" s="17"/>
      <c r="G4" s="17"/>
      <c r="H4" s="17"/>
      <c r="I4" s="17"/>
    </row>
    <row r="5" spans="1:9" ht="27" customHeight="1" x14ac:dyDescent="0.45">
      <c r="A5" s="17"/>
      <c r="B5" s="22"/>
      <c r="C5" s="28" t="str">
        <f>'Question Set '!B81</f>
        <v>HAVING A SAFE AND HAPPY HOME</v>
      </c>
      <c r="D5" s="37">
        <f>SUM(E90:E121)</f>
        <v>39</v>
      </c>
      <c r="E5" s="37">
        <f>SUMIF(F90:I121, "&lt;&gt;#N/A")</f>
        <v>96</v>
      </c>
      <c r="F5" s="17"/>
      <c r="G5" s="17"/>
      <c r="H5" s="17"/>
      <c r="I5" s="17"/>
    </row>
    <row r="6" spans="1:9" ht="27" customHeight="1" x14ac:dyDescent="0.45">
      <c r="A6" s="17"/>
      <c r="B6" s="22"/>
      <c r="C6" s="29" t="str">
        <f>'Question Set '!B111</f>
        <v>LOOKING AFTER YOURSELF AND FEELING RESILIENT</v>
      </c>
      <c r="D6" s="38">
        <f>SUM(E122:E141)</f>
        <v>12</v>
      </c>
      <c r="E6" s="38">
        <f>SUMIF(F122:I141, "&lt;&gt;#N/A")</f>
        <v>29</v>
      </c>
      <c r="F6" s="17"/>
      <c r="G6" s="17"/>
      <c r="H6" s="17"/>
      <c r="I6" s="17"/>
    </row>
    <row r="7" spans="1:9" ht="27" customHeight="1" x14ac:dyDescent="0.45">
      <c r="A7" s="17"/>
      <c r="B7" s="22"/>
      <c r="C7" s="30" t="str">
        <f>'Question Set '!B131</f>
        <v>HAVING FUN AND FILLING THE DAY</v>
      </c>
      <c r="D7" s="39">
        <f>SUM(E142:E168)</f>
        <v>0</v>
      </c>
      <c r="E7" s="39">
        <f>SUMIF(F142:I168, "&lt;&gt;#N/A")</f>
        <v>0</v>
      </c>
      <c r="F7" s="17"/>
      <c r="G7" s="17"/>
      <c r="H7" s="17"/>
      <c r="I7" s="17"/>
    </row>
    <row r="8" spans="1:9" ht="27" customHeight="1" x14ac:dyDescent="0.45">
      <c r="A8" s="17"/>
      <c r="B8" s="22"/>
      <c r="C8" s="26" t="str">
        <f>'Question Set '!B158</f>
        <v>HAVING A PURPOSE IN YOUR DAY KW</v>
      </c>
      <c r="D8" s="35">
        <f>SUM(E169:E182)</f>
        <v>0</v>
      </c>
      <c r="E8" s="35">
        <f>SUMIF(F169:I182, "&lt;&gt;#N/A")</f>
        <v>0</v>
      </c>
      <c r="F8" s="17"/>
      <c r="G8" s="17"/>
      <c r="H8" s="17"/>
      <c r="I8" s="17"/>
    </row>
    <row r="9" spans="1:9" ht="27" customHeight="1" x14ac:dyDescent="0.45">
      <c r="A9" s="17"/>
      <c r="B9" s="23"/>
      <c r="C9" s="27" t="str">
        <f>'Question Set '!B172</f>
        <v>FEELING ON TOP OF BEING A CARER KW</v>
      </c>
      <c r="D9" s="36">
        <f>SUM(E183:E214)</f>
        <v>0</v>
      </c>
      <c r="E9" s="36">
        <f>SUMIF(F183:I214, "&lt;&gt;#N/A")</f>
        <v>0</v>
      </c>
      <c r="F9" s="17"/>
      <c r="G9" s="17"/>
      <c r="H9" s="17"/>
      <c r="I9" s="17"/>
    </row>
    <row r="10" spans="1:9" x14ac:dyDescent="0.35">
      <c r="A10" s="17"/>
      <c r="B10" s="23"/>
      <c r="C10" s="22"/>
      <c r="D10" s="18"/>
      <c r="E10" s="17"/>
      <c r="F10" s="17"/>
      <c r="G10" s="17"/>
      <c r="H10" s="17"/>
      <c r="I10" s="17"/>
    </row>
    <row r="11" spans="1:9" ht="29" x14ac:dyDescent="0.35">
      <c r="A11" s="41" t="s">
        <v>471</v>
      </c>
      <c r="B11" s="22" t="s">
        <v>462</v>
      </c>
      <c r="C11" s="22" t="s">
        <v>4</v>
      </c>
      <c r="D11" s="18" t="s">
        <v>463</v>
      </c>
      <c r="E11" s="41" t="s">
        <v>469</v>
      </c>
      <c r="F11" s="48" t="s">
        <v>470</v>
      </c>
      <c r="G11" s="48"/>
      <c r="H11" s="48"/>
      <c r="I11" s="48"/>
    </row>
    <row r="12" spans="1:9" ht="29" x14ac:dyDescent="0.35">
      <c r="A12" s="19">
        <f>VLOOKUP('Question Set '!A3,'Question Set '!$A$2:$I$205, 1)</f>
        <v>1</v>
      </c>
      <c r="B12" s="24" t="str">
        <f>IF(VLOOKUP('Question Set '!A3,'Question Set '!$A$2:$I$205, 3) &lt;&gt; "",VLOOKUP('Question Set '!A3,'Question Set '!$A$2:$I$205, 3),"")</f>
        <v>Before we begin, can you tell me which statement bests describes you?</v>
      </c>
      <c r="C12" s="31" t="str">
        <f>IF(VLOOKUP('Question Set '!A3,'Question Set '!$A$2:$I$205, 4) &lt;&gt; "",VLOOKUP('Question Set '!A3,'Question Set '!$A$2:$I$205, 4),"")</f>
        <v>I am living with dementia</v>
      </c>
      <c r="D12" s="40" t="s">
        <v>466</v>
      </c>
      <c r="E12" s="42">
        <f>IF(D12="Yes", VLOOKUP(A12,'Question Set '!$A$2:$I$205, 9), 0)</f>
        <v>0</v>
      </c>
      <c r="F12" s="42" t="e">
        <f>IF($D12="Yes", VLOOKUP(VLOOKUP($A12,'Question Set '!$A$2:$I$205, 5), features, 2), 0)</f>
        <v>#N/A</v>
      </c>
      <c r="G12" s="42" t="e">
        <f>IF($D12="Yes", VLOOKUP(VLOOKUP($A12,'Question Set '!$A$2:$I$205, 6), features, 2), 0)</f>
        <v>#N/A</v>
      </c>
      <c r="H12" s="42" t="e">
        <f>IF($D12="Yes", VLOOKUP(VLOOKUP($A12,'Question Set '!$A$2:$I$205, 7), features, 2), 0)</f>
        <v>#N/A</v>
      </c>
      <c r="I12" s="42" t="e">
        <f>IF($D12="Yes", VLOOKUP(VLOOKUP($A12,'Question Set '!$A$2:$I$205, 8), features, 2), 0)</f>
        <v>#N/A</v>
      </c>
    </row>
    <row r="13" spans="1:9" ht="29" x14ac:dyDescent="0.35">
      <c r="A13" s="19">
        <f>VLOOKUP('Question Set '!A4,'Question Set '!$A$2:$I$205, 1)</f>
        <v>2</v>
      </c>
      <c r="B13" s="24" t="str">
        <f>IF(VLOOKUP('Question Set '!A4,'Question Set '!$A$2:$I$205, 3) &lt;&gt; "",VLOOKUP('Question Set '!A4,'Question Set '!$A$2:$I$205, 3),"")</f>
        <v/>
      </c>
      <c r="C13" s="31" t="str">
        <f>IF(VLOOKUP('Question Set '!A4,'Question Set '!$A$2:$I$205, 4) &lt;&gt; "",VLOOKUP('Question Set '!A4,'Question Set '!$A$2:$I$205, 4),"")</f>
        <v>I am living with someone living with dementia and we are filling this in together.</v>
      </c>
      <c r="D13" s="40" t="s">
        <v>467</v>
      </c>
      <c r="E13" s="42">
        <f>IF(D13="Yes", VLOOKUP(A13,'Question Set '!$A$2:$I$205, 9), 0)</f>
        <v>0</v>
      </c>
      <c r="F13" s="42">
        <f>IF($D13="Yes", VLOOKUP(VLOOKUP($A13,'Question Set '!$A$2:$I$205, 5), features, 2), 0)</f>
        <v>0</v>
      </c>
      <c r="G13" s="42">
        <f>IF($D13="Yes", VLOOKUP(VLOOKUP($A13,'Question Set '!$A$2:$I$205, 6), features, 2), 0)</f>
        <v>0</v>
      </c>
      <c r="H13" s="42">
        <f>IF($D13="Yes", VLOOKUP(VLOOKUP($A13,'Question Set '!$A$2:$I$205, 7), features, 2), 0)</f>
        <v>0</v>
      </c>
      <c r="I13" s="42">
        <f>IF($D13="Yes", VLOOKUP(VLOOKUP($A13,'Question Set '!$A$2:$I$205, 8), features, 2), 0)</f>
        <v>0</v>
      </c>
    </row>
    <row r="14" spans="1:9" ht="29" x14ac:dyDescent="0.35">
      <c r="A14" s="19">
        <f>VLOOKUP('Question Set '!A5,'Question Set '!$A$2:$I$205, 1)</f>
        <v>3</v>
      </c>
      <c r="B14" s="24" t="str">
        <f>IF(VLOOKUP('Question Set '!A5,'Question Set '!$A$2:$I$205, 3) &lt;&gt; "",VLOOKUP('Question Set '!A5,'Question Set '!$A$2:$I$205, 3),"")</f>
        <v/>
      </c>
      <c r="C14" s="31" t="str">
        <f>IF(VLOOKUP('Question Set '!A5,'Question Set '!$A$2:$I$205, 4) &lt;&gt; "",VLOOKUP('Question Set '!A5,'Question Set '!$A$2:$I$205, 4),"")</f>
        <v xml:space="preserve">I am filling this in for a family member or friend who does not live with me. </v>
      </c>
      <c r="D14" s="40" t="s">
        <v>467</v>
      </c>
      <c r="E14" s="42">
        <f>IF(D14="Yes", VLOOKUP(A14,'Question Set '!$A$2:$I$205, 9), 0)</f>
        <v>0</v>
      </c>
      <c r="F14" s="42">
        <f>IF($D14="Yes", VLOOKUP(VLOOKUP($A14,'Question Set '!$A$2:$I$205, 5), features, 2), 0)</f>
        <v>0</v>
      </c>
      <c r="G14" s="42">
        <f>IF($D14="Yes", VLOOKUP(VLOOKUP($A14,'Question Set '!$A$2:$I$205, 6), features, 2), 0)</f>
        <v>0</v>
      </c>
      <c r="H14" s="42">
        <f>IF($D14="Yes", VLOOKUP(VLOOKUP($A14,'Question Set '!$A$2:$I$205, 7), features, 2), 0)</f>
        <v>0</v>
      </c>
      <c r="I14" s="42">
        <f>IF($D14="Yes", VLOOKUP(VLOOKUP($A14,'Question Set '!$A$2:$I$205, 8), features, 2), 0)</f>
        <v>0</v>
      </c>
    </row>
    <row r="15" spans="1:9" ht="29" x14ac:dyDescent="0.35">
      <c r="A15" s="19">
        <f>VLOOKUP('Question Set '!A6,'Question Set '!$A$2:$I$205, 1)</f>
        <v>4</v>
      </c>
      <c r="B15" s="24" t="str">
        <f>IF(VLOOKUP('Question Set '!A6,'Question Set '!$A$2:$I$205, 3) &lt;&gt; "",VLOOKUP('Question Set '!A6,'Question Set '!$A$2:$I$205, 3),"")</f>
        <v/>
      </c>
      <c r="C15" s="31" t="str">
        <f>IF(VLOOKUP('Question Set '!A6,'Question Set '!$A$2:$I$205, 4) &lt;&gt; "",VLOOKUP('Question Set '!A6,'Question Set '!$A$2:$I$205, 4),"")</f>
        <v xml:space="preserve">I am filling this in with someone that I support in a professional capacity. </v>
      </c>
      <c r="D15" s="40" t="s">
        <v>467</v>
      </c>
      <c r="E15" s="42">
        <f>IF(D15="Yes", VLOOKUP(A15,'Question Set '!$A$2:$I$205, 9), 0)</f>
        <v>0</v>
      </c>
      <c r="F15" s="42">
        <f>IF($D15="Yes", VLOOKUP(VLOOKUP($A15,'Question Set '!$A$2:$I$205, 5), features, 2), 0)</f>
        <v>0</v>
      </c>
      <c r="G15" s="42">
        <f>IF($D15="Yes", VLOOKUP(VLOOKUP($A15,'Question Set '!$A$2:$I$205, 6), features, 2), 0)</f>
        <v>0</v>
      </c>
      <c r="H15" s="42">
        <f>IF($D15="Yes", VLOOKUP(VLOOKUP($A15,'Question Set '!$A$2:$I$205, 7), features, 2), 0)</f>
        <v>0</v>
      </c>
      <c r="I15" s="42">
        <f>IF($D15="Yes", VLOOKUP(VLOOKUP($A15,'Question Set '!$A$2:$I$205, 8), features, 2), 0)</f>
        <v>0</v>
      </c>
    </row>
    <row r="16" spans="1:9" ht="43.5" x14ac:dyDescent="0.35">
      <c r="A16" s="19">
        <f>VLOOKUP('Question Set '!A7,'Question Set '!$A$2:$I$205, 1)</f>
        <v>5</v>
      </c>
      <c r="B16" s="24" t="str">
        <f>IF(VLOOKUP('Question Set '!A7,'Question Set '!$A$2:$I$205, 3) &lt;&gt; "",VLOOKUP('Question Set '!A7,'Question Set '!$A$2:$I$205, 3),"")</f>
        <v>What statement best describes you.  Hereonafter, all questions
should be answered from the perspective of the person living with dementia.</v>
      </c>
      <c r="C16" s="31" t="str">
        <f>IF(VLOOKUP('Question Set '!A7,'Question Set '!$A$2:$I$205, 4) &lt;&gt; "",VLOOKUP('Question Set '!A7,'Question Set '!$A$2:$I$205, 4),"")</f>
        <v>I live alone in my own home or in supported/managed accomodation</v>
      </c>
      <c r="D16" s="40" t="s">
        <v>466</v>
      </c>
      <c r="E16" s="42">
        <f>IF(D16="Yes", VLOOKUP(A16,'Question Set '!$A$2:$I$205, 9), 0)</f>
        <v>0</v>
      </c>
      <c r="F16" s="42" t="e">
        <f>IF($D16="Yes", VLOOKUP(VLOOKUP($A16,'Question Set '!$A$2:$I$205, 5), features, 2), 0)</f>
        <v>#N/A</v>
      </c>
      <c r="G16" s="42" t="e">
        <f>IF($D16="Yes", VLOOKUP(VLOOKUP($A16,'Question Set '!$A$2:$I$205, 6), features, 2), 0)</f>
        <v>#N/A</v>
      </c>
      <c r="H16" s="42" t="e">
        <f>IF($D16="Yes", VLOOKUP(VLOOKUP($A16,'Question Set '!$A$2:$I$205, 7), features, 2), 0)</f>
        <v>#N/A</v>
      </c>
      <c r="I16" s="42" t="e">
        <f>IF($D16="Yes", VLOOKUP(VLOOKUP($A16,'Question Set '!$A$2:$I$205, 8), features, 2), 0)</f>
        <v>#N/A</v>
      </c>
    </row>
    <row r="17" spans="1:9" x14ac:dyDescent="0.35">
      <c r="A17" s="19">
        <f>VLOOKUP('Question Set '!A8,'Question Set '!$A$2:$I$205, 1)</f>
        <v>6</v>
      </c>
      <c r="B17" s="24" t="str">
        <f>IF(VLOOKUP('Question Set '!A8,'Question Set '!$A$2:$I$205, 3) &lt;&gt; "",VLOOKUP('Question Set '!A8,'Question Set '!$A$2:$I$205, 3),"")</f>
        <v/>
      </c>
      <c r="C17" s="31" t="str">
        <f>IF(VLOOKUP('Question Set '!A8,'Question Set '!$A$2:$I$205, 4) &lt;&gt; "",VLOOKUP('Question Set '!A8,'Question Set '!$A$2:$I$205, 4),"")</f>
        <v>I live with a partner or family</v>
      </c>
      <c r="D17" s="40" t="s">
        <v>467</v>
      </c>
      <c r="E17" s="42">
        <f>IF(D17="Yes", VLOOKUP(A17,'Question Set '!$A$2:$I$205, 9), 0)</f>
        <v>0</v>
      </c>
      <c r="F17" s="42">
        <f>IF($D17="Yes", VLOOKUP(VLOOKUP($A17,'Question Set '!$A$2:$I$205, 5), features, 2), 0)</f>
        <v>0</v>
      </c>
      <c r="G17" s="42">
        <f>IF($D17="Yes", VLOOKUP(VLOOKUP($A17,'Question Set '!$A$2:$I$205, 6), features, 2), 0)</f>
        <v>0</v>
      </c>
      <c r="H17" s="42">
        <f>IF($D17="Yes", VLOOKUP(VLOOKUP($A17,'Question Set '!$A$2:$I$205, 7), features, 2), 0)</f>
        <v>0</v>
      </c>
      <c r="I17" s="42">
        <f>IF($D17="Yes", VLOOKUP(VLOOKUP($A17,'Question Set '!$A$2:$I$205, 8), features, 2), 0)</f>
        <v>0</v>
      </c>
    </row>
    <row r="18" spans="1:9" x14ac:dyDescent="0.35">
      <c r="A18" s="19">
        <f>VLOOKUP('Question Set '!A9,'Question Set '!$A$2:$I$205, 1)</f>
        <v>7</v>
      </c>
      <c r="B18" s="24" t="str">
        <f>IF(VLOOKUP('Question Set '!A9,'Question Set '!$A$2:$I$205, 3) &lt;&gt; "",VLOOKUP('Question Set '!A9,'Question Set '!$A$2:$I$205, 3),"")</f>
        <v>Which statement best describes you?</v>
      </c>
      <c r="C18" s="31" t="str">
        <f>IF(VLOOKUP('Question Set '!A9,'Question Set '!$A$2:$I$205, 4) &lt;&gt; "",VLOOKUP('Question Set '!A9,'Question Set '!$A$2:$I$205, 4),"")</f>
        <v>I live independently</v>
      </c>
      <c r="D18" s="40" t="s">
        <v>467</v>
      </c>
      <c r="E18" s="42">
        <f>IF(D18="Yes", VLOOKUP(A18,'Question Set '!$A$2:$I$205, 9), 0)</f>
        <v>0</v>
      </c>
      <c r="F18" s="42">
        <f>IF($D18="Yes", VLOOKUP(VLOOKUP($A18,'Question Set '!$A$2:$I$205, 5), features, 2), 0)</f>
        <v>0</v>
      </c>
      <c r="G18" s="42">
        <f>IF($D18="Yes", VLOOKUP(VLOOKUP($A18,'Question Set '!$A$2:$I$205, 6), features, 2), 0)</f>
        <v>0</v>
      </c>
      <c r="H18" s="42">
        <f>IF($D18="Yes", VLOOKUP(VLOOKUP($A18,'Question Set '!$A$2:$I$205, 7), features, 2), 0)</f>
        <v>0</v>
      </c>
      <c r="I18" s="42">
        <f>IF($D18="Yes", VLOOKUP(VLOOKUP($A18,'Question Set '!$A$2:$I$205, 8), features, 2), 0)</f>
        <v>0</v>
      </c>
    </row>
    <row r="19" spans="1:9" x14ac:dyDescent="0.35">
      <c r="A19" s="19">
        <f>VLOOKUP('Question Set '!A10,'Question Set '!$A$2:$I$205, 1)</f>
        <v>8</v>
      </c>
      <c r="B19" s="24" t="str">
        <f>IF(VLOOKUP('Question Set '!A10,'Question Set '!$A$2:$I$205, 3) &lt;&gt; "",VLOOKUP('Question Set '!A10,'Question Set '!$A$2:$I$205, 3),"")</f>
        <v/>
      </c>
      <c r="C19" s="31" t="str">
        <f>IF(VLOOKUP('Question Set '!A10,'Question Set '!$A$2:$I$205, 4) &lt;&gt; "",VLOOKUP('Question Set '!A10,'Question Set '!$A$2:$I$205, 4),"")</f>
        <v xml:space="preserve">I sometimes have support </v>
      </c>
      <c r="D19" s="40" t="s">
        <v>466</v>
      </c>
      <c r="E19" s="42">
        <f>IF(D19="Yes", VLOOKUP(A19,'Question Set '!$A$2:$I$205, 9), 0)</f>
        <v>0</v>
      </c>
      <c r="F19" s="42" t="e">
        <f>IF($D19="Yes", VLOOKUP(VLOOKUP($A19,'Question Set '!$A$2:$I$205, 5), features, 2), 0)</f>
        <v>#N/A</v>
      </c>
      <c r="G19" s="42" t="e">
        <f>IF($D19="Yes", VLOOKUP(VLOOKUP($A19,'Question Set '!$A$2:$I$205, 6), features, 2), 0)</f>
        <v>#N/A</v>
      </c>
      <c r="H19" s="42" t="e">
        <f>IF($D19="Yes", VLOOKUP(VLOOKUP($A19,'Question Set '!$A$2:$I$205, 7), features, 2), 0)</f>
        <v>#N/A</v>
      </c>
      <c r="I19" s="42" t="e">
        <f>IF($D19="Yes", VLOOKUP(VLOOKUP($A19,'Question Set '!$A$2:$I$205, 8), features, 2), 0)</f>
        <v>#N/A</v>
      </c>
    </row>
    <row r="20" spans="1:9" x14ac:dyDescent="0.35">
      <c r="A20" s="19">
        <f>VLOOKUP('Question Set '!A11,'Question Set '!$A$2:$I$205, 1)</f>
        <v>9</v>
      </c>
      <c r="B20" s="24" t="str">
        <f>IF(VLOOKUP('Question Set '!A11,'Question Set '!$A$2:$I$205, 3) &lt;&gt; "",VLOOKUP('Question Set '!A11,'Question Set '!$A$2:$I$205, 3),"")</f>
        <v/>
      </c>
      <c r="C20" s="31" t="str">
        <f>IF(VLOOKUP('Question Set '!A11,'Question Set '!$A$2:$I$205, 4) &lt;&gt; "",VLOOKUP('Question Set '!A11,'Question Set '!$A$2:$I$205, 4),"")</f>
        <v>I have regular support (daily)</v>
      </c>
      <c r="D20" s="40" t="s">
        <v>467</v>
      </c>
      <c r="E20" s="42">
        <f>IF(D20="Yes", VLOOKUP(A20,'Question Set '!$A$2:$I$205, 9), 0)</f>
        <v>0</v>
      </c>
      <c r="F20" s="42">
        <f>IF($D20="Yes", VLOOKUP(VLOOKUP($A20,'Question Set '!$A$2:$I$205, 5), features, 2), 0)</f>
        <v>0</v>
      </c>
      <c r="G20" s="42">
        <f>IF($D20="Yes", VLOOKUP(VLOOKUP($A20,'Question Set '!$A$2:$I$205, 6), features, 2), 0)</f>
        <v>0</v>
      </c>
      <c r="H20" s="42">
        <f>IF($D20="Yes", VLOOKUP(VLOOKUP($A20,'Question Set '!$A$2:$I$205, 7), features, 2), 0)</f>
        <v>0</v>
      </c>
      <c r="I20" s="42">
        <f>IF($D20="Yes", VLOOKUP(VLOOKUP($A20,'Question Set '!$A$2:$I$205, 8), features, 2), 0)</f>
        <v>0</v>
      </c>
    </row>
    <row r="21" spans="1:9" x14ac:dyDescent="0.35">
      <c r="A21" s="19">
        <f>VLOOKUP('Question Set '!A12,'Question Set '!$A$2:$I$205, 1)</f>
        <v>10</v>
      </c>
      <c r="B21" s="24" t="str">
        <f>IF(VLOOKUP('Question Set '!A12,'Question Set '!$A$2:$I$205, 3) &lt;&gt; "",VLOOKUP('Question Set '!A12,'Question Set '!$A$2:$I$205, 3),"")</f>
        <v/>
      </c>
      <c r="C21" s="31" t="str">
        <f>IF(VLOOKUP('Question Set '!A12,'Question Set '!$A$2:$I$205, 4) &lt;&gt; "",VLOOKUP('Question Set '!A12,'Question Set '!$A$2:$I$205, 4),"")</f>
        <v>I need support 24/7</v>
      </c>
      <c r="D21" s="40" t="s">
        <v>467</v>
      </c>
      <c r="E21" s="42">
        <f>IF(D21="Yes", VLOOKUP(A21,'Question Set '!$A$2:$I$205, 9), 0)</f>
        <v>0</v>
      </c>
      <c r="F21" s="42">
        <f>IF($D21="Yes", VLOOKUP(VLOOKUP($A21,'Question Set '!$A$2:$I$205, 5), features, 2), 0)</f>
        <v>0</v>
      </c>
      <c r="G21" s="42">
        <f>IF($D21="Yes", VLOOKUP(VLOOKUP($A21,'Question Set '!$A$2:$I$205, 6), features, 2), 0)</f>
        <v>0</v>
      </c>
      <c r="H21" s="42">
        <f>IF($D21="Yes", VLOOKUP(VLOOKUP($A21,'Question Set '!$A$2:$I$205, 7), features, 2), 0)</f>
        <v>0</v>
      </c>
      <c r="I21" s="42">
        <f>IF($D21="Yes", VLOOKUP(VLOOKUP($A21,'Question Set '!$A$2:$I$205, 8), features, 2), 0)</f>
        <v>0</v>
      </c>
    </row>
    <row r="22" spans="1:9" x14ac:dyDescent="0.35">
      <c r="A22" s="19">
        <f>VLOOKUP('Question Set '!A13,'Question Set '!$A$2:$I$205, 1)</f>
        <v>11</v>
      </c>
      <c r="B22" s="24" t="str">
        <f>IF(VLOOKUP('Question Set '!A13,'Question Set '!$A$2:$I$205, 3) &lt;&gt; "",VLOOKUP('Question Set '!A13,'Question Set '!$A$2:$I$205, 3),"")</f>
        <v>Choose the statement that best describes your situation</v>
      </c>
      <c r="C22" s="31" t="str">
        <f>IF(VLOOKUP('Question Set '!A13,'Question Set '!$A$2:$I$205, 4) &lt;&gt; "",VLOOKUP('Question Set '!A13,'Question Set '!$A$2:$I$205, 4),"")</f>
        <v xml:space="preserve">I have wifi </v>
      </c>
      <c r="D22" s="40" t="s">
        <v>467</v>
      </c>
      <c r="E22" s="42">
        <f>IF(D22="Yes", VLOOKUP(A22,'Question Set '!$A$2:$I$205, 9), 0)</f>
        <v>0</v>
      </c>
      <c r="F22" s="42">
        <f>IF($D22="Yes", VLOOKUP(VLOOKUP($A22,'Question Set '!$A$2:$I$205, 5), features, 2), 0)</f>
        <v>0</v>
      </c>
      <c r="G22" s="42">
        <f>IF($D22="Yes", VLOOKUP(VLOOKUP($A22,'Question Set '!$A$2:$I$205, 6), features, 2), 0)</f>
        <v>0</v>
      </c>
      <c r="H22" s="42">
        <f>IF($D22="Yes", VLOOKUP(VLOOKUP($A22,'Question Set '!$A$2:$I$205, 7), features, 2), 0)</f>
        <v>0</v>
      </c>
      <c r="I22" s="42">
        <f>IF($D22="Yes", VLOOKUP(VLOOKUP($A22,'Question Set '!$A$2:$I$205, 8), features, 2), 0)</f>
        <v>0</v>
      </c>
    </row>
    <row r="23" spans="1:9" x14ac:dyDescent="0.35">
      <c r="A23" s="19">
        <f>VLOOKUP('Question Set '!A14,'Question Set '!$A$2:$I$205, 1)</f>
        <v>12</v>
      </c>
      <c r="B23" s="24" t="str">
        <f>IF(VLOOKUP('Question Set '!A14,'Question Set '!$A$2:$I$205, 3) &lt;&gt; "",VLOOKUP('Question Set '!A14,'Question Set '!$A$2:$I$205, 3),"")</f>
        <v/>
      </c>
      <c r="C23" s="31" t="str">
        <f>IF(VLOOKUP('Question Set '!A14,'Question Set '!$A$2:$I$205, 4) &lt;&gt; "",VLOOKUP('Question Set '!A14,'Question Set '!$A$2:$I$205, 4),"")</f>
        <v>I don't have wifi and do not wish to get it</v>
      </c>
      <c r="D23" s="40" t="s">
        <v>466</v>
      </c>
      <c r="E23" s="42">
        <f>IF(D23="Yes", VLOOKUP(A23,'Question Set '!$A$2:$I$205, 9), 0)</f>
        <v>5</v>
      </c>
      <c r="F23" s="42">
        <f>IF($D23="Yes", VLOOKUP(VLOOKUP($A23,'Question Set '!$A$2:$I$205, 5), features, 2), 0)</f>
        <v>2</v>
      </c>
      <c r="G23" s="42" t="e">
        <f>IF($D23="Yes", VLOOKUP(VLOOKUP($A23,'Question Set '!$A$2:$I$205, 6), features, 2), 0)</f>
        <v>#N/A</v>
      </c>
      <c r="H23" s="42" t="e">
        <f>IF($D23="Yes", VLOOKUP(VLOOKUP($A23,'Question Set '!$A$2:$I$205, 7), features, 2), 0)</f>
        <v>#N/A</v>
      </c>
      <c r="I23" s="42" t="e">
        <f>IF($D23="Yes", VLOOKUP(VLOOKUP($A23,'Question Set '!$A$2:$I$205, 8), features, 2), 0)</f>
        <v>#N/A</v>
      </c>
    </row>
    <row r="24" spans="1:9" x14ac:dyDescent="0.35">
      <c r="A24" s="19">
        <f>VLOOKUP('Question Set '!A15,'Question Set '!$A$2:$I$205, 1)</f>
        <v>13</v>
      </c>
      <c r="B24" s="24" t="str">
        <f>IF(VLOOKUP('Question Set '!A15,'Question Set '!$A$2:$I$205, 3) &lt;&gt; "",VLOOKUP('Question Set '!A15,'Question Set '!$A$2:$I$205, 3),"")</f>
        <v/>
      </c>
      <c r="C24" s="31" t="str">
        <f>IF(VLOOKUP('Question Set '!A15,'Question Set '!$A$2:$I$205, 4) &lt;&gt; "",VLOOKUP('Question Set '!A15,'Question Set '!$A$2:$I$205, 4),"")</f>
        <v>I don't have wifi but I could consider getting it</v>
      </c>
      <c r="D24" s="40" t="s">
        <v>467</v>
      </c>
      <c r="E24" s="42">
        <f>IF(D24="Yes", VLOOKUP(A24,'Question Set '!$A$2:$I$205, 9), 0)</f>
        <v>0</v>
      </c>
      <c r="F24" s="42">
        <f>IF($D24="Yes", VLOOKUP(VLOOKUP($A24,'Question Set '!$A$2:$I$205, 5), features, 2), 0)</f>
        <v>0</v>
      </c>
      <c r="G24" s="42">
        <f>IF($D24="Yes", VLOOKUP(VLOOKUP($A24,'Question Set '!$A$2:$I$205, 6), features, 2), 0)</f>
        <v>0</v>
      </c>
      <c r="H24" s="42">
        <f>IF($D24="Yes", VLOOKUP(VLOOKUP($A24,'Question Set '!$A$2:$I$205, 7), features, 2), 0)</f>
        <v>0</v>
      </c>
      <c r="I24" s="42">
        <f>IF($D24="Yes", VLOOKUP(VLOOKUP($A24,'Question Set '!$A$2:$I$205, 8), features, 2), 0)</f>
        <v>0</v>
      </c>
    </row>
    <row r="25" spans="1:9" x14ac:dyDescent="0.35">
      <c r="A25" s="19">
        <f>VLOOKUP('Question Set '!A16,'Question Set '!$A$2:$I$205, 1)</f>
        <v>14</v>
      </c>
      <c r="B25" s="24" t="str">
        <f>IF(VLOOKUP('Question Set '!A16,'Question Set '!$A$2:$I$205, 3) &lt;&gt; "",VLOOKUP('Question Set '!A16,'Question Set '!$A$2:$I$205, 3),"")</f>
        <v/>
      </c>
      <c r="C25" s="31" t="str">
        <f>IF(VLOOKUP('Question Set '!A16,'Question Set '!$A$2:$I$205, 4) &lt;&gt; "",VLOOKUP('Question Set '!A16,'Question Set '!$A$2:$I$205, 4),"")</f>
        <v>I have telecare or a care management system</v>
      </c>
      <c r="D25" s="40" t="s">
        <v>467</v>
      </c>
      <c r="E25" s="42">
        <f>IF(D25="Yes", VLOOKUP(A25,'Question Set '!$A$2:$I$205, 9), 0)</f>
        <v>0</v>
      </c>
      <c r="F25" s="42">
        <f>IF($D25="Yes", VLOOKUP(VLOOKUP($A25,'Question Set '!$A$2:$I$205, 5), features, 2), 0)</f>
        <v>0</v>
      </c>
      <c r="G25" s="42">
        <f>IF($D25="Yes", VLOOKUP(VLOOKUP($A25,'Question Set '!$A$2:$I$205, 6), features, 2), 0)</f>
        <v>0</v>
      </c>
      <c r="H25" s="42">
        <f>IF($D25="Yes", VLOOKUP(VLOOKUP($A25,'Question Set '!$A$2:$I$205, 7), features, 2), 0)</f>
        <v>0</v>
      </c>
      <c r="I25" s="42">
        <f>IF($D25="Yes", VLOOKUP(VLOOKUP($A25,'Question Set '!$A$2:$I$205, 8), features, 2), 0)</f>
        <v>0</v>
      </c>
    </row>
    <row r="26" spans="1:9" x14ac:dyDescent="0.35">
      <c r="A26" s="19">
        <f>VLOOKUP('Question Set '!A17,'Question Set '!$A$2:$I$205, 1)</f>
        <v>15</v>
      </c>
      <c r="B26" s="24" t="str">
        <f>IF(VLOOKUP('Question Set '!A17,'Question Set '!$A$2:$I$205, 3) &lt;&gt; "",VLOOKUP('Question Set '!A17,'Question Set '!$A$2:$I$205, 3),"")</f>
        <v>Choose a statement that best describes your situation</v>
      </c>
      <c r="C26" s="31" t="str">
        <f>IF(VLOOKUP('Question Set '!A17,'Question Set '!$A$2:$I$205, 4) &lt;&gt; "",VLOOKUP('Question Set '!A17,'Question Set '!$A$2:$I$205, 4),"")</f>
        <v>I use a mobile phone to receive and make calls only</v>
      </c>
      <c r="D26" s="40" t="s">
        <v>466</v>
      </c>
      <c r="E26" s="42">
        <f>IF(D26="Yes", VLOOKUP(A26,'Question Set '!$A$2:$I$205, 9), 0)</f>
        <v>5</v>
      </c>
      <c r="F26" s="42">
        <f>IF($D26="Yes", VLOOKUP(VLOOKUP($A26,'Question Set '!$A$2:$I$205, 5), features, 2), 0)</f>
        <v>4</v>
      </c>
      <c r="G26" s="42" t="e">
        <f>IF($D26="Yes", VLOOKUP(VLOOKUP($A26,'Question Set '!$A$2:$I$205, 6), features, 2), 0)</f>
        <v>#N/A</v>
      </c>
      <c r="H26" s="42" t="e">
        <f>IF($D26="Yes", VLOOKUP(VLOOKUP($A26,'Question Set '!$A$2:$I$205, 7), features, 2), 0)</f>
        <v>#N/A</v>
      </c>
      <c r="I26" s="42" t="e">
        <f>IF($D26="Yes", VLOOKUP(VLOOKUP($A26,'Question Set '!$A$2:$I$205, 8), features, 2), 0)</f>
        <v>#N/A</v>
      </c>
    </row>
    <row r="27" spans="1:9" ht="29" x14ac:dyDescent="0.35">
      <c r="A27" s="19">
        <f>VLOOKUP('Question Set '!A18,'Question Set '!$A$2:$I$205, 1)</f>
        <v>16</v>
      </c>
      <c r="B27" s="24" t="str">
        <f>IF(VLOOKUP('Question Set '!A18,'Question Set '!$A$2:$I$205, 3) &lt;&gt; "",VLOOKUP('Question Set '!A18,'Question Set '!$A$2:$I$205, 3),"")</f>
        <v/>
      </c>
      <c r="C27" s="31" t="str">
        <f>IF(VLOOKUP('Question Set '!A18,'Question Set '!$A$2:$I$205, 4) &lt;&gt; "",VLOOKUP('Question Set '!A18,'Question Set '!$A$2:$I$205, 4),"")</f>
        <v>I use a mobile phone to receive and makes calls and text messages</v>
      </c>
      <c r="D27" s="40" t="s">
        <v>467</v>
      </c>
      <c r="E27" s="42">
        <f>IF(D27="Yes", VLOOKUP(A27,'Question Set '!$A$2:$I$205, 9), 0)</f>
        <v>0</v>
      </c>
      <c r="F27" s="42">
        <f>IF($D27="Yes", VLOOKUP(VLOOKUP($A27,'Question Set '!$A$2:$I$205, 5), features, 2), 0)</f>
        <v>0</v>
      </c>
      <c r="G27" s="42">
        <f>IF($D27="Yes", VLOOKUP(VLOOKUP($A27,'Question Set '!$A$2:$I$205, 6), features, 2), 0)</f>
        <v>0</v>
      </c>
      <c r="H27" s="42">
        <f>IF($D27="Yes", VLOOKUP(VLOOKUP($A27,'Question Set '!$A$2:$I$205, 7), features, 2), 0)</f>
        <v>0</v>
      </c>
      <c r="I27" s="42">
        <f>IF($D27="Yes", VLOOKUP(VLOOKUP($A27,'Question Set '!$A$2:$I$205, 8), features, 2), 0)</f>
        <v>0</v>
      </c>
    </row>
    <row r="28" spans="1:9" ht="43.5" x14ac:dyDescent="0.35">
      <c r="A28" s="19">
        <f>VLOOKUP('Question Set '!A19,'Question Set '!$A$2:$I$205, 1)</f>
        <v>17</v>
      </c>
      <c r="B28" s="24" t="str">
        <f>IF(VLOOKUP('Question Set '!A19,'Question Set '!$A$2:$I$205, 3) &lt;&gt; "",VLOOKUP('Question Set '!A19,'Question Set '!$A$2:$I$205, 3),"")</f>
        <v/>
      </c>
      <c r="C28" s="31" t="str">
        <f>IF(VLOOKUP('Question Set '!A19,'Question Set '!$A$2:$I$205, 4) &lt;&gt; "",VLOOKUP('Question Set '!A19,'Question Set '!$A$2:$I$205, 4),"")</f>
        <v>I use a mobile phone or smart phone for messaging apps, video calls, and to access the internet, e.g. email, online shopping, google searches</v>
      </c>
      <c r="D28" s="40" t="s">
        <v>467</v>
      </c>
      <c r="E28" s="42">
        <f>IF(D28="Yes", VLOOKUP(A28,'Question Set '!$A$2:$I$205, 9), 0)</f>
        <v>0</v>
      </c>
      <c r="F28" s="42">
        <f>IF($D28="Yes", VLOOKUP(VLOOKUP($A28,'Question Set '!$A$2:$I$205, 5), features, 2), 0)</f>
        <v>0</v>
      </c>
      <c r="G28" s="42">
        <f>IF($D28="Yes", VLOOKUP(VLOOKUP($A28,'Question Set '!$A$2:$I$205, 6), features, 2), 0)</f>
        <v>0</v>
      </c>
      <c r="H28" s="42">
        <f>IF($D28="Yes", VLOOKUP(VLOOKUP($A28,'Question Set '!$A$2:$I$205, 7), features, 2), 0)</f>
        <v>0</v>
      </c>
      <c r="I28" s="42">
        <f>IF($D28="Yes", VLOOKUP(VLOOKUP($A28,'Question Set '!$A$2:$I$205, 8), features, 2), 0)</f>
        <v>0</v>
      </c>
    </row>
    <row r="29" spans="1:9" ht="29" x14ac:dyDescent="0.35">
      <c r="A29" s="19">
        <f>VLOOKUP('Question Set '!A20,'Question Set '!$A$2:$I$205, 1)</f>
        <v>18</v>
      </c>
      <c r="B29" s="24" t="str">
        <f>IF(VLOOKUP('Question Set '!A20,'Question Set '!$A$2:$I$205, 3) &lt;&gt; "",VLOOKUP('Question Set '!A20,'Question Set '!$A$2:$I$205, 3),"")</f>
        <v/>
      </c>
      <c r="C29" s="31" t="str">
        <f>IF(VLOOKUP('Question Set '!A20,'Question Set '!$A$2:$I$205, 4) &lt;&gt; "",VLOOKUP('Question Set '!A20,'Question Set '!$A$2:$I$205, 4),"")</f>
        <v>I have a mobile phone but I don't use it any more or I don't have have a mobile phone</v>
      </c>
      <c r="D29" s="40" t="s">
        <v>467</v>
      </c>
      <c r="E29" s="42">
        <f>IF(D29="Yes", VLOOKUP(A29,'Question Set '!$A$2:$I$205, 9), 0)</f>
        <v>0</v>
      </c>
      <c r="F29" s="42">
        <f>IF($D29="Yes", VLOOKUP(VLOOKUP($A29,'Question Set '!$A$2:$I$205, 5), features, 2), 0)</f>
        <v>0</v>
      </c>
      <c r="G29" s="42">
        <f>IF($D29="Yes", VLOOKUP(VLOOKUP($A29,'Question Set '!$A$2:$I$205, 6), features, 2), 0)</f>
        <v>0</v>
      </c>
      <c r="H29" s="42">
        <f>IF($D29="Yes", VLOOKUP(VLOOKUP($A29,'Question Set '!$A$2:$I$205, 7), features, 2), 0)</f>
        <v>0</v>
      </c>
      <c r="I29" s="42">
        <f>IF($D29="Yes", VLOOKUP(VLOOKUP($A29,'Question Set '!$A$2:$I$205, 8), features, 2), 0)</f>
        <v>0</v>
      </c>
    </row>
    <row r="30" spans="1:9" x14ac:dyDescent="0.35">
      <c r="A30" s="19">
        <f>VLOOKUP('Question Set '!A21,'Question Set '!$A$2:$I$205, 1)</f>
        <v>19</v>
      </c>
      <c r="B30" s="24" t="str">
        <f>IF(VLOOKUP('Question Set '!A21,'Question Set '!$A$2:$I$205, 3) &lt;&gt; "",VLOOKUP('Question Set '!A21,'Question Set '!$A$2:$I$205, 3),"")</f>
        <v xml:space="preserve">How would you say you get on with using technology just now? </v>
      </c>
      <c r="C30" s="31" t="str">
        <f>IF(VLOOKUP('Question Set '!A21,'Question Set '!$A$2:$I$205, 4) &lt;&gt; "",VLOOKUP('Question Set '!A21,'Question Set '!$A$2:$I$205, 4),"")</f>
        <v>I am ok with technology</v>
      </c>
      <c r="D30" s="40" t="s">
        <v>467</v>
      </c>
      <c r="E30" s="42">
        <f>IF(D30="Yes", VLOOKUP(A30,'Question Set '!$A$2:$I$205, 9), 0)</f>
        <v>0</v>
      </c>
      <c r="F30" s="42">
        <f>IF($D30="Yes", VLOOKUP(VLOOKUP($A30,'Question Set '!$A$2:$I$205, 5), features, 2), 0)</f>
        <v>0</v>
      </c>
      <c r="G30" s="42">
        <f>IF($D30="Yes", VLOOKUP(VLOOKUP($A30,'Question Set '!$A$2:$I$205, 6), features, 2), 0)</f>
        <v>0</v>
      </c>
      <c r="H30" s="42">
        <f>IF($D30="Yes", VLOOKUP(VLOOKUP($A30,'Question Set '!$A$2:$I$205, 7), features, 2), 0)</f>
        <v>0</v>
      </c>
      <c r="I30" s="42">
        <f>IF($D30="Yes", VLOOKUP(VLOOKUP($A30,'Question Set '!$A$2:$I$205, 8), features, 2), 0)</f>
        <v>0</v>
      </c>
    </row>
    <row r="31" spans="1:9" x14ac:dyDescent="0.35">
      <c r="A31" s="19">
        <f>VLOOKUP('Question Set '!A22,'Question Set '!$A$2:$I$205, 1)</f>
        <v>20</v>
      </c>
      <c r="B31" s="24" t="str">
        <f>IF(VLOOKUP('Question Set '!A22,'Question Set '!$A$2:$I$205, 3) &lt;&gt; "",VLOOKUP('Question Set '!A22,'Question Set '!$A$2:$I$205, 3),"")</f>
        <v/>
      </c>
      <c r="C31" s="31" t="str">
        <f>IF(VLOOKUP('Question Set '!A22,'Question Set '!$A$2:$I$205, 4) &lt;&gt; "",VLOOKUP('Question Set '!A22,'Question Set '!$A$2:$I$205, 4),"")</f>
        <v>I need things that are easy to use</v>
      </c>
      <c r="D31" s="40" t="s">
        <v>467</v>
      </c>
      <c r="E31" s="42">
        <f>IF(D31="Yes", VLOOKUP(A31,'Question Set '!$A$2:$I$205, 9), 0)</f>
        <v>0</v>
      </c>
      <c r="F31" s="42">
        <f>IF($D31="Yes", VLOOKUP(VLOOKUP($A31,'Question Set '!$A$2:$I$205, 5), features, 2), 0)</f>
        <v>0</v>
      </c>
      <c r="G31" s="42">
        <f>IF($D31="Yes", VLOOKUP(VLOOKUP($A31,'Question Set '!$A$2:$I$205, 6), features, 2), 0)</f>
        <v>0</v>
      </c>
      <c r="H31" s="42">
        <f>IF($D31="Yes", VLOOKUP(VLOOKUP($A31,'Question Set '!$A$2:$I$205, 7), features, 2), 0)</f>
        <v>0</v>
      </c>
      <c r="I31" s="42">
        <f>IF($D31="Yes", VLOOKUP(VLOOKUP($A31,'Question Set '!$A$2:$I$205, 8), features, 2), 0)</f>
        <v>0</v>
      </c>
    </row>
    <row r="32" spans="1:9" x14ac:dyDescent="0.35">
      <c r="A32" s="19">
        <f>VLOOKUP('Question Set '!A23,'Question Set '!$A$2:$I$205, 1)</f>
        <v>21</v>
      </c>
      <c r="B32" s="24" t="str">
        <f>IF(VLOOKUP('Question Set '!A23,'Question Set '!$A$2:$I$205, 3) &lt;&gt; "",VLOOKUP('Question Set '!A23,'Question Set '!$A$2:$I$205, 3),"")</f>
        <v/>
      </c>
      <c r="C32" s="31" t="str">
        <f>IF(VLOOKUP('Question Set '!A23,'Question Set '!$A$2:$I$205, 4) &lt;&gt; "",VLOOKUP('Question Set '!A23,'Question Set '!$A$2:$I$205, 4),"")</f>
        <v>I need things that work without me having to do anything</v>
      </c>
      <c r="D32" s="40" t="s">
        <v>466</v>
      </c>
      <c r="E32" s="42">
        <f>IF(D32="Yes", VLOOKUP(A32,'Question Set '!$A$2:$I$205, 9), 0)</f>
        <v>3</v>
      </c>
      <c r="F32" s="42">
        <f>IF($D32="Yes", VLOOKUP(VLOOKUP($A32,'Question Set '!$A$2:$I$205, 5), features, 2), 0)</f>
        <v>3</v>
      </c>
      <c r="G32" s="42">
        <f>IF($D32="Yes", VLOOKUP(VLOOKUP($A32,'Question Set '!$A$2:$I$205, 6), features, 2), 0)</f>
        <v>4</v>
      </c>
      <c r="H32" s="42">
        <f>IF($D32="Yes", VLOOKUP(VLOOKUP($A32,'Question Set '!$A$2:$I$205, 7), features, 2), 0)</f>
        <v>3</v>
      </c>
      <c r="I32" s="42" t="e">
        <f>IF($D32="Yes", VLOOKUP(VLOOKUP($A32,'Question Set '!$A$2:$I$205, 8), features, 2), 0)</f>
        <v>#N/A</v>
      </c>
    </row>
    <row r="33" spans="1:9" x14ac:dyDescent="0.35">
      <c r="A33" s="19">
        <f>VLOOKUP('Question Set '!A24,'Question Set '!$A$2:$I$205, 1)</f>
        <v>22</v>
      </c>
      <c r="B33" s="24" t="str">
        <f>IF(VLOOKUP('Question Set '!A24,'Question Set '!$A$2:$I$205, 3) &lt;&gt; "",VLOOKUP('Question Set '!A24,'Question Set '!$A$2:$I$205, 3),"")</f>
        <v>Choose the statement that describes you best</v>
      </c>
      <c r="C33" s="31" t="str">
        <f>IF(VLOOKUP('Question Set '!A24,'Question Set '!$A$2:$I$205, 4) &lt;&gt; "",VLOOKUP('Question Set '!A24,'Question Set '!$A$2:$I$205, 4),"")</f>
        <v>I would like to do as much as I can myself</v>
      </c>
      <c r="D33" s="40" t="s">
        <v>467</v>
      </c>
      <c r="E33" s="42">
        <f>IF(D33="Yes", VLOOKUP(A33,'Question Set '!$A$2:$I$205, 9), 0)</f>
        <v>0</v>
      </c>
      <c r="F33" s="42">
        <f>IF($D33="Yes", VLOOKUP(VLOOKUP($A33,'Question Set '!$A$2:$I$205, 5), features, 2), 0)</f>
        <v>0</v>
      </c>
      <c r="G33" s="42">
        <f>IF($D33="Yes", VLOOKUP(VLOOKUP($A33,'Question Set '!$A$2:$I$205, 6), features, 2), 0)</f>
        <v>0</v>
      </c>
      <c r="H33" s="42">
        <f>IF($D33="Yes", VLOOKUP(VLOOKUP($A33,'Question Set '!$A$2:$I$205, 7), features, 2), 0)</f>
        <v>0</v>
      </c>
      <c r="I33" s="42">
        <f>IF($D33="Yes", VLOOKUP(VLOOKUP($A33,'Question Set '!$A$2:$I$205, 8), features, 2), 0)</f>
        <v>0</v>
      </c>
    </row>
    <row r="34" spans="1:9" ht="29" x14ac:dyDescent="0.35">
      <c r="A34" s="19">
        <f>VLOOKUP('Question Set '!A25,'Question Set '!$A$2:$I$205, 1)</f>
        <v>23</v>
      </c>
      <c r="B34" s="24" t="str">
        <f>IF(VLOOKUP('Question Set '!A25,'Question Set '!$A$2:$I$205, 3) &lt;&gt; "",VLOOKUP('Question Set '!A25,'Question Set '!$A$2:$I$205, 3),"")</f>
        <v/>
      </c>
      <c r="C34" s="31" t="str">
        <f>IF(VLOOKUP('Question Set '!A25,'Question Set '!$A$2:$I$205, 4) &lt;&gt; "",VLOOKUP('Question Set '!A25,'Question Set '!$A$2:$I$205, 4),"")</f>
        <v>I would like to have things that my family can operate on my behalf</v>
      </c>
      <c r="D34" s="40" t="s">
        <v>466</v>
      </c>
      <c r="E34" s="42">
        <f>IF(D34="Yes", VLOOKUP(A34,'Question Set '!$A$2:$I$205, 9), 0)</f>
        <v>3</v>
      </c>
      <c r="F34" s="42">
        <f>IF($D34="Yes", VLOOKUP(VLOOKUP($A34,'Question Set '!$A$2:$I$205, 5), features, 2), 0)</f>
        <v>4</v>
      </c>
      <c r="G34" s="42">
        <f>IF($D34="Yes", VLOOKUP(VLOOKUP($A34,'Question Set '!$A$2:$I$205, 6), features, 2), 0)</f>
        <v>4</v>
      </c>
      <c r="H34" s="42" t="e">
        <f>IF($D34="Yes", VLOOKUP(VLOOKUP($A34,'Question Set '!$A$2:$I$205, 7), features, 2), 0)</f>
        <v>#N/A</v>
      </c>
      <c r="I34" s="42" t="e">
        <f>IF($D34="Yes", VLOOKUP(VLOOKUP($A34,'Question Set '!$A$2:$I$205, 8), features, 2), 0)</f>
        <v>#N/A</v>
      </c>
    </row>
    <row r="35" spans="1:9" ht="72.5" x14ac:dyDescent="0.35">
      <c r="A35" s="19">
        <f>VLOOKUP('Question Set '!A26,'Question Set '!$A$2:$I$205, 1)</f>
        <v>24</v>
      </c>
      <c r="B35" s="24" t="str">
        <f>IF(VLOOKUP('Question Set '!A26,'Question Set '!$A$2:$I$205, 3) &lt;&gt; "",VLOOKUP('Question Set '!A26,'Question Set '!$A$2:$I$205, 3),"")</f>
        <v xml:space="preserve">I also have a question on the people around you who can help with technology.  Is there someone who lives with you who is confident with technology?  For example, someone who can help with setting things up, keeping the technology working and helping you to use it? </v>
      </c>
      <c r="C35" s="31" t="str">
        <f>IF(VLOOKUP('Question Set '!A26,'Question Set '!$A$2:$I$205, 4) &lt;&gt; "",VLOOKUP('Question Set '!A26,'Question Set '!$A$2:$I$205, 4),"")</f>
        <v>yes</v>
      </c>
      <c r="D35" s="40" t="s">
        <v>466</v>
      </c>
      <c r="E35" s="42">
        <f>IF(D35="Yes", VLOOKUP(A35,'Question Set '!$A$2:$I$205, 9), 0)</f>
        <v>3</v>
      </c>
      <c r="F35" s="42" t="e">
        <f>IF($D35="Yes", VLOOKUP(VLOOKUP($A35,'Question Set '!$A$2:$I$205, 5), features, 2), 0)</f>
        <v>#N/A</v>
      </c>
      <c r="G35" s="42" t="e">
        <f>IF($D35="Yes", VLOOKUP(VLOOKUP($A35,'Question Set '!$A$2:$I$205, 6), features, 2), 0)</f>
        <v>#N/A</v>
      </c>
      <c r="H35" s="42" t="e">
        <f>IF($D35="Yes", VLOOKUP(VLOOKUP($A35,'Question Set '!$A$2:$I$205, 7), features, 2), 0)</f>
        <v>#N/A</v>
      </c>
      <c r="I35" s="42" t="e">
        <f>IF($D35="Yes", VLOOKUP(VLOOKUP($A35,'Question Set '!$A$2:$I$205, 8), features, 2), 0)</f>
        <v>#N/A</v>
      </c>
    </row>
    <row r="36" spans="1:9" x14ac:dyDescent="0.35">
      <c r="A36" s="19">
        <f>VLOOKUP('Question Set '!A27,'Question Set '!$A$2:$I$205, 1)</f>
        <v>25</v>
      </c>
      <c r="B36" s="24" t="str">
        <f>IF(VLOOKUP('Question Set '!A27,'Question Set '!$A$2:$I$205, 3) &lt;&gt; "",VLOOKUP('Question Set '!A27,'Question Set '!$A$2:$I$205, 3),"")</f>
        <v/>
      </c>
      <c r="C36" s="31" t="str">
        <f>IF(VLOOKUP('Question Set '!A27,'Question Set '!$A$2:$I$205, 4) &lt;&gt; "",VLOOKUP('Question Set '!A27,'Question Set '!$A$2:$I$205, 4),"")</f>
        <v>no</v>
      </c>
      <c r="D36" s="40" t="s">
        <v>467</v>
      </c>
      <c r="E36" s="42">
        <f>IF(D36="Yes", VLOOKUP(A36,'Question Set '!$A$2:$I$205, 9), 0)</f>
        <v>0</v>
      </c>
      <c r="F36" s="42">
        <f>IF($D36="Yes", VLOOKUP(VLOOKUP($A36,'Question Set '!$A$2:$I$205, 5), features, 2), 0)</f>
        <v>0</v>
      </c>
      <c r="G36" s="42">
        <f>IF($D36="Yes", VLOOKUP(VLOOKUP($A36,'Question Set '!$A$2:$I$205, 6), features, 2), 0)</f>
        <v>0</v>
      </c>
      <c r="H36" s="42">
        <f>IF($D36="Yes", VLOOKUP(VLOOKUP($A36,'Question Set '!$A$2:$I$205, 7), features, 2), 0)</f>
        <v>0</v>
      </c>
      <c r="I36" s="42">
        <f>IF($D36="Yes", VLOOKUP(VLOOKUP($A36,'Question Set '!$A$2:$I$205, 8), features, 2), 0)</f>
        <v>0</v>
      </c>
    </row>
    <row r="37" spans="1:9" ht="29" x14ac:dyDescent="0.35">
      <c r="A37" s="19">
        <f>VLOOKUP('Question Set '!A28,'Question Set '!$A$2:$I$205, 1)</f>
        <v>26</v>
      </c>
      <c r="B37" s="24" t="str">
        <f>IF(VLOOKUP('Question Set '!A28,'Question Set '!$A$2:$I$205, 3) &lt;&gt; "",VLOOKUP('Question Set '!A28,'Question Set '!$A$2:$I$205, 3),"")</f>
        <v xml:space="preserve">When suggesting products for you, what challenges would you like help with? </v>
      </c>
      <c r="C37" s="31" t="str">
        <f>IF(VLOOKUP('Question Set '!A28,'Question Set '!$A$2:$I$205, 4) &lt;&gt; "",VLOOKUP('Question Set '!A28,'Question Set '!$A$2:$I$205, 4),"")</f>
        <v>help around my home</v>
      </c>
      <c r="D37" s="40" t="s">
        <v>466</v>
      </c>
      <c r="E37" s="42">
        <f>IF(D37="Yes", VLOOKUP(A37,'Question Set '!$A$2:$I$205, 9), 0)</f>
        <v>5</v>
      </c>
      <c r="F37" s="42" t="e">
        <f>IF($D37="Yes", VLOOKUP(VLOOKUP($A37,'Question Set '!$A$2:$I$205, 5), features, 2), 0)</f>
        <v>#N/A</v>
      </c>
      <c r="G37" s="42" t="e">
        <f>IF($D37="Yes", VLOOKUP(VLOOKUP($A37,'Question Set '!$A$2:$I$205, 6), features, 2), 0)</f>
        <v>#N/A</v>
      </c>
      <c r="H37" s="42" t="e">
        <f>IF($D37="Yes", VLOOKUP(VLOOKUP($A37,'Question Set '!$A$2:$I$205, 7), features, 2), 0)</f>
        <v>#N/A</v>
      </c>
      <c r="I37" s="42" t="e">
        <f>IF($D37="Yes", VLOOKUP(VLOOKUP($A37,'Question Set '!$A$2:$I$205, 8), features, 2), 0)</f>
        <v>#N/A</v>
      </c>
    </row>
    <row r="38" spans="1:9" x14ac:dyDescent="0.35">
      <c r="A38" s="19">
        <f>VLOOKUP('Question Set '!A29,'Question Set '!$A$2:$I$205, 1)</f>
        <v>27</v>
      </c>
      <c r="B38" s="24" t="str">
        <f>IF(VLOOKUP('Question Set '!A29,'Question Set '!$A$2:$I$205, 3) &lt;&gt; "",VLOOKUP('Question Set '!A29,'Question Set '!$A$2:$I$205, 3),"")</f>
        <v/>
      </c>
      <c r="C38" s="31" t="str">
        <f>IF(VLOOKUP('Question Set '!A29,'Question Set '!$A$2:$I$205, 4) &lt;&gt; "",VLOOKUP('Question Set '!A29,'Question Set '!$A$2:$I$205, 4),"")</f>
        <v>help when my speech is not clear</v>
      </c>
      <c r="D38" s="40" t="s">
        <v>467</v>
      </c>
      <c r="E38" s="42">
        <f>IF(D38="Yes", VLOOKUP(A38,'Question Set '!$A$2:$I$205, 9), 0)</f>
        <v>0</v>
      </c>
      <c r="F38" s="42">
        <f>IF($D38="Yes", VLOOKUP(VLOOKUP($A38,'Question Set '!$A$2:$I$205, 5), features, 2), 0)</f>
        <v>0</v>
      </c>
      <c r="G38" s="42">
        <f>IF($D38="Yes", VLOOKUP(VLOOKUP($A38,'Question Set '!$A$2:$I$205, 6), features, 2), 0)</f>
        <v>0</v>
      </c>
      <c r="H38" s="42">
        <f>IF($D38="Yes", VLOOKUP(VLOOKUP($A38,'Question Set '!$A$2:$I$205, 7), features, 2), 0)</f>
        <v>0</v>
      </c>
      <c r="I38" s="42">
        <f>IF($D38="Yes", VLOOKUP(VLOOKUP($A38,'Question Set '!$A$2:$I$205, 8), features, 2), 0)</f>
        <v>0</v>
      </c>
    </row>
    <row r="39" spans="1:9" x14ac:dyDescent="0.35">
      <c r="A39" s="19">
        <f>VLOOKUP('Question Set '!A30,'Question Set '!$A$2:$I$205, 1)</f>
        <v>28</v>
      </c>
      <c r="B39" s="24" t="str">
        <f>IF(VLOOKUP('Question Set '!A30,'Question Set '!$A$2:$I$205, 3) &lt;&gt; "",VLOOKUP('Question Set '!A30,'Question Set '!$A$2:$I$205, 3),"")</f>
        <v/>
      </c>
      <c r="C39" s="31" t="str">
        <f>IF(VLOOKUP('Question Set '!A30,'Question Set '!$A$2:$I$205, 4) &lt;&gt; "",VLOOKUP('Question Set '!A30,'Question Set '!$A$2:$I$205, 4),"")</f>
        <v>help to remember things</v>
      </c>
      <c r="D39" s="40" t="s">
        <v>466</v>
      </c>
      <c r="E39" s="42">
        <f>IF(D39="Yes", VLOOKUP(A39,'Question Set '!$A$2:$I$205, 9), 0)</f>
        <v>5</v>
      </c>
      <c r="F39" s="42">
        <f>IF($D39="Yes", VLOOKUP(VLOOKUP($A39,'Question Set '!$A$2:$I$205, 5), features, 2), 0)</f>
        <v>4</v>
      </c>
      <c r="G39" s="42" t="e">
        <f>IF($D39="Yes", VLOOKUP(VLOOKUP($A39,'Question Set '!$A$2:$I$205, 6), features, 2), 0)</f>
        <v>#N/A</v>
      </c>
      <c r="H39" s="42" t="e">
        <f>IF($D39="Yes", VLOOKUP(VLOOKUP($A39,'Question Set '!$A$2:$I$205, 7), features, 2), 0)</f>
        <v>#N/A</v>
      </c>
      <c r="I39" s="42" t="e">
        <f>IF($D39="Yes", VLOOKUP(VLOOKUP($A39,'Question Set '!$A$2:$I$205, 8), features, 2), 0)</f>
        <v>#N/A</v>
      </c>
    </row>
    <row r="40" spans="1:9" x14ac:dyDescent="0.35">
      <c r="A40" s="19">
        <f>VLOOKUP('Question Set '!A31,'Question Set '!$A$2:$I$205, 1)</f>
        <v>29</v>
      </c>
      <c r="B40" s="24" t="str">
        <f>IF(VLOOKUP('Question Set '!A31,'Question Set '!$A$2:$I$205, 3) &lt;&gt; "",VLOOKUP('Question Set '!A31,'Question Set '!$A$2:$I$205, 3),"")</f>
        <v/>
      </c>
      <c r="C40" s="31" t="str">
        <f>IF(VLOOKUP('Question Set '!A31,'Question Set '!$A$2:$I$205, 4) &lt;&gt; "",VLOOKUP('Question Set '!A31,'Question Set '!$A$2:$I$205, 4),"")</f>
        <v>help when I am struggling to hear</v>
      </c>
      <c r="D40" s="40" t="s">
        <v>467</v>
      </c>
      <c r="E40" s="42">
        <f>IF(D40="Yes", VLOOKUP(A40,'Question Set '!$A$2:$I$205, 9), 0)</f>
        <v>0</v>
      </c>
      <c r="F40" s="42">
        <f>IF($D40="Yes", VLOOKUP(VLOOKUP($A40,'Question Set '!$A$2:$I$205, 5), features, 2), 0)</f>
        <v>0</v>
      </c>
      <c r="G40" s="42">
        <f>IF($D40="Yes", VLOOKUP(VLOOKUP($A40,'Question Set '!$A$2:$I$205, 6), features, 2), 0)</f>
        <v>0</v>
      </c>
      <c r="H40" s="42">
        <f>IF($D40="Yes", VLOOKUP(VLOOKUP($A40,'Question Set '!$A$2:$I$205, 7), features, 2), 0)</f>
        <v>0</v>
      </c>
      <c r="I40" s="42">
        <f>IF($D40="Yes", VLOOKUP(VLOOKUP($A40,'Question Set '!$A$2:$I$205, 8), features, 2), 0)</f>
        <v>0</v>
      </c>
    </row>
    <row r="41" spans="1:9" x14ac:dyDescent="0.35">
      <c r="A41" s="19">
        <f>VLOOKUP('Question Set '!A32,'Question Set '!$A$2:$I$205, 1)</f>
        <v>30</v>
      </c>
      <c r="B41" s="24" t="str">
        <f>IF(VLOOKUP('Question Set '!A32,'Question Set '!$A$2:$I$205, 3) &lt;&gt; "",VLOOKUP('Question Set '!A32,'Question Set '!$A$2:$I$205, 3),"")</f>
        <v/>
      </c>
      <c r="C41" s="31" t="str">
        <f>IF(VLOOKUP('Question Set '!A32,'Question Set '!$A$2:$I$205, 4) &lt;&gt; "",VLOOKUP('Question Set '!A32,'Question Set '!$A$2:$I$205, 4),"")</f>
        <v>things that are easier to use with reduced vision</v>
      </c>
      <c r="D41" s="40" t="s">
        <v>467</v>
      </c>
      <c r="E41" s="42">
        <f>IF(D41="Yes", VLOOKUP(A41,'Question Set '!$A$2:$I$205, 9), 0)</f>
        <v>0</v>
      </c>
      <c r="F41" s="42">
        <f>IF($D41="Yes", VLOOKUP(VLOOKUP($A41,'Question Set '!$A$2:$I$205, 5), features, 2), 0)</f>
        <v>0</v>
      </c>
      <c r="G41" s="42">
        <f>IF($D41="Yes", VLOOKUP(VLOOKUP($A41,'Question Set '!$A$2:$I$205, 6), features, 2), 0)</f>
        <v>0</v>
      </c>
      <c r="H41" s="42">
        <f>IF($D41="Yes", VLOOKUP(VLOOKUP($A41,'Question Set '!$A$2:$I$205, 7), features, 2), 0)</f>
        <v>0</v>
      </c>
      <c r="I41" s="42">
        <f>IF($D41="Yes", VLOOKUP(VLOOKUP($A41,'Question Set '!$A$2:$I$205, 8), features, 2), 0)</f>
        <v>0</v>
      </c>
    </row>
    <row r="42" spans="1:9" x14ac:dyDescent="0.35">
      <c r="A42" s="19">
        <f>VLOOKUP('Question Set '!A33,'Question Set '!$A$2:$I$205, 1)</f>
        <v>31</v>
      </c>
      <c r="B42" s="24" t="str">
        <f>IF(VLOOKUP('Question Set '!A33,'Question Set '!$A$2:$I$205, 3) &lt;&gt; "",VLOOKUP('Question Set '!A33,'Question Set '!$A$2:$I$205, 3),"")</f>
        <v/>
      </c>
      <c r="C42" s="31" t="str">
        <f>IF(VLOOKUP('Question Set '!A33,'Question Set '!$A$2:$I$205, 4) &lt;&gt; "",VLOOKUP('Question Set '!A33,'Question Set '!$A$2:$I$205, 4),"")</f>
        <v>Help to do things in the right order</v>
      </c>
      <c r="D42" s="40" t="s">
        <v>467</v>
      </c>
      <c r="E42" s="42">
        <f>IF(D42="Yes", VLOOKUP(A42,'Question Set '!$A$2:$I$205, 9), 0)</f>
        <v>0</v>
      </c>
      <c r="F42" s="42">
        <f>IF($D42="Yes", VLOOKUP(VLOOKUP($A42,'Question Set '!$A$2:$I$205, 5), features, 2), 0)</f>
        <v>0</v>
      </c>
      <c r="G42" s="42">
        <f>IF($D42="Yes", VLOOKUP(VLOOKUP($A42,'Question Set '!$A$2:$I$205, 6), features, 2), 0)</f>
        <v>0</v>
      </c>
      <c r="H42" s="42">
        <f>IF($D42="Yes", VLOOKUP(VLOOKUP($A42,'Question Set '!$A$2:$I$205, 7), features, 2), 0)</f>
        <v>0</v>
      </c>
      <c r="I42" s="42">
        <f>IF($D42="Yes", VLOOKUP(VLOOKUP($A42,'Question Set '!$A$2:$I$205, 8), features, 2), 0)</f>
        <v>0</v>
      </c>
    </row>
    <row r="43" spans="1:9" x14ac:dyDescent="0.35">
      <c r="A43" s="19">
        <f>VLOOKUP('Question Set '!A34,'Question Set '!$A$2:$I$205, 1)</f>
        <v>32</v>
      </c>
      <c r="B43" s="24" t="str">
        <f>IF(VLOOKUP('Question Set '!A34,'Question Set '!$A$2:$I$205, 3) &lt;&gt; "",VLOOKUP('Question Set '!A34,'Question Set '!$A$2:$I$205, 3),"")</f>
        <v/>
      </c>
      <c r="C43" s="31" t="str">
        <f>IF(VLOOKUP('Question Set '!A34,'Question Set '!$A$2:$I$205, 4) &lt;&gt; "",VLOOKUP('Question Set '!A34,'Question Set '!$A$2:$I$205, 4),"")</f>
        <v>help with misplacing objects</v>
      </c>
      <c r="D43" s="40" t="s">
        <v>466</v>
      </c>
      <c r="E43" s="42">
        <f>IF(D43="Yes", VLOOKUP(A43,'Question Set '!$A$2:$I$205, 9), 0)</f>
        <v>5</v>
      </c>
      <c r="F43" s="42">
        <f>IF($D43="Yes", VLOOKUP(VLOOKUP($A43,'Question Set '!$A$2:$I$205, 5), features, 2), 0)</f>
        <v>5</v>
      </c>
      <c r="G43" s="42" t="e">
        <f>IF($D43="Yes", VLOOKUP(VLOOKUP($A43,'Question Set '!$A$2:$I$205, 6), features, 2), 0)</f>
        <v>#N/A</v>
      </c>
      <c r="H43" s="42" t="e">
        <f>IF($D43="Yes", VLOOKUP(VLOOKUP($A43,'Question Set '!$A$2:$I$205, 7), features, 2), 0)</f>
        <v>#N/A</v>
      </c>
      <c r="I43" s="42" t="e">
        <f>IF($D43="Yes", VLOOKUP(VLOOKUP($A43,'Question Set '!$A$2:$I$205, 8), features, 2), 0)</f>
        <v>#N/A</v>
      </c>
    </row>
    <row r="44" spans="1:9" x14ac:dyDescent="0.35">
      <c r="A44" s="19">
        <f>VLOOKUP('Question Set '!A35,'Question Set '!$A$2:$I$205, 1)</f>
        <v>33</v>
      </c>
      <c r="B44" s="24" t="str">
        <f>IF(VLOOKUP('Question Set '!A35,'Question Set '!$A$2:$I$205, 3) &lt;&gt; "",VLOOKUP('Question Set '!A35,'Question Set '!$A$2:$I$205, 3),"")</f>
        <v/>
      </c>
      <c r="C44" s="31" t="str">
        <f>IF(VLOOKUP('Question Set '!A35,'Question Set '!$A$2:$I$205, 4) &lt;&gt; "",VLOOKUP('Question Set '!A35,'Question Set '!$A$2:$I$205, 4),"")</f>
        <v>things that are easy to understand</v>
      </c>
      <c r="D44" s="40" t="s">
        <v>466</v>
      </c>
      <c r="E44" s="42">
        <f>IF(D44="Yes", VLOOKUP(A44,'Question Set '!$A$2:$I$205, 9), 0)</f>
        <v>5</v>
      </c>
      <c r="F44" s="42">
        <f>IF($D44="Yes", VLOOKUP(VLOOKUP($A44,'Question Set '!$A$2:$I$205, 5), features, 2), 0)</f>
        <v>3</v>
      </c>
      <c r="G44" s="42">
        <f>IF($D44="Yes", VLOOKUP(VLOOKUP($A44,'Question Set '!$A$2:$I$205, 6), features, 2), 0)</f>
        <v>4</v>
      </c>
      <c r="H44" s="42" t="e">
        <f>IF($D44="Yes", VLOOKUP(VLOOKUP($A44,'Question Set '!$A$2:$I$205, 7), features, 2), 0)</f>
        <v>#N/A</v>
      </c>
      <c r="I44" s="42" t="e">
        <f>IF($D44="Yes", VLOOKUP(VLOOKUP($A44,'Question Set '!$A$2:$I$205, 8), features, 2), 0)</f>
        <v>#N/A</v>
      </c>
    </row>
    <row r="45" spans="1:9" x14ac:dyDescent="0.35">
      <c r="A45" s="19">
        <f>VLOOKUP('Question Set '!A36,'Question Set '!$A$2:$I$205, 1)</f>
        <v>34</v>
      </c>
      <c r="B45" s="24" t="str">
        <f>IF(VLOOKUP('Question Set '!A36,'Question Set '!$A$2:$I$205, 3) &lt;&gt; "",VLOOKUP('Question Set '!A36,'Question Set '!$A$2:$I$205, 3),"")</f>
        <v/>
      </c>
      <c r="C45" s="31" t="str">
        <f>IF(VLOOKUP('Question Set '!A36,'Question Set '!$A$2:$I$205, 4) &lt;&gt; "",VLOOKUP('Question Set '!A36,'Question Set '!$A$2:$I$205, 4),"")</f>
        <v/>
      </c>
      <c r="D45" s="40" t="s">
        <v>467</v>
      </c>
      <c r="E45" s="42">
        <f>IF(D45="Yes", VLOOKUP(A45,'Question Set '!$A$2:$I$205, 9), 0)</f>
        <v>0</v>
      </c>
      <c r="F45" s="42">
        <f>IF($D45="Yes", VLOOKUP(VLOOKUP($A45,'Question Set '!$A$2:$I$205, 5), features, 2), 0)</f>
        <v>0</v>
      </c>
      <c r="G45" s="42">
        <f>IF($D45="Yes", VLOOKUP(VLOOKUP($A45,'Question Set '!$A$2:$I$205, 6), features, 2), 0)</f>
        <v>0</v>
      </c>
      <c r="H45" s="42">
        <f>IF($D45="Yes", VLOOKUP(VLOOKUP($A45,'Question Set '!$A$2:$I$205, 7), features, 2), 0)</f>
        <v>0</v>
      </c>
      <c r="I45" s="42">
        <f>IF($D45="Yes", VLOOKUP(VLOOKUP($A45,'Question Set '!$A$2:$I$205, 8), features, 2), 0)</f>
        <v>0</v>
      </c>
    </row>
    <row r="46" spans="1:9" x14ac:dyDescent="0.35">
      <c r="A46" s="19">
        <f>VLOOKUP('Question Set '!A37,'Question Set '!$A$2:$I$205, 1)</f>
        <v>35</v>
      </c>
      <c r="B46" s="24" t="str">
        <f>IF(VLOOKUP('Question Set '!A37,'Question Set '!$A$2:$I$205, 3) &lt;&gt; "",VLOOKUP('Question Set '!A37,'Question Set '!$A$2:$I$205, 3),"")</f>
        <v/>
      </c>
      <c r="C46" s="31" t="str">
        <f>IF(VLOOKUP('Question Set '!A37,'Question Set '!$A$2:$I$205, 4) &lt;&gt; "",VLOOKUP('Question Set '!A37,'Question Set '!$A$2:$I$205, 4),"")</f>
        <v/>
      </c>
      <c r="D46" s="40" t="s">
        <v>467</v>
      </c>
      <c r="E46" s="42">
        <f>IF(D46="Yes", VLOOKUP(A46,'Question Set '!$A$2:$I$205, 9), 0)</f>
        <v>0</v>
      </c>
      <c r="F46" s="42">
        <f>IF($D46="Yes", VLOOKUP(VLOOKUP($A46,'Question Set '!$A$2:$I$205, 5), features, 2), 0)</f>
        <v>0</v>
      </c>
      <c r="G46" s="42">
        <f>IF($D46="Yes", VLOOKUP(VLOOKUP($A46,'Question Set '!$A$2:$I$205, 6), features, 2), 0)</f>
        <v>0</v>
      </c>
      <c r="H46" s="42">
        <f>IF($D46="Yes", VLOOKUP(VLOOKUP($A46,'Question Set '!$A$2:$I$205, 7), features, 2), 0)</f>
        <v>0</v>
      </c>
      <c r="I46" s="42">
        <f>IF($D46="Yes", VLOOKUP(VLOOKUP($A46,'Question Set '!$A$2:$I$205, 8), features, 2), 0)</f>
        <v>0</v>
      </c>
    </row>
    <row r="47" spans="1:9" x14ac:dyDescent="0.35">
      <c r="A47" s="19">
        <f>VLOOKUP('Question Set '!A38,'Question Set '!$A$2:$I$205, 1)</f>
        <v>36</v>
      </c>
      <c r="B47" s="24" t="str">
        <f>IF(VLOOKUP('Question Set '!A38,'Question Set '!$A$2:$I$205, 3) &lt;&gt; "",VLOOKUP('Question Set '!A38,'Question Set '!$A$2:$I$205, 3),"")</f>
        <v>Questions</v>
      </c>
      <c r="C47" s="31" t="str">
        <f>IF(VLOOKUP('Question Set '!A38,'Question Set '!$A$2:$I$205, 4) &lt;&gt; "",VLOOKUP('Question Set '!A38,'Question Set '!$A$2:$I$205, 4),"")</f>
        <v>Answers</v>
      </c>
      <c r="D47" s="40"/>
      <c r="E47" s="42"/>
      <c r="F47" s="42">
        <f>IF($D47="Yes", VLOOKUP(VLOOKUP($A47,'Question Set '!$A$2:$I$205, 5), features, 2), 0)</f>
        <v>0</v>
      </c>
      <c r="G47" s="42">
        <f>IF($D47="Yes", VLOOKUP(VLOOKUP($A47,'Question Set '!$A$2:$I$205, 6), features, 2), 0)</f>
        <v>0</v>
      </c>
      <c r="H47" s="42">
        <f>IF($D47="Yes", VLOOKUP(VLOOKUP($A47,'Question Set '!$A$2:$I$205, 7), features, 2), 0)</f>
        <v>0</v>
      </c>
      <c r="I47" s="42">
        <f>IF($D47="Yes", VLOOKUP(VLOOKUP($A47,'Question Set '!$A$2:$I$205, 8), features, 2), 0)</f>
        <v>0</v>
      </c>
    </row>
    <row r="48" spans="1:9" ht="58" x14ac:dyDescent="0.35">
      <c r="A48" s="19">
        <f>VLOOKUP('Question Set '!A39,'Question Set '!$A$2:$I$205, 1)</f>
        <v>37</v>
      </c>
      <c r="B48" s="24" t="str">
        <f>IF(VLOOKUP('Question Set '!A39,'Question Set '!$A$2:$I$205, 3) &lt;&gt; "",VLOOKUP('Question Set '!A39,'Question Set '!$A$2:$I$205, 3),"")</f>
        <v>Things could be better if I had help with...</v>
      </c>
      <c r="C48" s="31" t="str">
        <f>IF(VLOOKUP('Question Set '!A39,'Question Set '!$A$2:$I$205, 4) &lt;&gt; "",VLOOKUP('Question Set '!A39,'Question Set '!$A$2:$I$205, 4),"")</f>
        <v>getting ready to go out e.g. being on time and remembering
what to take with me - mobile phone, keys, watch, wallet/purse, bag, jacket etc.</v>
      </c>
      <c r="D48" s="40" t="s">
        <v>466</v>
      </c>
      <c r="E48" s="42">
        <f>IF(D48="Yes", VLOOKUP(A48,'Question Set '!$A$2:$I$205, 9), 0)</f>
        <v>3</v>
      </c>
      <c r="F48" s="42">
        <f>IF($D48="Yes", VLOOKUP(VLOOKUP($A48,'Question Set '!$A$2:$I$205, 5), features, 2), 0)</f>
        <v>4</v>
      </c>
      <c r="G48" s="42">
        <f>IF($D48="Yes", VLOOKUP(VLOOKUP($A48,'Question Set '!$A$2:$I$205, 6), features, 2), 0)</f>
        <v>5</v>
      </c>
      <c r="H48" s="42" t="e">
        <f>IF($D48="Yes", VLOOKUP(VLOOKUP($A48,'Question Set '!$A$2:$I$205, 7), features, 2), 0)</f>
        <v>#N/A</v>
      </c>
      <c r="I48" s="42" t="e">
        <f>IF($D48="Yes", VLOOKUP(VLOOKUP($A48,'Question Set '!$A$2:$I$205, 8), features, 2), 0)</f>
        <v>#N/A</v>
      </c>
    </row>
    <row r="49" spans="1:9" x14ac:dyDescent="0.35">
      <c r="A49" s="19">
        <f>VLOOKUP('Question Set '!A40,'Question Set '!$A$2:$I$205, 1)</f>
        <v>38</v>
      </c>
      <c r="B49" s="24" t="str">
        <f>IF(VLOOKUP('Question Set '!A40,'Question Set '!$A$2:$I$205, 3) &lt;&gt; "",VLOOKUP('Question Set '!A40,'Question Set '!$A$2:$I$205, 3),"")</f>
        <v/>
      </c>
      <c r="C49" s="31" t="str">
        <f>IF(VLOOKUP('Question Set '!A40,'Question Set '!$A$2:$I$205, 4) &lt;&gt; "",VLOOKUP('Question Set '!A40,'Question Set '!$A$2:$I$205, 4),"")</f>
        <v>feeling more confident and less stressed about going out</v>
      </c>
      <c r="D49" s="40" t="s">
        <v>466</v>
      </c>
      <c r="E49" s="42">
        <f>IF(D49="Yes", VLOOKUP(A49,'Question Set '!$A$2:$I$205, 9), 0)</f>
        <v>2</v>
      </c>
      <c r="F49" s="42">
        <f>IF($D49="Yes", VLOOKUP(VLOOKUP($A49,'Question Set '!$A$2:$I$205, 5), features, 2), 0)</f>
        <v>5</v>
      </c>
      <c r="G49" s="42" t="e">
        <f>IF($D49="Yes", VLOOKUP(VLOOKUP($A49,'Question Set '!$A$2:$I$205, 6), features, 2), 0)</f>
        <v>#N/A</v>
      </c>
      <c r="H49" s="42" t="e">
        <f>IF($D49="Yes", VLOOKUP(VLOOKUP($A49,'Question Set '!$A$2:$I$205, 7), features, 2), 0)</f>
        <v>#N/A</v>
      </c>
      <c r="I49" s="42" t="e">
        <f>IF($D49="Yes", VLOOKUP(VLOOKUP($A49,'Question Set '!$A$2:$I$205, 8), features, 2), 0)</f>
        <v>#N/A</v>
      </c>
    </row>
    <row r="50" spans="1:9" x14ac:dyDescent="0.35">
      <c r="A50" s="19">
        <f>VLOOKUP('Question Set '!A41,'Question Set '!$A$2:$I$205, 1)</f>
        <v>39</v>
      </c>
      <c r="B50" s="24" t="str">
        <f>IF(VLOOKUP('Question Set '!A41,'Question Set '!$A$2:$I$205, 3) &lt;&gt; "",VLOOKUP('Question Set '!A41,'Question Set '!$A$2:$I$205, 3),"")</f>
        <v/>
      </c>
      <c r="C50" s="31" t="str">
        <f>IF(VLOOKUP('Question Set '!A41,'Question Set '!$A$2:$I$205, 4) &lt;&gt; "",VLOOKUP('Question Set '!A41,'Question Set '!$A$2:$I$205, 4),"")</f>
        <v>getting to appointments and places</v>
      </c>
      <c r="D50" s="40" t="s">
        <v>466</v>
      </c>
      <c r="E50" s="42">
        <f>IF(D50="Yes", VLOOKUP(A50,'Question Set '!$A$2:$I$205, 9), 0)</f>
        <v>0</v>
      </c>
      <c r="F50" s="42">
        <f>IF($D50="Yes", VLOOKUP(VLOOKUP($A50,'Question Set '!$A$2:$I$205, 5), features, 2), 0)</f>
        <v>4</v>
      </c>
      <c r="G50" s="42" t="e">
        <f>IF($D50="Yes", VLOOKUP(VLOOKUP($A50,'Question Set '!$A$2:$I$205, 6), features, 2), 0)</f>
        <v>#N/A</v>
      </c>
      <c r="H50" s="42" t="e">
        <f>IF($D50="Yes", VLOOKUP(VLOOKUP($A50,'Question Set '!$A$2:$I$205, 7), features, 2), 0)</f>
        <v>#N/A</v>
      </c>
      <c r="I50" s="42" t="e">
        <f>IF($D50="Yes", VLOOKUP(VLOOKUP($A50,'Question Set '!$A$2:$I$205, 8), features, 2), 0)</f>
        <v>#N/A</v>
      </c>
    </row>
    <row r="51" spans="1:9" x14ac:dyDescent="0.35">
      <c r="A51" s="19">
        <f>VLOOKUP('Question Set '!A42,'Question Set '!$A$2:$I$205, 1)</f>
        <v>40</v>
      </c>
      <c r="B51" s="24" t="str">
        <f>IF(VLOOKUP('Question Set '!A42,'Question Set '!$A$2:$I$205, 3) &lt;&gt; "",VLOOKUP('Question Set '!A42,'Question Set '!$A$2:$I$205, 3),"")</f>
        <v/>
      </c>
      <c r="C51" s="31" t="str">
        <f>IF(VLOOKUP('Question Set '!A42,'Question Set '!$A$2:$I$205, 4) &lt;&gt; "",VLOOKUP('Question Set '!A42,'Question Set '!$A$2:$I$205, 4),"")</f>
        <v>being able to get help when I am confused or lost</v>
      </c>
      <c r="D51" s="40" t="s">
        <v>466</v>
      </c>
      <c r="E51" s="42">
        <f>IF(D51="Yes", VLOOKUP(A51,'Question Set '!$A$2:$I$205, 9), 0)</f>
        <v>5</v>
      </c>
      <c r="F51" s="42">
        <f>IF($D51="Yes", VLOOKUP(VLOOKUP($A51,'Question Set '!$A$2:$I$205, 5), features, 2), 0)</f>
        <v>3</v>
      </c>
      <c r="G51" s="42" t="e">
        <f>IF($D51="Yes", VLOOKUP(VLOOKUP($A51,'Question Set '!$A$2:$I$205, 6), features, 2), 0)</f>
        <v>#N/A</v>
      </c>
      <c r="H51" s="42" t="e">
        <f>IF($D51="Yes", VLOOKUP(VLOOKUP($A51,'Question Set '!$A$2:$I$205, 7), features, 2), 0)</f>
        <v>#N/A</v>
      </c>
      <c r="I51" s="42" t="e">
        <f>IF($D51="Yes", VLOOKUP(VLOOKUP($A51,'Question Set '!$A$2:$I$205, 8), features, 2), 0)</f>
        <v>#N/A</v>
      </c>
    </row>
    <row r="52" spans="1:9" ht="29" x14ac:dyDescent="0.35">
      <c r="A52" s="19">
        <f>VLOOKUP('Question Set '!A43,'Question Set '!$A$2:$I$205, 1)</f>
        <v>41</v>
      </c>
      <c r="B52" s="24" t="str">
        <f>IF(VLOOKUP('Question Set '!A43,'Question Set '!$A$2:$I$205, 3) &lt;&gt; "",VLOOKUP('Question Set '!A43,'Question Set '!$A$2:$I$205, 3),"")</f>
        <v/>
      </c>
      <c r="C52" s="31" t="str">
        <f>IF(VLOOKUP('Question Set '!A43,'Question Set '!$A$2:$I$205, 4) &lt;&gt; "",VLOOKUP('Question Set '!A43,'Question Set '!$A$2:$I$205, 4),"")</f>
        <v>reassuring my family and the people who care for me e.g. 
is someone else worried about you going out alone?</v>
      </c>
      <c r="D52" s="40" t="s">
        <v>466</v>
      </c>
      <c r="E52" s="42">
        <f>IF(D52="Yes", VLOOKUP(A52,'Question Set '!$A$2:$I$205, 9), 0)</f>
        <v>3</v>
      </c>
      <c r="F52" s="42">
        <f>IF($D52="Yes", VLOOKUP(VLOOKUP($A52,'Question Set '!$A$2:$I$205, 5), features, 2), 0)</f>
        <v>5</v>
      </c>
      <c r="G52" s="42">
        <f>IF($D52="Yes", VLOOKUP(VLOOKUP($A52,'Question Set '!$A$2:$I$205, 6), features, 2), 0)</f>
        <v>4</v>
      </c>
      <c r="H52" s="42">
        <f>IF($D52="Yes", VLOOKUP(VLOOKUP($A52,'Question Set '!$A$2:$I$205, 7), features, 2), 0)</f>
        <v>4</v>
      </c>
      <c r="I52" s="42">
        <f>IF($D52="Yes", VLOOKUP(VLOOKUP($A52,'Question Set '!$A$2:$I$205, 8), features, 2), 0)</f>
        <v>3</v>
      </c>
    </row>
    <row r="53" spans="1:9" x14ac:dyDescent="0.35">
      <c r="A53" s="19">
        <f>VLOOKUP('Question Set '!A44,'Question Set '!$A$2:$I$205, 1)</f>
        <v>42</v>
      </c>
      <c r="B53" s="24" t="str">
        <f>IF(VLOOKUP('Question Set '!A44,'Question Set '!$A$2:$I$205, 3) &lt;&gt; "",VLOOKUP('Question Set '!A44,'Question Set '!$A$2:$I$205, 3),"")</f>
        <v>When you go out, are you with someone?</v>
      </c>
      <c r="C53" s="31" t="str">
        <f>IF(VLOOKUP('Question Set '!A44,'Question Set '!$A$2:$I$205, 4) &lt;&gt; "",VLOOKUP('Question Set '!A44,'Question Set '!$A$2:$I$205, 4),"")</f>
        <v>I mostly go out alone</v>
      </c>
      <c r="D53" s="40" t="s">
        <v>466</v>
      </c>
      <c r="E53" s="42">
        <f>IF(D53="Yes", VLOOKUP(A53,'Question Set '!$A$2:$I$205, 9), 0)</f>
        <v>5</v>
      </c>
      <c r="F53" s="42">
        <f>IF($D53="Yes", VLOOKUP(VLOOKUP($A53,'Question Set '!$A$2:$I$205, 5), features, 2), 0)</f>
        <v>5</v>
      </c>
      <c r="G53" s="42">
        <f>IF($D53="Yes", VLOOKUP(VLOOKUP($A53,'Question Set '!$A$2:$I$205, 6), features, 2), 0)</f>
        <v>5</v>
      </c>
      <c r="H53" s="42">
        <f>IF($D53="Yes", VLOOKUP(VLOOKUP($A53,'Question Set '!$A$2:$I$205, 7), features, 2), 0)</f>
        <v>4</v>
      </c>
      <c r="I53" s="42">
        <f>IF($D53="Yes", VLOOKUP(VLOOKUP($A53,'Question Set '!$A$2:$I$205, 8), features, 2), 0)</f>
        <v>5</v>
      </c>
    </row>
    <row r="54" spans="1:9" x14ac:dyDescent="0.35">
      <c r="A54" s="19">
        <f>VLOOKUP('Question Set '!A45,'Question Set '!$A$2:$I$205, 1)</f>
        <v>43</v>
      </c>
      <c r="B54" s="24" t="str">
        <f>IF(VLOOKUP('Question Set '!A45,'Question Set '!$A$2:$I$205, 3) &lt;&gt; "",VLOOKUP('Question Set '!A45,'Question Set '!$A$2:$I$205, 3),"")</f>
        <v/>
      </c>
      <c r="C54" s="31" t="str">
        <f>IF(VLOOKUP('Question Set '!A45,'Question Set '!$A$2:$I$205, 4) &lt;&gt; "",VLOOKUP('Question Set '!A45,'Question Set '!$A$2:$I$205, 4),"")</f>
        <v>I usually go out with someone</v>
      </c>
      <c r="D54" s="40" t="s">
        <v>467</v>
      </c>
      <c r="E54" s="42">
        <f>IF(D54="Yes", VLOOKUP(A54,'Question Set '!$A$2:$I$205, 9), 0)</f>
        <v>0</v>
      </c>
      <c r="F54" s="42">
        <f>IF($D54="Yes", VLOOKUP(VLOOKUP($A54,'Question Set '!$A$2:$I$205, 5), features, 2), 0)</f>
        <v>0</v>
      </c>
      <c r="G54" s="42">
        <f>IF($D54="Yes", VLOOKUP(VLOOKUP($A54,'Question Set '!$A$2:$I$205, 6), features, 2), 0)</f>
        <v>0</v>
      </c>
      <c r="H54" s="42">
        <f>IF($D54="Yes", VLOOKUP(VLOOKUP($A54,'Question Set '!$A$2:$I$205, 7), features, 2), 0)</f>
        <v>0</v>
      </c>
      <c r="I54" s="42">
        <f>IF($D54="Yes", VLOOKUP(VLOOKUP($A54,'Question Set '!$A$2:$I$205, 8), features, 2), 0)</f>
        <v>0</v>
      </c>
    </row>
    <row r="55" spans="1:9" x14ac:dyDescent="0.35">
      <c r="A55" s="19">
        <f>VLOOKUP('Question Set '!A46,'Question Set '!$A$2:$I$205, 1)</f>
        <v>44</v>
      </c>
      <c r="B55" s="24" t="str">
        <f>IF(VLOOKUP('Question Set '!A46,'Question Set '!$A$2:$I$205, 3) &lt;&gt; "",VLOOKUP('Question Set '!A46,'Question Set '!$A$2:$I$205, 3),"")</f>
        <v>How do you usually travel?</v>
      </c>
      <c r="C55" s="31" t="str">
        <f>IF(VLOOKUP('Question Set '!A46,'Question Set '!$A$2:$I$205, 4) &lt;&gt; "",VLOOKUP('Question Set '!A46,'Question Set '!$A$2:$I$205, 4),"")</f>
        <v>Walk</v>
      </c>
      <c r="D55" s="40" t="s">
        <v>466</v>
      </c>
      <c r="E55" s="42">
        <f>IF(D55="Yes", VLOOKUP(A55,'Question Set '!$A$2:$I$205, 9), 0)</f>
        <v>4</v>
      </c>
      <c r="F55" s="42">
        <f>IF($D55="Yes", VLOOKUP(VLOOKUP($A55,'Question Set '!$A$2:$I$205, 5), features, 2), 0)</f>
        <v>3</v>
      </c>
      <c r="G55" s="42">
        <f>IF($D55="Yes", VLOOKUP(VLOOKUP($A55,'Question Set '!$A$2:$I$205, 6), features, 2), 0)</f>
        <v>4</v>
      </c>
      <c r="H55" s="42" t="e">
        <f>IF($D55="Yes", VLOOKUP(VLOOKUP($A55,'Question Set '!$A$2:$I$205, 7), features, 2), 0)</f>
        <v>#N/A</v>
      </c>
      <c r="I55" s="42" t="e">
        <f>IF($D55="Yes", VLOOKUP(VLOOKUP($A55,'Question Set '!$A$2:$I$205, 8), features, 2), 0)</f>
        <v>#N/A</v>
      </c>
    </row>
    <row r="56" spans="1:9" x14ac:dyDescent="0.35">
      <c r="A56" s="19">
        <f>VLOOKUP('Question Set '!A47,'Question Set '!$A$2:$I$205, 1)</f>
        <v>45</v>
      </c>
      <c r="B56" s="24" t="str">
        <f>IF(VLOOKUP('Question Set '!A47,'Question Set '!$A$2:$I$205, 3) &lt;&gt; "",VLOOKUP('Question Set '!A47,'Question Set '!$A$2:$I$205, 3),"")</f>
        <v/>
      </c>
      <c r="C56" s="31" t="str">
        <f>IF(VLOOKUP('Question Set '!A47,'Question Set '!$A$2:$I$205, 4) &lt;&gt; "",VLOOKUP('Question Set '!A47,'Question Set '!$A$2:$I$205, 4),"")</f>
        <v xml:space="preserve">Public Transport </v>
      </c>
      <c r="D56" s="40" t="s">
        <v>466</v>
      </c>
      <c r="E56" s="42">
        <f>IF(D56="Yes", VLOOKUP(A56,'Question Set '!$A$2:$I$205, 9), 0)</f>
        <v>3</v>
      </c>
      <c r="F56" s="42">
        <f>IF($D56="Yes", VLOOKUP(VLOOKUP($A56,'Question Set '!$A$2:$I$205, 5), features, 2), 0)</f>
        <v>4</v>
      </c>
      <c r="G56" s="42" t="e">
        <f>IF($D56="Yes", VLOOKUP(VLOOKUP($A56,'Question Set '!$A$2:$I$205, 6), features, 2), 0)</f>
        <v>#N/A</v>
      </c>
      <c r="H56" s="42" t="e">
        <f>IF($D56="Yes", VLOOKUP(VLOOKUP($A56,'Question Set '!$A$2:$I$205, 7), features, 2), 0)</f>
        <v>#N/A</v>
      </c>
      <c r="I56" s="42" t="e">
        <f>IF($D56="Yes", VLOOKUP(VLOOKUP($A56,'Question Set '!$A$2:$I$205, 8), features, 2), 0)</f>
        <v>#N/A</v>
      </c>
    </row>
    <row r="57" spans="1:9" x14ac:dyDescent="0.35">
      <c r="A57" s="19">
        <f>VLOOKUP('Question Set '!A48,'Question Set '!$A$2:$I$205, 1)</f>
        <v>46</v>
      </c>
      <c r="B57" s="24" t="str">
        <f>IF(VLOOKUP('Question Set '!A48,'Question Set '!$A$2:$I$205, 3) &lt;&gt; "",VLOOKUP('Question Set '!A48,'Question Set '!$A$2:$I$205, 3),"")</f>
        <v/>
      </c>
      <c r="C57" s="31" t="str">
        <f>IF(VLOOKUP('Question Set '!A48,'Question Set '!$A$2:$I$205, 4) &lt;&gt; "",VLOOKUP('Question Set '!A48,'Question Set '!$A$2:$I$205, 4),"")</f>
        <v>Drive</v>
      </c>
      <c r="D57" s="40" t="s">
        <v>467</v>
      </c>
      <c r="E57" s="42">
        <f>IF(D57="Yes", VLOOKUP(A57,'Question Set '!$A$2:$I$205, 9), 0)</f>
        <v>0</v>
      </c>
      <c r="F57" s="42">
        <f>IF($D57="Yes", VLOOKUP(VLOOKUP($A57,'Question Set '!$A$2:$I$205, 5), features, 2), 0)</f>
        <v>0</v>
      </c>
      <c r="G57" s="42">
        <f>IF($D57="Yes", VLOOKUP(VLOOKUP($A57,'Question Set '!$A$2:$I$205, 6), features, 2), 0)</f>
        <v>0</v>
      </c>
      <c r="H57" s="42">
        <f>IF($D57="Yes", VLOOKUP(VLOOKUP($A57,'Question Set '!$A$2:$I$205, 7), features, 2), 0)</f>
        <v>0</v>
      </c>
      <c r="I57" s="42">
        <f>IF($D57="Yes", VLOOKUP(VLOOKUP($A57,'Question Set '!$A$2:$I$205, 8), features, 2), 0)</f>
        <v>0</v>
      </c>
    </row>
    <row r="58" spans="1:9" x14ac:dyDescent="0.35">
      <c r="A58" s="19">
        <f>VLOOKUP('Question Set '!A49,'Question Set '!$A$2:$I$205, 1)</f>
        <v>47</v>
      </c>
      <c r="B58" s="24" t="str">
        <f>IF(VLOOKUP('Question Set '!A49,'Question Set '!$A$2:$I$205, 3) &lt;&gt; "",VLOOKUP('Question Set '!A49,'Question Set '!$A$2:$I$205, 3),"")</f>
        <v/>
      </c>
      <c r="C58" s="31" t="str">
        <f>IF(VLOOKUP('Question Set '!A49,'Question Set '!$A$2:$I$205, 4) &lt;&gt; "",VLOOKUP('Question Set '!A49,'Question Set '!$A$2:$I$205, 4),"")</f>
        <v>Passenger in a car</v>
      </c>
      <c r="D58" s="40" t="s">
        <v>467</v>
      </c>
      <c r="E58" s="42">
        <f>IF(D58="Yes", VLOOKUP(A58,'Question Set '!$A$2:$I$205, 9), 0)</f>
        <v>0</v>
      </c>
      <c r="F58" s="42">
        <f>IF($D58="Yes", VLOOKUP(VLOOKUP($A58,'Question Set '!$A$2:$I$205, 5), features, 2), 0)</f>
        <v>0</v>
      </c>
      <c r="G58" s="42">
        <f>IF($D58="Yes", VLOOKUP(VLOOKUP($A58,'Question Set '!$A$2:$I$205, 6), features, 2), 0)</f>
        <v>0</v>
      </c>
      <c r="H58" s="42">
        <f>IF($D58="Yes", VLOOKUP(VLOOKUP($A58,'Question Set '!$A$2:$I$205, 7), features, 2), 0)</f>
        <v>0</v>
      </c>
      <c r="I58" s="42">
        <f>IF($D58="Yes", VLOOKUP(VLOOKUP($A58,'Question Set '!$A$2:$I$205, 8), features, 2), 0)</f>
        <v>0</v>
      </c>
    </row>
    <row r="59" spans="1:9" x14ac:dyDescent="0.35">
      <c r="A59" s="19">
        <f>VLOOKUP('Question Set '!A50,'Question Set '!$A$2:$I$205, 1)</f>
        <v>48</v>
      </c>
      <c r="B59" s="24" t="str">
        <f>IF(VLOOKUP('Question Set '!A50,'Question Set '!$A$2:$I$205, 3) &lt;&gt; "",VLOOKUP('Question Set '!A50,'Question Set '!$A$2:$I$205, 3),"")</f>
        <v/>
      </c>
      <c r="C59" s="31" t="str">
        <f>IF(VLOOKUP('Question Set '!A50,'Question Set '!$A$2:$I$205, 4) &lt;&gt; "",VLOOKUP('Question Set '!A50,'Question Set '!$A$2:$I$205, 4),"")</f>
        <v>Other mode of transport  (or unknown)</v>
      </c>
      <c r="D59" s="40" t="s">
        <v>467</v>
      </c>
      <c r="E59" s="42">
        <f>IF(D59="Yes", VLOOKUP(A59,'Question Set '!$A$2:$I$205, 9), 0)</f>
        <v>0</v>
      </c>
      <c r="F59" s="42">
        <f>IF($D59="Yes", VLOOKUP(VLOOKUP($A59,'Question Set '!$A$2:$I$205, 5), features, 2), 0)</f>
        <v>0</v>
      </c>
      <c r="G59" s="42">
        <f>IF($D59="Yes", VLOOKUP(VLOOKUP($A59,'Question Set '!$A$2:$I$205, 6), features, 2), 0)</f>
        <v>0</v>
      </c>
      <c r="H59" s="42">
        <f>IF($D59="Yes", VLOOKUP(VLOOKUP($A59,'Question Set '!$A$2:$I$205, 7), features, 2), 0)</f>
        <v>0</v>
      </c>
      <c r="I59" s="42">
        <f>IF($D59="Yes", VLOOKUP(VLOOKUP($A59,'Question Set '!$A$2:$I$205, 8), features, 2), 0)</f>
        <v>0</v>
      </c>
    </row>
    <row r="60" spans="1:9" ht="29" x14ac:dyDescent="0.35">
      <c r="A60" s="19">
        <f>VLOOKUP('Question Set '!A51,'Question Set '!$A$2:$I$205, 1)</f>
        <v>49</v>
      </c>
      <c r="B60" s="24" t="str">
        <f>IF(VLOOKUP('Question Set '!A51,'Question Set '!$A$2:$I$205, 3) &lt;&gt; "",VLOOKUP('Question Set '!A51,'Question Set '!$A$2:$I$205, 3),"")</f>
        <v>Is there someone who helps if you need reassurance
when you are out?</v>
      </c>
      <c r="C60" s="31" t="str">
        <f>IF(VLOOKUP('Question Set '!A51,'Question Set '!$A$2:$I$205, 4) &lt;&gt; "",VLOOKUP('Question Set '!A51,'Question Set '!$A$2:$I$205, 4),"")</f>
        <v>I have family or friends I can contact</v>
      </c>
      <c r="D60" s="40" t="s">
        <v>466</v>
      </c>
      <c r="E60" s="42">
        <f>IF(D60="Yes", VLOOKUP(A60,'Question Set '!$A$2:$I$205, 9), 0)</f>
        <v>4</v>
      </c>
      <c r="F60" s="42">
        <f>IF($D60="Yes", VLOOKUP(VLOOKUP($A60,'Question Set '!$A$2:$I$205, 5), features, 2), 0)</f>
        <v>4</v>
      </c>
      <c r="G60" s="42">
        <f>IF($D60="Yes", VLOOKUP(VLOOKUP($A60,'Question Set '!$A$2:$I$205, 6), features, 2), 0)</f>
        <v>5</v>
      </c>
      <c r="H60" s="42">
        <f>IF($D60="Yes", VLOOKUP(VLOOKUP($A60,'Question Set '!$A$2:$I$205, 7), features, 2), 0)</f>
        <v>4</v>
      </c>
      <c r="I60" s="42">
        <f>IF($D60="Yes", VLOOKUP(VLOOKUP($A60,'Question Set '!$A$2:$I$205, 8), features, 2), 0)</f>
        <v>5</v>
      </c>
    </row>
    <row r="61" spans="1:9" x14ac:dyDescent="0.35">
      <c r="A61" s="19">
        <f>VLOOKUP('Question Set '!A52,'Question Set '!$A$2:$I$205, 1)</f>
        <v>50</v>
      </c>
      <c r="B61" s="24" t="str">
        <f>IF(VLOOKUP('Question Set '!A52,'Question Set '!$A$2:$I$205, 3) &lt;&gt; "",VLOOKUP('Question Set '!A52,'Question Set '!$A$2:$I$205, 3),"")</f>
        <v/>
      </c>
      <c r="C61" s="31" t="str">
        <f>IF(VLOOKUP('Question Set '!A52,'Question Set '!$A$2:$I$205, 4) &lt;&gt; "",VLOOKUP('Question Set '!A52,'Question Set '!$A$2:$I$205, 4),"")</f>
        <v>I would ask a person nearby e.g. on the street, in a shop</v>
      </c>
      <c r="D61" s="40" t="s">
        <v>467</v>
      </c>
      <c r="E61" s="42">
        <f>IF(D61="Yes", VLOOKUP(A61,'Question Set '!$A$2:$I$205, 9), 0)</f>
        <v>0</v>
      </c>
      <c r="F61" s="42">
        <f>IF($D61="Yes", VLOOKUP(VLOOKUP($A61,'Question Set '!$A$2:$I$205, 5), features, 2), 0)</f>
        <v>0</v>
      </c>
      <c r="G61" s="42">
        <f>IF($D61="Yes", VLOOKUP(VLOOKUP($A61,'Question Set '!$A$2:$I$205, 6), features, 2), 0)</f>
        <v>0</v>
      </c>
      <c r="H61" s="42">
        <f>IF($D61="Yes", VLOOKUP(VLOOKUP($A61,'Question Set '!$A$2:$I$205, 7), features, 2), 0)</f>
        <v>0</v>
      </c>
      <c r="I61" s="42">
        <f>IF($D61="Yes", VLOOKUP(VLOOKUP($A61,'Question Set '!$A$2:$I$205, 8), features, 2), 0)</f>
        <v>0</v>
      </c>
    </row>
    <row r="62" spans="1:9" x14ac:dyDescent="0.35">
      <c r="A62" s="19">
        <f>VLOOKUP('Question Set '!A53,'Question Set '!$A$2:$I$205, 1)</f>
        <v>51</v>
      </c>
      <c r="B62" s="24" t="str">
        <f>IF(VLOOKUP('Question Set '!A53,'Question Set '!$A$2:$I$205, 3) &lt;&gt; "",VLOOKUP('Question Set '!A53,'Question Set '!$A$2:$I$205, 3),"")</f>
        <v/>
      </c>
      <c r="C62" s="31" t="str">
        <f>IF(VLOOKUP('Question Set '!A53,'Question Set '!$A$2:$I$205, 4) &lt;&gt; "",VLOOKUP('Question Set '!A53,'Question Set '!$A$2:$I$205, 4),"")</f>
        <v>I don't have someone I could ask for help</v>
      </c>
      <c r="D62" s="40" t="s">
        <v>467</v>
      </c>
      <c r="E62" s="42">
        <f>IF(D62="Yes", VLOOKUP(A62,'Question Set '!$A$2:$I$205, 9), 0)</f>
        <v>0</v>
      </c>
      <c r="F62" s="42">
        <f>IF($D62="Yes", VLOOKUP(VLOOKUP($A62,'Question Set '!$A$2:$I$205, 5), features, 2), 0)</f>
        <v>0</v>
      </c>
      <c r="G62" s="42">
        <f>IF($D62="Yes", VLOOKUP(VLOOKUP($A62,'Question Set '!$A$2:$I$205, 6), features, 2), 0)</f>
        <v>0</v>
      </c>
      <c r="H62" s="42">
        <f>IF($D62="Yes", VLOOKUP(VLOOKUP($A62,'Question Set '!$A$2:$I$205, 7), features, 2), 0)</f>
        <v>0</v>
      </c>
      <c r="I62" s="42">
        <f>IF($D62="Yes", VLOOKUP(VLOOKUP($A62,'Question Set '!$A$2:$I$205, 8), features, 2), 0)</f>
        <v>0</v>
      </c>
    </row>
    <row r="63" spans="1:9" ht="29" x14ac:dyDescent="0.35">
      <c r="A63" s="19">
        <f>VLOOKUP('Question Set '!A54,'Question Set '!$A$2:$I$205, 1)</f>
        <v>52</v>
      </c>
      <c r="B63" s="24" t="str">
        <f>IF(VLOOKUP('Question Set '!A54,'Question Set '!$A$2:$I$205, 3) &lt;&gt; "",VLOOKUP('Question Set '!A54,'Question Set '!$A$2:$I$205, 3),"")</f>
        <v>When you're out, how do you get in touch with people?</v>
      </c>
      <c r="C63" s="31" t="str">
        <f>IF(VLOOKUP('Question Set '!A54,'Question Set '!$A$2:$I$205, 4) &lt;&gt; "",VLOOKUP('Question Set '!A54,'Question Set '!$A$2:$I$205, 4),"")</f>
        <v>I always take my mobile phone with me so I can call someone, or they can reach me</v>
      </c>
      <c r="D63" s="40" t="s">
        <v>467</v>
      </c>
      <c r="E63" s="42">
        <f>IF(D63="Yes", VLOOKUP(A63,'Question Set '!$A$2:$I$205, 9), 0)</f>
        <v>0</v>
      </c>
      <c r="F63" s="42">
        <f>IF($D63="Yes", VLOOKUP(VLOOKUP($A63,'Question Set '!$A$2:$I$205, 5), features, 2), 0)</f>
        <v>0</v>
      </c>
      <c r="G63" s="42">
        <f>IF($D63="Yes", VLOOKUP(VLOOKUP($A63,'Question Set '!$A$2:$I$205, 6), features, 2), 0)</f>
        <v>0</v>
      </c>
      <c r="H63" s="42">
        <f>IF($D63="Yes", VLOOKUP(VLOOKUP($A63,'Question Set '!$A$2:$I$205, 7), features, 2), 0)</f>
        <v>0</v>
      </c>
      <c r="I63" s="42">
        <f>IF($D63="Yes", VLOOKUP(VLOOKUP($A63,'Question Set '!$A$2:$I$205, 8), features, 2), 0)</f>
        <v>0</v>
      </c>
    </row>
    <row r="64" spans="1:9" ht="29" x14ac:dyDescent="0.35">
      <c r="A64" s="19">
        <f>VLOOKUP('Question Set '!A55,'Question Set '!$A$2:$I$205, 1)</f>
        <v>53</v>
      </c>
      <c r="B64" s="24" t="str">
        <f>IF(VLOOKUP('Question Set '!A55,'Question Set '!$A$2:$I$205, 3) &lt;&gt; "",VLOOKUP('Question Set '!A55,'Question Set '!$A$2:$I$205, 3),"")</f>
        <v/>
      </c>
      <c r="C64" s="31" t="str">
        <f>IF(VLOOKUP('Question Set '!A55,'Question Set '!$A$2:$I$205, 4) &lt;&gt; "",VLOOKUP('Question Set '!A55,'Question Set '!$A$2:$I$205, 4),"")</f>
        <v>I have a mobile phone but I am finding it difficult to use / I don't use my mobile phone</v>
      </c>
      <c r="D64" s="40" t="s">
        <v>466</v>
      </c>
      <c r="E64" s="42">
        <f>IF(D64="Yes", VLOOKUP(A64,'Question Set '!$A$2:$I$205, 9), 0)</f>
        <v>5</v>
      </c>
      <c r="F64" s="42">
        <f>IF($D64="Yes", VLOOKUP(VLOOKUP($A64,'Question Set '!$A$2:$I$205, 5), features, 2), 0)</f>
        <v>4</v>
      </c>
      <c r="G64" s="42" t="e">
        <f>IF($D64="Yes", VLOOKUP(VLOOKUP($A64,'Question Set '!$A$2:$I$205, 6), features, 2), 0)</f>
        <v>#N/A</v>
      </c>
      <c r="H64" s="42" t="e">
        <f>IF($D64="Yes", VLOOKUP(VLOOKUP($A64,'Question Set '!$A$2:$I$205, 7), features, 2), 0)</f>
        <v>#N/A</v>
      </c>
      <c r="I64" s="42" t="e">
        <f>IF($D64="Yes", VLOOKUP(VLOOKUP($A64,'Question Set '!$A$2:$I$205, 8), features, 2), 0)</f>
        <v>#N/A</v>
      </c>
    </row>
    <row r="65" spans="1:9" x14ac:dyDescent="0.35">
      <c r="A65" s="19">
        <f>VLOOKUP('Question Set '!A56,'Question Set '!$A$2:$I$205, 1)</f>
        <v>54</v>
      </c>
      <c r="B65" s="24" t="str">
        <f>IF(VLOOKUP('Question Set '!A56,'Question Set '!$A$2:$I$205, 3) &lt;&gt; "",VLOOKUP('Question Set '!A56,'Question Set '!$A$2:$I$205, 3),"")</f>
        <v/>
      </c>
      <c r="C65" s="31" t="str">
        <f>IF(VLOOKUP('Question Set '!A56,'Question Set '!$A$2:$I$205, 4) &lt;&gt; "",VLOOKUP('Question Set '!A56,'Question Set '!$A$2:$I$205, 4),"")</f>
        <v>I don't have a mobile phone</v>
      </c>
      <c r="D65" s="40" t="s">
        <v>467</v>
      </c>
      <c r="E65" s="42">
        <f>IF(D65="Yes", VLOOKUP(A65,'Question Set '!$A$2:$I$205, 9), 0)</f>
        <v>0</v>
      </c>
      <c r="F65" s="42">
        <f>IF($D65="Yes", VLOOKUP(VLOOKUP($A65,'Question Set '!$A$2:$I$205, 5), features, 2), 0)</f>
        <v>0</v>
      </c>
      <c r="G65" s="42">
        <f>IF($D65="Yes", VLOOKUP(VLOOKUP($A65,'Question Set '!$A$2:$I$205, 6), features, 2), 0)</f>
        <v>0</v>
      </c>
      <c r="H65" s="42">
        <f>IF($D65="Yes", VLOOKUP(VLOOKUP($A65,'Question Set '!$A$2:$I$205, 7), features, 2), 0)</f>
        <v>0</v>
      </c>
      <c r="I65" s="42">
        <f>IF($D65="Yes", VLOOKUP(VLOOKUP($A65,'Question Set '!$A$2:$I$205, 8), features, 2), 0)</f>
        <v>0</v>
      </c>
    </row>
    <row r="66" spans="1:9" x14ac:dyDescent="0.35">
      <c r="A66" s="19">
        <f>VLOOKUP('Question Set '!A57,'Question Set '!$A$2:$I$205, 1)</f>
        <v>55</v>
      </c>
      <c r="B66" s="24" t="str">
        <f>IF(VLOOKUP('Question Set '!A57,'Question Set '!$A$2:$I$205, 3) &lt;&gt; "",VLOOKUP('Question Set '!A57,'Question Set '!$A$2:$I$205, 3),"")</f>
        <v>Can you tell me what you take with you?</v>
      </c>
      <c r="C66" s="31" t="str">
        <f>IF(VLOOKUP('Question Set '!A57,'Question Set '!$A$2:$I$205, 4) &lt;&gt; "",VLOOKUP('Question Set '!A57,'Question Set '!$A$2:$I$205, 4),"")</f>
        <v>Keys</v>
      </c>
      <c r="D66" s="40" t="s">
        <v>466</v>
      </c>
      <c r="E66" s="42">
        <f>IF(D66="Yes", VLOOKUP(A66,'Question Set '!$A$2:$I$205, 9), 0)</f>
        <v>5</v>
      </c>
      <c r="F66" s="42">
        <f>IF($D66="Yes", VLOOKUP(VLOOKUP($A66,'Question Set '!$A$2:$I$205, 5), features, 2), 0)</f>
        <v>3</v>
      </c>
      <c r="G66" s="42">
        <f>IF($D66="Yes", VLOOKUP(VLOOKUP($A66,'Question Set '!$A$2:$I$205, 6), features, 2), 0)</f>
        <v>4</v>
      </c>
      <c r="H66" s="42" t="e">
        <f>IF($D66="Yes", VLOOKUP(VLOOKUP($A66,'Question Set '!$A$2:$I$205, 7), features, 2), 0)</f>
        <v>#N/A</v>
      </c>
      <c r="I66" s="42" t="e">
        <f>IF($D66="Yes", VLOOKUP(VLOOKUP($A66,'Question Set '!$A$2:$I$205, 8), features, 2), 0)</f>
        <v>#N/A</v>
      </c>
    </row>
    <row r="67" spans="1:9" x14ac:dyDescent="0.35">
      <c r="A67" s="19">
        <f>VLOOKUP('Question Set '!A58,'Question Set '!$A$2:$I$205, 1)</f>
        <v>56</v>
      </c>
      <c r="B67" s="24" t="str">
        <f>IF(VLOOKUP('Question Set '!A58,'Question Set '!$A$2:$I$205, 3) &lt;&gt; "",VLOOKUP('Question Set '!A58,'Question Set '!$A$2:$I$205, 3),"")</f>
        <v/>
      </c>
      <c r="C67" s="31" t="str">
        <f>IF(VLOOKUP('Question Set '!A58,'Question Set '!$A$2:$I$205, 4) &lt;&gt; "",VLOOKUP('Question Set '!A58,'Question Set '!$A$2:$I$205, 4),"")</f>
        <v>Phone</v>
      </c>
      <c r="D67" s="40" t="s">
        <v>466</v>
      </c>
      <c r="E67" s="42">
        <f>IF(D67="Yes", VLOOKUP(A67,'Question Set '!$A$2:$I$205, 9), 0)</f>
        <v>5</v>
      </c>
      <c r="F67" s="42">
        <f>IF($D67="Yes", VLOOKUP(VLOOKUP($A67,'Question Set '!$A$2:$I$205, 5), features, 2), 0)</f>
        <v>4</v>
      </c>
      <c r="G67" s="42">
        <f>IF($D67="Yes", VLOOKUP(VLOOKUP($A67,'Question Set '!$A$2:$I$205, 6), features, 2), 0)</f>
        <v>4</v>
      </c>
      <c r="H67" s="42" t="e">
        <f>IF($D67="Yes", VLOOKUP(VLOOKUP($A67,'Question Set '!$A$2:$I$205, 7), features, 2), 0)</f>
        <v>#N/A</v>
      </c>
      <c r="I67" s="42" t="e">
        <f>IF($D67="Yes", VLOOKUP(VLOOKUP($A67,'Question Set '!$A$2:$I$205, 8), features, 2), 0)</f>
        <v>#N/A</v>
      </c>
    </row>
    <row r="68" spans="1:9" x14ac:dyDescent="0.35">
      <c r="A68" s="19">
        <f>VLOOKUP('Question Set '!A59,'Question Set '!$A$2:$I$205, 1)</f>
        <v>57</v>
      </c>
      <c r="B68" s="24" t="str">
        <f>IF(VLOOKUP('Question Set '!A59,'Question Set '!$A$2:$I$205, 3) &lt;&gt; "",VLOOKUP('Question Set '!A59,'Question Set '!$A$2:$I$205, 3),"")</f>
        <v/>
      </c>
      <c r="C68" s="31" t="str">
        <f>IF(VLOOKUP('Question Set '!A59,'Question Set '!$A$2:$I$205, 4) &lt;&gt; "",VLOOKUP('Question Set '!A59,'Question Set '!$A$2:$I$205, 4),"")</f>
        <v>Purse / Wallet</v>
      </c>
      <c r="D68" s="40" t="s">
        <v>466</v>
      </c>
      <c r="E68" s="42">
        <f>IF(D68="Yes", VLOOKUP(A68,'Question Set '!$A$2:$I$205, 9), 0)</f>
        <v>5</v>
      </c>
      <c r="F68" s="42">
        <f>IF($D68="Yes", VLOOKUP(VLOOKUP($A68,'Question Set '!$A$2:$I$205, 5), features, 2), 0)</f>
        <v>3</v>
      </c>
      <c r="G68" s="42">
        <f>IF($D68="Yes", VLOOKUP(VLOOKUP($A68,'Question Set '!$A$2:$I$205, 6), features, 2), 0)</f>
        <v>4</v>
      </c>
      <c r="H68" s="42" t="e">
        <f>IF($D68="Yes", VLOOKUP(VLOOKUP($A68,'Question Set '!$A$2:$I$205, 7), features, 2), 0)</f>
        <v>#N/A</v>
      </c>
      <c r="I68" s="42" t="e">
        <f>IF($D68="Yes", VLOOKUP(VLOOKUP($A68,'Question Set '!$A$2:$I$205, 8), features, 2), 0)</f>
        <v>#N/A</v>
      </c>
    </row>
    <row r="69" spans="1:9" x14ac:dyDescent="0.35">
      <c r="A69" s="19">
        <f>VLOOKUP('Question Set '!A60,'Question Set '!$A$2:$I$205, 1)</f>
        <v>58</v>
      </c>
      <c r="B69" s="24" t="str">
        <f>IF(VLOOKUP('Question Set '!A60,'Question Set '!$A$2:$I$205, 3) &lt;&gt; "",VLOOKUP('Question Set '!A60,'Question Set '!$A$2:$I$205, 3),"")</f>
        <v/>
      </c>
      <c r="C69" s="31" t="str">
        <f>IF(VLOOKUP('Question Set '!A60,'Question Set '!$A$2:$I$205, 4) &lt;&gt; "",VLOOKUP('Question Set '!A60,'Question Set '!$A$2:$I$205, 4),"")</f>
        <v>Jacket / Coat</v>
      </c>
      <c r="D69" s="40" t="s">
        <v>466</v>
      </c>
      <c r="E69" s="42">
        <f>IF(D69="Yes", VLOOKUP(A69,'Question Set '!$A$2:$I$205, 9), 0)</f>
        <v>5</v>
      </c>
      <c r="F69" s="42">
        <f>IF($D69="Yes", VLOOKUP(VLOOKUP($A69,'Question Set '!$A$2:$I$205, 5), features, 2), 0)</f>
        <v>3</v>
      </c>
      <c r="G69" s="42">
        <f>IF($D69="Yes", VLOOKUP(VLOOKUP($A69,'Question Set '!$A$2:$I$205, 6), features, 2), 0)</f>
        <v>4</v>
      </c>
      <c r="H69" s="42" t="e">
        <f>IF($D69="Yes", VLOOKUP(VLOOKUP($A69,'Question Set '!$A$2:$I$205, 7), features, 2), 0)</f>
        <v>#N/A</v>
      </c>
      <c r="I69" s="42" t="e">
        <f>IF($D69="Yes", VLOOKUP(VLOOKUP($A69,'Question Set '!$A$2:$I$205, 8), features, 2), 0)</f>
        <v>#N/A</v>
      </c>
    </row>
    <row r="70" spans="1:9" x14ac:dyDescent="0.35">
      <c r="A70" s="19">
        <f>VLOOKUP('Question Set '!A61,'Question Set '!$A$2:$I$205, 1)</f>
        <v>59</v>
      </c>
      <c r="B70" s="24" t="str">
        <f>IF(VLOOKUP('Question Set '!A61,'Question Set '!$A$2:$I$205, 3) &lt;&gt; "",VLOOKUP('Question Set '!A61,'Question Set '!$A$2:$I$205, 3),"")</f>
        <v/>
      </c>
      <c r="C70" s="31" t="str">
        <f>IF(VLOOKUP('Question Set '!A61,'Question Set '!$A$2:$I$205, 4) &lt;&gt; "",VLOOKUP('Question Set '!A61,'Question Set '!$A$2:$I$205, 4),"")</f>
        <v>Bag</v>
      </c>
      <c r="D70" s="40" t="s">
        <v>467</v>
      </c>
      <c r="E70" s="42">
        <f>IF(D70="Yes", VLOOKUP(A70,'Question Set '!$A$2:$I$205, 9), 0)</f>
        <v>0</v>
      </c>
      <c r="F70" s="42">
        <f>IF($D70="Yes", VLOOKUP(VLOOKUP($A70,'Question Set '!$A$2:$I$205, 5), features, 2), 0)</f>
        <v>0</v>
      </c>
      <c r="G70" s="42">
        <f>IF($D70="Yes", VLOOKUP(VLOOKUP($A70,'Question Set '!$A$2:$I$205, 6), features, 2), 0)</f>
        <v>0</v>
      </c>
      <c r="H70" s="42">
        <f>IF($D70="Yes", VLOOKUP(VLOOKUP($A70,'Question Set '!$A$2:$I$205, 7), features, 2), 0)</f>
        <v>0</v>
      </c>
      <c r="I70" s="42">
        <f>IF($D70="Yes", VLOOKUP(VLOOKUP($A70,'Question Set '!$A$2:$I$205, 8), features, 2), 0)</f>
        <v>0</v>
      </c>
    </row>
    <row r="71" spans="1:9" x14ac:dyDescent="0.35">
      <c r="A71" s="19">
        <f>VLOOKUP('Question Set '!A62,'Question Set '!$A$2:$I$205, 1)</f>
        <v>60</v>
      </c>
      <c r="B71" s="24" t="str">
        <f>IF(VLOOKUP('Question Set '!A62,'Question Set '!$A$2:$I$205, 3) &lt;&gt; "",VLOOKUP('Question Set '!A62,'Question Set '!$A$2:$I$205, 3),"")</f>
        <v/>
      </c>
      <c r="C71" s="31" t="str">
        <f>IF(VLOOKUP('Question Set '!A62,'Question Set '!$A$2:$I$205, 4) &lt;&gt; "",VLOOKUP('Question Set '!A62,'Question Set '!$A$2:$I$205, 4),"")</f>
        <v xml:space="preserve">Watch </v>
      </c>
      <c r="D71" s="40" t="s">
        <v>467</v>
      </c>
      <c r="E71" s="42">
        <f>IF(D71="Yes", VLOOKUP(A71,'Question Set '!$A$2:$I$205, 9), 0)</f>
        <v>0</v>
      </c>
      <c r="F71" s="42">
        <f>IF($D71="Yes", VLOOKUP(VLOOKUP($A71,'Question Set '!$A$2:$I$205, 5), features, 2), 0)</f>
        <v>0</v>
      </c>
      <c r="G71" s="42">
        <f>IF($D71="Yes", VLOOKUP(VLOOKUP($A71,'Question Set '!$A$2:$I$205, 6), features, 2), 0)</f>
        <v>0</v>
      </c>
      <c r="H71" s="42">
        <f>IF($D71="Yes", VLOOKUP(VLOOKUP($A71,'Question Set '!$A$2:$I$205, 7), features, 2), 0)</f>
        <v>0</v>
      </c>
      <c r="I71" s="42">
        <f>IF($D71="Yes", VLOOKUP(VLOOKUP($A71,'Question Set '!$A$2:$I$205, 8), features, 2), 0)</f>
        <v>0</v>
      </c>
    </row>
    <row r="72" spans="1:9" x14ac:dyDescent="0.35">
      <c r="A72" s="19">
        <f>VLOOKUP('Question Set '!A63,'Question Set '!$A$2:$I$205, 1)</f>
        <v>61</v>
      </c>
      <c r="B72" s="24" t="str">
        <f>IF(VLOOKUP('Question Set '!A63,'Question Set '!$A$2:$I$205, 3) &lt;&gt; "",VLOOKUP('Question Set '!A63,'Question Set '!$A$2:$I$205, 3),"")</f>
        <v/>
      </c>
      <c r="C72" s="31" t="str">
        <f>IF(VLOOKUP('Question Set '!A63,'Question Set '!$A$2:$I$205, 4) &lt;&gt; "",VLOOKUP('Question Set '!A63,'Question Set '!$A$2:$I$205, 4),"")</f>
        <v>Nothing</v>
      </c>
      <c r="D72" s="40" t="s">
        <v>467</v>
      </c>
      <c r="E72" s="42">
        <f>IF(D72="Yes", VLOOKUP(A72,'Question Set '!$A$2:$I$205, 9), 0)</f>
        <v>0</v>
      </c>
      <c r="F72" s="42">
        <f>IF($D72="Yes", VLOOKUP(VLOOKUP($A72,'Question Set '!$A$2:$I$205, 5), features, 2), 0)</f>
        <v>0</v>
      </c>
      <c r="G72" s="42">
        <f>IF($D72="Yes", VLOOKUP(VLOOKUP($A72,'Question Set '!$A$2:$I$205, 6), features, 2), 0)</f>
        <v>0</v>
      </c>
      <c r="H72" s="42">
        <f>IF($D72="Yes", VLOOKUP(VLOOKUP($A72,'Question Set '!$A$2:$I$205, 7), features, 2), 0)</f>
        <v>0</v>
      </c>
      <c r="I72" s="42">
        <f>IF($D72="Yes", VLOOKUP(VLOOKUP($A72,'Question Set '!$A$2:$I$205, 8), features, 2), 0)</f>
        <v>0</v>
      </c>
    </row>
    <row r="73" spans="1:9" x14ac:dyDescent="0.35">
      <c r="A73" s="19">
        <f>VLOOKUP('Question Set '!A64,'Question Set '!$A$2:$I$205, 1)</f>
        <v>62</v>
      </c>
      <c r="B73" s="24" t="str">
        <f>IF(VLOOKUP('Question Set '!A64,'Question Set '!$A$2:$I$205, 3) &lt;&gt; "",VLOOKUP('Question Set '!A64,'Question Set '!$A$2:$I$205, 3),"")</f>
        <v/>
      </c>
      <c r="C73" s="31" t="str">
        <f>IF(VLOOKUP('Question Set '!A64,'Question Set '!$A$2:$I$205, 4) &lt;&gt; "",VLOOKUP('Question Set '!A64,'Question Set '!$A$2:$I$205, 4),"")</f>
        <v/>
      </c>
      <c r="D73" s="40" t="s">
        <v>467</v>
      </c>
      <c r="E73" s="42">
        <f>IF(D73="Yes", VLOOKUP(A73,'Question Set '!$A$2:$I$205, 9), 0)</f>
        <v>0</v>
      </c>
      <c r="F73" s="42">
        <f>IF($D73="Yes", VLOOKUP(VLOOKUP($A73,'Question Set '!$A$2:$I$205, 5), features, 2), 0)</f>
        <v>0</v>
      </c>
      <c r="G73" s="42">
        <f>IF($D73="Yes", VLOOKUP(VLOOKUP($A73,'Question Set '!$A$2:$I$205, 6), features, 2), 0)</f>
        <v>0</v>
      </c>
      <c r="H73" s="42">
        <f>IF($D73="Yes", VLOOKUP(VLOOKUP($A73,'Question Set '!$A$2:$I$205, 7), features, 2), 0)</f>
        <v>0</v>
      </c>
      <c r="I73" s="42">
        <f>IF($D73="Yes", VLOOKUP(VLOOKUP($A73,'Question Set '!$A$2:$I$205, 8), features, 2), 0)</f>
        <v>0</v>
      </c>
    </row>
    <row r="74" spans="1:9" x14ac:dyDescent="0.35">
      <c r="A74" s="19">
        <f>VLOOKUP('Question Set '!A65,'Question Set '!$A$2:$I$205, 1)</f>
        <v>63</v>
      </c>
      <c r="B74" s="24" t="str">
        <f>IF(VLOOKUP('Question Set '!A65,'Question Set '!$A$2:$I$205, 3) &lt;&gt; "",VLOOKUP('Question Set '!A65,'Question Set '!$A$2:$I$205, 3),"")</f>
        <v>Questions</v>
      </c>
      <c r="C74" s="31" t="str">
        <f>IF(VLOOKUP('Question Set '!A65,'Question Set '!$A$2:$I$205, 4) &lt;&gt; "",VLOOKUP('Question Set '!A65,'Question Set '!$A$2:$I$205, 4),"")</f>
        <v>Answers</v>
      </c>
      <c r="D74" s="40"/>
      <c r="E74" s="42"/>
      <c r="F74" s="42">
        <f>IF($D74="Yes", VLOOKUP(VLOOKUP($A74,'Question Set '!$A$2:$I$205, 5), features, 2), 0)</f>
        <v>0</v>
      </c>
      <c r="G74" s="42">
        <f>IF($D74="Yes", VLOOKUP(VLOOKUP($A74,'Question Set '!$A$2:$I$205, 6), features, 2), 0)</f>
        <v>0</v>
      </c>
      <c r="H74" s="42">
        <f>IF($D74="Yes", VLOOKUP(VLOOKUP($A74,'Question Set '!$A$2:$I$205, 7), features, 2), 0)</f>
        <v>0</v>
      </c>
      <c r="I74" s="42">
        <f>IF($D74="Yes", VLOOKUP(VLOOKUP($A74,'Question Set '!$A$2:$I$205, 8), features, 2), 0)</f>
        <v>0</v>
      </c>
    </row>
    <row r="75" spans="1:9" ht="43.5" x14ac:dyDescent="0.35">
      <c r="A75" s="19">
        <f>VLOOKUP('Question Set '!A66,'Question Set '!$A$2:$I$205, 1)</f>
        <v>64</v>
      </c>
      <c r="B75" s="24" t="str">
        <f>IF(VLOOKUP('Question Set '!A66,'Question Set '!$A$2:$I$205, 3) &lt;&gt; "",VLOOKUP('Question Set '!A66,'Question Set '!$A$2:$I$205, 3),"")</f>
        <v>Things could be better if I had help with...</v>
      </c>
      <c r="C75" s="31" t="str">
        <f>IF(VLOOKUP('Question Set '!A66,'Question Set '!$A$2:$I$205, 4) &lt;&gt; "",VLOOKUP('Question Set '!A66,'Question Set '!$A$2:$I$205, 4),"")</f>
        <v>Knowing what's going on with family and friends eg. birthdays. 
graduations, engagements.</v>
      </c>
      <c r="D75" s="40" t="s">
        <v>467</v>
      </c>
      <c r="E75" s="42">
        <f>IF(D75="Yes", VLOOKUP(A75,'Question Set '!$A$2:$I$205, 9), 0)</f>
        <v>0</v>
      </c>
      <c r="F75" s="42">
        <f>IF($D75="Yes", VLOOKUP(VLOOKUP($A75,'Question Set '!$A$2:$I$205, 5), features, 2), 0)</f>
        <v>0</v>
      </c>
      <c r="G75" s="42">
        <f>IF($D75="Yes", VLOOKUP(VLOOKUP($A75,'Question Set '!$A$2:$I$205, 6), features, 2), 0)</f>
        <v>0</v>
      </c>
      <c r="H75" s="42">
        <f>IF($D75="Yes", VLOOKUP(VLOOKUP($A75,'Question Set '!$A$2:$I$205, 7), features, 2), 0)</f>
        <v>0</v>
      </c>
      <c r="I75" s="42">
        <f>IF($D75="Yes", VLOOKUP(VLOOKUP($A75,'Question Set '!$A$2:$I$205, 8), features, 2), 0)</f>
        <v>0</v>
      </c>
    </row>
    <row r="76" spans="1:9" x14ac:dyDescent="0.35">
      <c r="A76" s="19">
        <f>VLOOKUP('Question Set '!A67,'Question Set '!$A$2:$I$205, 1)</f>
        <v>65</v>
      </c>
      <c r="B76" s="24" t="str">
        <f>IF(VLOOKUP('Question Set '!A67,'Question Set '!$A$2:$I$205, 3) &lt;&gt; "",VLOOKUP('Question Set '!A67,'Question Set '!$A$2:$I$205, 3),"")</f>
        <v/>
      </c>
      <c r="C76" s="31" t="str">
        <f>IF(VLOOKUP('Question Set '!A67,'Question Set '!$A$2:$I$205, 4) &lt;&gt; "",VLOOKUP('Question Set '!A67,'Question Set '!$A$2:$I$205, 4),"")</f>
        <v>Keeping up with what's happening locally where I live.</v>
      </c>
      <c r="D76" s="40" t="s">
        <v>467</v>
      </c>
      <c r="E76" s="42">
        <f>IF(D76="Yes", VLOOKUP(A76,'Question Set '!$A$2:$I$205, 9), 0)</f>
        <v>0</v>
      </c>
      <c r="F76" s="42">
        <f>IF($D76="Yes", VLOOKUP(VLOOKUP($A76,'Question Set '!$A$2:$I$205, 5), features, 2), 0)</f>
        <v>0</v>
      </c>
      <c r="G76" s="42">
        <f>IF($D76="Yes", VLOOKUP(VLOOKUP($A76,'Question Set '!$A$2:$I$205, 6), features, 2), 0)</f>
        <v>0</v>
      </c>
      <c r="H76" s="42">
        <f>IF($D76="Yes", VLOOKUP(VLOOKUP($A76,'Question Set '!$A$2:$I$205, 7), features, 2), 0)</f>
        <v>0</v>
      </c>
      <c r="I76" s="42">
        <f>IF($D76="Yes", VLOOKUP(VLOOKUP($A76,'Question Set '!$A$2:$I$205, 8), features, 2), 0)</f>
        <v>0</v>
      </c>
    </row>
    <row r="77" spans="1:9" ht="29" x14ac:dyDescent="0.35">
      <c r="A77" s="19">
        <f>VLOOKUP('Question Set '!A68,'Question Set '!$A$2:$I$205, 1)</f>
        <v>66</v>
      </c>
      <c r="B77" s="24" t="str">
        <f>IF(VLOOKUP('Question Set '!A68,'Question Set '!$A$2:$I$205, 3) &lt;&gt; "",VLOOKUP('Question Set '!A68,'Question Set '!$A$2:$I$205, 3),"")</f>
        <v/>
      </c>
      <c r="C77" s="31" t="str">
        <f>IF(VLOOKUP('Question Set '!A68,'Question Set '!$A$2:$I$205, 4) &lt;&gt; "",VLOOKUP('Question Set '!A68,'Question Set '!$A$2:$I$205, 4),"")</f>
        <v>Keeping up with what's happening in the world and in the news.</v>
      </c>
      <c r="D77" s="40" t="s">
        <v>467</v>
      </c>
      <c r="E77" s="42">
        <f>IF(D77="Yes", VLOOKUP(A77,'Question Set '!$A$2:$I$205, 9), 0)</f>
        <v>0</v>
      </c>
      <c r="F77" s="42">
        <f>IF($D77="Yes", VLOOKUP(VLOOKUP($A77,'Question Set '!$A$2:$I$205, 5), features, 2), 0)</f>
        <v>0</v>
      </c>
      <c r="G77" s="42">
        <f>IF($D77="Yes", VLOOKUP(VLOOKUP($A77,'Question Set '!$A$2:$I$205, 6), features, 2), 0)</f>
        <v>0</v>
      </c>
      <c r="H77" s="42">
        <f>IF($D77="Yes", VLOOKUP(VLOOKUP($A77,'Question Set '!$A$2:$I$205, 7), features, 2), 0)</f>
        <v>0</v>
      </c>
      <c r="I77" s="42">
        <f>IF($D77="Yes", VLOOKUP(VLOOKUP($A77,'Question Set '!$A$2:$I$205, 8), features, 2), 0)</f>
        <v>0</v>
      </c>
    </row>
    <row r="78" spans="1:9" ht="29" x14ac:dyDescent="0.35">
      <c r="A78" s="19">
        <f>VLOOKUP('Question Set '!A69,'Question Set '!$A$2:$I$205, 1)</f>
        <v>67</v>
      </c>
      <c r="B78" s="24" t="str">
        <f>IF(VLOOKUP('Question Set '!A69,'Question Set '!$A$2:$I$205, 3) &lt;&gt; "",VLOOKUP('Question Set '!A69,'Question Set '!$A$2:$I$205, 3),"")</f>
        <v>It's important for me to...</v>
      </c>
      <c r="C78" s="31" t="str">
        <f>IF(VLOOKUP('Question Set '!A69,'Question Set '!$A$2:$I$205, 4) &lt;&gt; "",VLOOKUP('Question Set '!A69,'Question Set '!$A$2:$I$205, 4),"")</f>
        <v>Be able to easily contact family and people who are important to me</v>
      </c>
      <c r="D78" s="40" t="s">
        <v>467</v>
      </c>
      <c r="E78" s="42">
        <f>IF(D78="Yes", VLOOKUP(A78,'Question Set '!$A$2:$I$205, 9), 0)</f>
        <v>0</v>
      </c>
      <c r="F78" s="42">
        <f>IF($D78="Yes", VLOOKUP(VLOOKUP($A78,'Question Set '!$A$2:$I$205, 5), features, 2), 0)</f>
        <v>0</v>
      </c>
      <c r="G78" s="42">
        <f>IF($D78="Yes", VLOOKUP(VLOOKUP($A78,'Question Set '!$A$2:$I$205, 6), features, 2), 0)</f>
        <v>0</v>
      </c>
      <c r="H78" s="42">
        <f>IF($D78="Yes", VLOOKUP(VLOOKUP($A78,'Question Set '!$A$2:$I$205, 7), features, 2), 0)</f>
        <v>0</v>
      </c>
      <c r="I78" s="42">
        <f>IF($D78="Yes", VLOOKUP(VLOOKUP($A78,'Question Set '!$A$2:$I$205, 8), features, 2), 0)</f>
        <v>0</v>
      </c>
    </row>
    <row r="79" spans="1:9" ht="43.5" x14ac:dyDescent="0.35">
      <c r="A79" s="19">
        <f>VLOOKUP('Question Set '!A70,'Question Set '!$A$2:$I$205, 1)</f>
        <v>68</v>
      </c>
      <c r="B79" s="24" t="str">
        <f>IF(VLOOKUP('Question Set '!A70,'Question Set '!$A$2:$I$205, 3) &lt;&gt; "",VLOOKUP('Question Set '!A70,'Question Set '!$A$2:$I$205, 3),"")</f>
        <v/>
      </c>
      <c r="C79" s="31" t="str">
        <f>IF(VLOOKUP('Question Set '!A70,'Question Set '!$A$2:$I$205, 4) &lt;&gt; "",VLOOKUP('Question Set '!A70,'Question Set '!$A$2:$I$205, 4),"")</f>
        <v>Reassure family and those who care for me that they can always get in contact with me
e.g. does someone worry if you don't answer the phone</v>
      </c>
      <c r="D79" s="40" t="s">
        <v>467</v>
      </c>
      <c r="E79" s="42">
        <f>IF(D79="Yes", VLOOKUP(A79,'Question Set '!$A$2:$I$205, 9), 0)</f>
        <v>0</v>
      </c>
      <c r="F79" s="42">
        <f>IF($D79="Yes", VLOOKUP(VLOOKUP($A79,'Question Set '!$A$2:$I$205, 5), features, 2), 0)</f>
        <v>0</v>
      </c>
      <c r="G79" s="42">
        <f>IF($D79="Yes", VLOOKUP(VLOOKUP($A79,'Question Set '!$A$2:$I$205, 6), features, 2), 0)</f>
        <v>0</v>
      </c>
      <c r="H79" s="42">
        <f>IF($D79="Yes", VLOOKUP(VLOOKUP($A79,'Question Set '!$A$2:$I$205, 7), features, 2), 0)</f>
        <v>0</v>
      </c>
      <c r="I79" s="42">
        <f>IF($D79="Yes", VLOOKUP(VLOOKUP($A79,'Question Set '!$A$2:$I$205, 8), features, 2), 0)</f>
        <v>0</v>
      </c>
    </row>
    <row r="80" spans="1:9" x14ac:dyDescent="0.35">
      <c r="A80" s="19">
        <f>VLOOKUP('Question Set '!A71,'Question Set '!$A$2:$I$205, 1)</f>
        <v>69</v>
      </c>
      <c r="B80" s="24" t="str">
        <f>IF(VLOOKUP('Question Set '!A71,'Question Set '!$A$2:$I$205, 3) &lt;&gt; "",VLOOKUP('Question Set '!A71,'Question Set '!$A$2:$I$205, 3),"")</f>
        <v/>
      </c>
      <c r="C80" s="31" t="str">
        <f>IF(VLOOKUP('Question Set '!A71,'Question Set '!$A$2:$I$205, 4) &lt;&gt; "",VLOOKUP('Question Set '!A71,'Question Set '!$A$2:$I$205, 4),"")</f>
        <v>Have more company</v>
      </c>
      <c r="D80" s="40" t="s">
        <v>467</v>
      </c>
      <c r="E80" s="42">
        <f>IF(D80="Yes", VLOOKUP(A80,'Question Set '!$A$2:$I$205, 9), 0)</f>
        <v>0</v>
      </c>
      <c r="F80" s="42">
        <f>IF($D80="Yes", VLOOKUP(VLOOKUP($A80,'Question Set '!$A$2:$I$205, 5), features, 2), 0)</f>
        <v>0</v>
      </c>
      <c r="G80" s="42">
        <f>IF($D80="Yes", VLOOKUP(VLOOKUP($A80,'Question Set '!$A$2:$I$205, 6), features, 2), 0)</f>
        <v>0</v>
      </c>
      <c r="H80" s="42">
        <f>IF($D80="Yes", VLOOKUP(VLOOKUP($A80,'Question Set '!$A$2:$I$205, 7), features, 2), 0)</f>
        <v>0</v>
      </c>
      <c r="I80" s="42">
        <f>IF($D80="Yes", VLOOKUP(VLOOKUP($A80,'Question Set '!$A$2:$I$205, 8), features, 2), 0)</f>
        <v>0</v>
      </c>
    </row>
    <row r="81" spans="1:9" ht="29" x14ac:dyDescent="0.35">
      <c r="A81" s="19">
        <f>VLOOKUP('Question Set '!A72,'Question Set '!$A$2:$I$205, 1)</f>
        <v>70</v>
      </c>
      <c r="B81" s="24" t="str">
        <f>IF(VLOOKUP('Question Set '!A72,'Question Set '!$A$2:$I$205, 3) &lt;&gt; "",VLOOKUP('Question Set '!A72,'Question Set '!$A$2:$I$205, 3),"")</f>
        <v>How do you get on with staying in 
touch with people now?</v>
      </c>
      <c r="C81" s="31" t="str">
        <f>IF(VLOOKUP('Question Set '!A72,'Question Set '!$A$2:$I$205, 4) &lt;&gt; "",VLOOKUP('Question Set '!A72,'Question Set '!$A$2:$I$205, 4),"")</f>
        <v>I always manage to contact people easily</v>
      </c>
      <c r="D81" s="40" t="s">
        <v>467</v>
      </c>
      <c r="E81" s="42">
        <f>IF(D81="Yes", VLOOKUP(A81,'Question Set '!$A$2:$I$205, 9), 0)</f>
        <v>0</v>
      </c>
      <c r="F81" s="42">
        <f>IF($D81="Yes", VLOOKUP(VLOOKUP($A81,'Question Set '!$A$2:$I$205, 5), features, 2), 0)</f>
        <v>0</v>
      </c>
      <c r="G81" s="42">
        <f>IF($D81="Yes", VLOOKUP(VLOOKUP($A81,'Question Set '!$A$2:$I$205, 6), features, 2), 0)</f>
        <v>0</v>
      </c>
      <c r="H81" s="42">
        <f>IF($D81="Yes", VLOOKUP(VLOOKUP($A81,'Question Set '!$A$2:$I$205, 7), features, 2), 0)</f>
        <v>0</v>
      </c>
      <c r="I81" s="42">
        <f>IF($D81="Yes", VLOOKUP(VLOOKUP($A81,'Question Set '!$A$2:$I$205, 8), features, 2), 0)</f>
        <v>0</v>
      </c>
    </row>
    <row r="82" spans="1:9" ht="43.5" x14ac:dyDescent="0.35">
      <c r="A82" s="19">
        <f>VLOOKUP('Question Set '!A73,'Question Set '!$A$2:$I$205, 1)</f>
        <v>71</v>
      </c>
      <c r="B82" s="24" t="str">
        <f>IF(VLOOKUP('Question Set '!A73,'Question Set '!$A$2:$I$205, 3) &lt;&gt; "",VLOOKUP('Question Set '!A73,'Question Set '!$A$2:$I$205, 3),"")</f>
        <v/>
      </c>
      <c r="C82" s="31" t="str">
        <f>IF(VLOOKUP('Question Set '!A73,'Question Set '!$A$2:$I$205, 4) &lt;&gt; "",VLOOKUP('Question Set '!A73,'Question Set '!$A$2:$I$205, 4),"")</f>
        <v>I am finding it difficult to use some things e.g. home phone / old style mobile / 
smartphone / ipad, computer etc</v>
      </c>
      <c r="D82" s="40" t="s">
        <v>467</v>
      </c>
      <c r="E82" s="42">
        <f>IF(D82="Yes", VLOOKUP(A82,'Question Set '!$A$2:$I$205, 9), 0)</f>
        <v>0</v>
      </c>
      <c r="F82" s="42">
        <f>IF($D82="Yes", VLOOKUP(VLOOKUP($A82,'Question Set '!$A$2:$I$205, 5), features, 2), 0)</f>
        <v>0</v>
      </c>
      <c r="G82" s="42">
        <f>IF($D82="Yes", VLOOKUP(VLOOKUP($A82,'Question Set '!$A$2:$I$205, 6), features, 2), 0)</f>
        <v>0</v>
      </c>
      <c r="H82" s="42">
        <f>IF($D82="Yes", VLOOKUP(VLOOKUP($A82,'Question Set '!$A$2:$I$205, 7), features, 2), 0)</f>
        <v>0</v>
      </c>
      <c r="I82" s="42">
        <f>IF($D82="Yes", VLOOKUP(VLOOKUP($A82,'Question Set '!$A$2:$I$205, 8), features, 2), 0)</f>
        <v>0</v>
      </c>
    </row>
    <row r="83" spans="1:9" x14ac:dyDescent="0.35">
      <c r="A83" s="19">
        <f>VLOOKUP('Question Set '!A74,'Question Set '!$A$2:$I$205, 1)</f>
        <v>72</v>
      </c>
      <c r="B83" s="24" t="str">
        <f>IF(VLOOKUP('Question Set '!A74,'Question Set '!$A$2:$I$205, 3) &lt;&gt; "",VLOOKUP('Question Set '!A74,'Question Set '!$A$2:$I$205, 3),"")</f>
        <v/>
      </c>
      <c r="C83" s="31" t="str">
        <f>IF(VLOOKUP('Question Set '!A74,'Question Set '!$A$2:$I$205, 4) &lt;&gt; "",VLOOKUP('Question Set '!A74,'Question Set '!$A$2:$I$205, 4),"")</f>
        <v>I don't have a way of getting in touch</v>
      </c>
      <c r="D83" s="40" t="s">
        <v>467</v>
      </c>
      <c r="E83" s="42">
        <f>IF(D83="Yes", VLOOKUP(A83,'Question Set '!$A$2:$I$205, 9), 0)</f>
        <v>0</v>
      </c>
      <c r="F83" s="42">
        <f>IF($D83="Yes", VLOOKUP(VLOOKUP($A83,'Question Set '!$A$2:$I$205, 5), features, 2), 0)</f>
        <v>0</v>
      </c>
      <c r="G83" s="42">
        <f>IF($D83="Yes", VLOOKUP(VLOOKUP($A83,'Question Set '!$A$2:$I$205, 6), features, 2), 0)</f>
        <v>0</v>
      </c>
      <c r="H83" s="42">
        <f>IF($D83="Yes", VLOOKUP(VLOOKUP($A83,'Question Set '!$A$2:$I$205, 7), features, 2), 0)</f>
        <v>0</v>
      </c>
      <c r="I83" s="42">
        <f>IF($D83="Yes", VLOOKUP(VLOOKUP($A83,'Question Set '!$A$2:$I$205, 8), features, 2), 0)</f>
        <v>0</v>
      </c>
    </row>
    <row r="84" spans="1:9" ht="29" x14ac:dyDescent="0.35">
      <c r="A84" s="19">
        <f>VLOOKUP('Question Set '!A75,'Question Set '!$A$2:$I$205, 1)</f>
        <v>73</v>
      </c>
      <c r="B84" s="24" t="str">
        <f>IF(VLOOKUP('Question Set '!A75,'Question Set '!$A$2:$I$205, 3) &lt;&gt; "",VLOOKUP('Question Set '!A75,'Question Set '!$A$2:$I$205, 3),"")</f>
        <v>What makes staying in touch challenging 
for you?</v>
      </c>
      <c r="C84" s="31" t="str">
        <f>IF(VLOOKUP('Question Set '!A75,'Question Set '!$A$2:$I$205, 4) &lt;&gt; "",VLOOKUP('Question Set '!A75,'Question Set '!$A$2:$I$205, 4),"")</f>
        <v>I don't always understand what's going on</v>
      </c>
      <c r="D84" s="40" t="s">
        <v>467</v>
      </c>
      <c r="E84" s="42">
        <f>IF(D84="Yes", VLOOKUP(A84,'Question Set '!$A$2:$I$205, 9), 0)</f>
        <v>0</v>
      </c>
      <c r="F84" s="42">
        <f>IF($D84="Yes", VLOOKUP(VLOOKUP($A84,'Question Set '!$A$2:$I$205, 5), features, 2), 0)</f>
        <v>0</v>
      </c>
      <c r="G84" s="42">
        <f>IF($D84="Yes", VLOOKUP(VLOOKUP($A84,'Question Set '!$A$2:$I$205, 6), features, 2), 0)</f>
        <v>0</v>
      </c>
      <c r="H84" s="42">
        <f>IF($D84="Yes", VLOOKUP(VLOOKUP($A84,'Question Set '!$A$2:$I$205, 7), features, 2), 0)</f>
        <v>0</v>
      </c>
      <c r="I84" s="42">
        <f>IF($D84="Yes", VLOOKUP(VLOOKUP($A84,'Question Set '!$A$2:$I$205, 8), features, 2), 0)</f>
        <v>0</v>
      </c>
    </row>
    <row r="85" spans="1:9" x14ac:dyDescent="0.35">
      <c r="A85" s="19">
        <f>VLOOKUP('Question Set '!A76,'Question Set '!$A$2:$I$205, 1)</f>
        <v>74</v>
      </c>
      <c r="B85" s="24" t="str">
        <f>IF(VLOOKUP('Question Set '!A76,'Question Set '!$A$2:$I$205, 3) &lt;&gt; "",VLOOKUP('Question Set '!A76,'Question Set '!$A$2:$I$205, 3),"")</f>
        <v/>
      </c>
      <c r="C85" s="31" t="str">
        <f>IF(VLOOKUP('Question Set '!A76,'Question Set '!$A$2:$I$205, 4) &lt;&gt; "",VLOOKUP('Question Set '!A76,'Question Set '!$A$2:$I$205, 4),"")</f>
        <v>I don't always hear what people are saying</v>
      </c>
      <c r="D85" s="40" t="s">
        <v>467</v>
      </c>
      <c r="E85" s="42">
        <f>IF(D85="Yes", VLOOKUP(A85,'Question Set '!$A$2:$I$205, 9), 0)</f>
        <v>0</v>
      </c>
      <c r="F85" s="42">
        <f>IF($D85="Yes", VLOOKUP(VLOOKUP($A85,'Question Set '!$A$2:$I$205, 5), features, 2), 0)</f>
        <v>0</v>
      </c>
      <c r="G85" s="42">
        <f>IF($D85="Yes", VLOOKUP(VLOOKUP($A85,'Question Set '!$A$2:$I$205, 6), features, 2), 0)</f>
        <v>0</v>
      </c>
      <c r="H85" s="42">
        <f>IF($D85="Yes", VLOOKUP(VLOOKUP($A85,'Question Set '!$A$2:$I$205, 7), features, 2), 0)</f>
        <v>0</v>
      </c>
      <c r="I85" s="42">
        <f>IF($D85="Yes", VLOOKUP(VLOOKUP($A85,'Question Set '!$A$2:$I$205, 8), features, 2), 0)</f>
        <v>0</v>
      </c>
    </row>
    <row r="86" spans="1:9" x14ac:dyDescent="0.35">
      <c r="A86" s="19">
        <f>VLOOKUP('Question Set '!A77,'Question Set '!$A$2:$I$205, 1)</f>
        <v>75</v>
      </c>
      <c r="B86" s="24" t="str">
        <f>IF(VLOOKUP('Question Set '!A77,'Question Set '!$A$2:$I$205, 3) &lt;&gt; "",VLOOKUP('Question Set '!A77,'Question Set '!$A$2:$I$205, 3),"")</f>
        <v/>
      </c>
      <c r="C86" s="31" t="str">
        <f>IF(VLOOKUP('Question Set '!A77,'Question Set '!$A$2:$I$205, 4) &lt;&gt; "",VLOOKUP('Question Set '!A77,'Question Set '!$A$2:$I$205, 4),"")</f>
        <v>I need help to remember people's names</v>
      </c>
      <c r="D86" s="40" t="s">
        <v>467</v>
      </c>
      <c r="E86" s="42">
        <f>IF(D86="Yes", VLOOKUP(A86,'Question Set '!$A$2:$I$205, 9), 0)</f>
        <v>0</v>
      </c>
      <c r="F86" s="42">
        <f>IF($D86="Yes", VLOOKUP(VLOOKUP($A86,'Question Set '!$A$2:$I$205, 5), features, 2), 0)</f>
        <v>0</v>
      </c>
      <c r="G86" s="42">
        <f>IF($D86="Yes", VLOOKUP(VLOOKUP($A86,'Question Set '!$A$2:$I$205, 6), features, 2), 0)</f>
        <v>0</v>
      </c>
      <c r="H86" s="42">
        <f>IF($D86="Yes", VLOOKUP(VLOOKUP($A86,'Question Set '!$A$2:$I$205, 7), features, 2), 0)</f>
        <v>0</v>
      </c>
      <c r="I86" s="42">
        <f>IF($D86="Yes", VLOOKUP(VLOOKUP($A86,'Question Set '!$A$2:$I$205, 8), features, 2), 0)</f>
        <v>0</v>
      </c>
    </row>
    <row r="87" spans="1:9" x14ac:dyDescent="0.35">
      <c r="A87" s="19">
        <f>VLOOKUP('Question Set '!A78,'Question Set '!$A$2:$I$205, 1)</f>
        <v>76</v>
      </c>
      <c r="B87" s="24" t="str">
        <f>IF(VLOOKUP('Question Set '!A78,'Question Set '!$A$2:$I$205, 3) &lt;&gt; "",VLOOKUP('Question Set '!A78,'Question Set '!$A$2:$I$205, 3),"")</f>
        <v/>
      </c>
      <c r="C87" s="31" t="str">
        <f>IF(VLOOKUP('Question Set '!A78,'Question Set '!$A$2:$I$205, 4) &lt;&gt; "",VLOOKUP('Question Set '!A78,'Question Set '!$A$2:$I$205, 4),"")</f>
        <v>I get frustrated when my speech gets mixed up</v>
      </c>
      <c r="D87" s="40" t="s">
        <v>467</v>
      </c>
      <c r="E87" s="42">
        <f>IF(D87="Yes", VLOOKUP(A87,'Question Set '!$A$2:$I$205, 9), 0)</f>
        <v>0</v>
      </c>
      <c r="F87" s="42">
        <f>IF($D87="Yes", VLOOKUP(VLOOKUP($A87,'Question Set '!$A$2:$I$205, 5), features, 2), 0)</f>
        <v>0</v>
      </c>
      <c r="G87" s="42">
        <f>IF($D87="Yes", VLOOKUP(VLOOKUP($A87,'Question Set '!$A$2:$I$205, 6), features, 2), 0)</f>
        <v>0</v>
      </c>
      <c r="H87" s="42">
        <f>IF($D87="Yes", VLOOKUP(VLOOKUP($A87,'Question Set '!$A$2:$I$205, 7), features, 2), 0)</f>
        <v>0</v>
      </c>
      <c r="I87" s="42">
        <f>IF($D87="Yes", VLOOKUP(VLOOKUP($A87,'Question Set '!$A$2:$I$205, 8), features, 2), 0)</f>
        <v>0</v>
      </c>
    </row>
    <row r="88" spans="1:9" x14ac:dyDescent="0.35">
      <c r="A88" s="19">
        <f>VLOOKUP('Question Set '!A79,'Question Set '!$A$2:$I$205, 1)</f>
        <v>77</v>
      </c>
      <c r="B88" s="24" t="str">
        <f>IF(VLOOKUP('Question Set '!A79,'Question Set '!$A$2:$I$205, 3) &lt;&gt; "",VLOOKUP('Question Set '!A79,'Question Set '!$A$2:$I$205, 3),"")</f>
        <v/>
      </c>
      <c r="C88" s="31" t="str">
        <f>IF(VLOOKUP('Question Set '!A79,'Question Set '!$A$2:$I$205, 4) &lt;&gt; "",VLOOKUP('Question Set '!A79,'Question Set '!$A$2:$I$205, 4),"")</f>
        <v>I can't always articulate what I am thinking</v>
      </c>
      <c r="D88" s="40" t="s">
        <v>467</v>
      </c>
      <c r="E88" s="42">
        <f>IF(D88="Yes", VLOOKUP(A88,'Question Set '!$A$2:$I$205, 9), 0)</f>
        <v>0</v>
      </c>
      <c r="F88" s="42">
        <f>IF($D88="Yes", VLOOKUP(VLOOKUP($A88,'Question Set '!$A$2:$I$205, 5), features, 2), 0)</f>
        <v>0</v>
      </c>
      <c r="G88" s="42">
        <f>IF($D88="Yes", VLOOKUP(VLOOKUP($A88,'Question Set '!$A$2:$I$205, 6), features, 2), 0)</f>
        <v>0</v>
      </c>
      <c r="H88" s="42">
        <f>IF($D88="Yes", VLOOKUP(VLOOKUP($A88,'Question Set '!$A$2:$I$205, 7), features, 2), 0)</f>
        <v>0</v>
      </c>
      <c r="I88" s="42">
        <f>IF($D88="Yes", VLOOKUP(VLOOKUP($A88,'Question Set '!$A$2:$I$205, 8), features, 2), 0)</f>
        <v>0</v>
      </c>
    </row>
    <row r="89" spans="1:9" ht="29" x14ac:dyDescent="0.35">
      <c r="A89" s="19">
        <f>VLOOKUP('Question Set '!A80,'Question Set '!$A$2:$I$205, 1)</f>
        <v>78</v>
      </c>
      <c r="B89" s="24" t="str">
        <f>IF(VLOOKUP('Question Set '!A80,'Question Set '!$A$2:$I$205, 3) &lt;&gt; "",VLOOKUP('Question Set '!A80,'Question Set '!$A$2:$I$205, 3),"")</f>
        <v/>
      </c>
      <c r="C89" s="31" t="str">
        <f>IF(VLOOKUP('Question Set '!A80,'Question Set '!$A$2:$I$205, 4) &lt;&gt; "",VLOOKUP('Question Set '!A80,'Question Set '!$A$2:$I$205, 4),"")</f>
        <v>I can't always see clearly or I am blind / have impaired vision</v>
      </c>
      <c r="D89" s="40" t="s">
        <v>467</v>
      </c>
      <c r="E89" s="42">
        <f>IF(D89="Yes", VLOOKUP(A89,'Question Set '!$A$2:$I$205, 9), 0)</f>
        <v>0</v>
      </c>
      <c r="F89" s="42">
        <f>IF($D89="Yes", VLOOKUP(VLOOKUP($A89,'Question Set '!$A$2:$I$205, 5), features, 2), 0)</f>
        <v>0</v>
      </c>
      <c r="G89" s="42">
        <f>IF($D89="Yes", VLOOKUP(VLOOKUP($A89,'Question Set '!$A$2:$I$205, 6), features, 2), 0)</f>
        <v>0</v>
      </c>
      <c r="H89" s="42">
        <f>IF($D89="Yes", VLOOKUP(VLOOKUP($A89,'Question Set '!$A$2:$I$205, 7), features, 2), 0)</f>
        <v>0</v>
      </c>
      <c r="I89" s="42">
        <f>IF($D89="Yes", VLOOKUP(VLOOKUP($A89,'Question Set '!$A$2:$I$205, 8), features, 2), 0)</f>
        <v>0</v>
      </c>
    </row>
    <row r="90" spans="1:9" x14ac:dyDescent="0.35">
      <c r="A90" s="19">
        <f>VLOOKUP('Question Set '!A81,'Question Set '!$A$2:$I$205, 1)</f>
        <v>79</v>
      </c>
      <c r="B90" s="24" t="str">
        <f>IF(VLOOKUP('Question Set '!A81,'Question Set '!$A$2:$I$205, 3) &lt;&gt; "",VLOOKUP('Question Set '!A81,'Question Set '!$A$2:$I$205, 3),"")</f>
        <v/>
      </c>
      <c r="C90" s="31" t="str">
        <f>IF(VLOOKUP('Question Set '!A81,'Question Set '!$A$2:$I$205, 4) &lt;&gt; "",VLOOKUP('Question Set '!A81,'Question Set '!$A$2:$I$205, 4),"")</f>
        <v/>
      </c>
      <c r="D90" s="40" t="s">
        <v>467</v>
      </c>
      <c r="E90" s="42">
        <f>IF(D90="Yes", VLOOKUP(A90,'Question Set '!$A$2:$I$205, 9), 0)</f>
        <v>0</v>
      </c>
      <c r="F90" s="42">
        <f>IF($D90="Yes", VLOOKUP(VLOOKUP($A90,'Question Set '!$A$2:$I$205, 5), features, 2), 0)</f>
        <v>0</v>
      </c>
      <c r="G90" s="42">
        <f>IF($D90="Yes", VLOOKUP(VLOOKUP($A90,'Question Set '!$A$2:$I$205, 6), features, 2), 0)</f>
        <v>0</v>
      </c>
      <c r="H90" s="42">
        <f>IF($D90="Yes", VLOOKUP(VLOOKUP($A90,'Question Set '!$A$2:$I$205, 7), features, 2), 0)</f>
        <v>0</v>
      </c>
      <c r="I90" s="42">
        <f>IF($D90="Yes", VLOOKUP(VLOOKUP($A90,'Question Set '!$A$2:$I$205, 8), features, 2), 0)</f>
        <v>0</v>
      </c>
    </row>
    <row r="91" spans="1:9" x14ac:dyDescent="0.35">
      <c r="A91" s="19">
        <f>VLOOKUP('Question Set '!A82,'Question Set '!$A$2:$I$205, 1)</f>
        <v>80</v>
      </c>
      <c r="B91" s="24" t="str">
        <f>IF(VLOOKUP('Question Set '!A82,'Question Set '!$A$2:$I$205, 3) &lt;&gt; "",VLOOKUP('Question Set '!A82,'Question Set '!$A$2:$I$205, 3),"")</f>
        <v>Questions</v>
      </c>
      <c r="C91" s="31" t="str">
        <f>IF(VLOOKUP('Question Set '!A82,'Question Set '!$A$2:$I$205, 4) &lt;&gt; "",VLOOKUP('Question Set '!A82,'Question Set '!$A$2:$I$205, 4),"")</f>
        <v>Answers</v>
      </c>
      <c r="D91" s="40"/>
      <c r="E91" s="42"/>
      <c r="F91" s="42">
        <f>IF($D91="Yes", VLOOKUP(VLOOKUP($A91,'Question Set '!$A$2:$I$205, 5), features, 2), 0)</f>
        <v>0</v>
      </c>
      <c r="G91" s="42">
        <f>IF($D91="Yes", VLOOKUP(VLOOKUP($A91,'Question Set '!$A$2:$I$205, 6), features, 2), 0)</f>
        <v>0</v>
      </c>
      <c r="H91" s="42">
        <f>IF($D91="Yes", VLOOKUP(VLOOKUP($A91,'Question Set '!$A$2:$I$205, 7), features, 2), 0)</f>
        <v>0</v>
      </c>
      <c r="I91" s="42">
        <f>IF($D91="Yes", VLOOKUP(VLOOKUP($A91,'Question Set '!$A$2:$I$205, 8), features, 2), 0)</f>
        <v>0</v>
      </c>
    </row>
    <row r="92" spans="1:9" ht="29" x14ac:dyDescent="0.35">
      <c r="A92" s="19">
        <f>VLOOKUP('Question Set '!A83,'Question Set '!$A$2:$I$205, 1)</f>
        <v>81</v>
      </c>
      <c r="B92" s="24" t="str">
        <f>IF(VLOOKUP('Question Set '!A83,'Question Set '!$A$2:$I$205, 3) &lt;&gt; "",VLOOKUP('Question Set '!A83,'Question Set '!$A$2:$I$205, 3),"")</f>
        <v>Things could be better if I had help with...</v>
      </c>
      <c r="C92" s="31" t="str">
        <f>IF(VLOOKUP('Question Set '!A83,'Question Set '!$A$2:$I$205, 4) &lt;&gt; "",VLOOKUP('Question Set '!A83,'Question Set '!$A$2:$I$205, 4),"")</f>
        <v>Making sure my home is secure and a safe place for me to be if I am alone</v>
      </c>
      <c r="D92" s="40" t="s">
        <v>466</v>
      </c>
      <c r="E92" s="42">
        <f>IF(D92="Yes", VLOOKUP(A92,'Question Set '!$A$2:$I$205, 9), 0)</f>
        <v>5</v>
      </c>
      <c r="F92" s="42">
        <f>IF($D92="Yes", VLOOKUP(VLOOKUP($A92,'Question Set '!$A$2:$I$205, 5), features, 2), 0)</f>
        <v>3</v>
      </c>
      <c r="G92" s="42">
        <f>IF($D92="Yes", VLOOKUP(VLOOKUP($A92,'Question Set '!$A$2:$I$205, 6), features, 2), 0)</f>
        <v>5</v>
      </c>
      <c r="H92" s="42" t="e">
        <f>IF($D92="Yes", VLOOKUP(VLOOKUP($A92,'Question Set '!$A$2:$I$205, 7), features, 2), 0)</f>
        <v>#N/A</v>
      </c>
      <c r="I92" s="42" t="e">
        <f>IF($D92="Yes", VLOOKUP(VLOOKUP($A92,'Question Set '!$A$2:$I$205, 8), features, 2), 0)</f>
        <v>#N/A</v>
      </c>
    </row>
    <row r="93" spans="1:9" x14ac:dyDescent="0.35">
      <c r="A93" s="19">
        <f>VLOOKUP('Question Set '!A84,'Question Set '!$A$2:$I$205, 1)</f>
        <v>82</v>
      </c>
      <c r="B93" s="24" t="str">
        <f>IF(VLOOKUP('Question Set '!A84,'Question Set '!$A$2:$I$205, 3) &lt;&gt; "",VLOOKUP('Question Set '!A84,'Question Set '!$A$2:$I$205, 3),"")</f>
        <v/>
      </c>
      <c r="C93" s="31" t="str">
        <f>IF(VLOOKUP('Question Set '!A84,'Question Set '!$A$2:$I$205, 4) &lt;&gt; "",VLOOKUP('Question Set '!A84,'Question Set '!$A$2:$I$205, 4),"")</f>
        <v>Managing at home without putting myself at risk of harm</v>
      </c>
      <c r="D93" s="40" t="s">
        <v>466</v>
      </c>
      <c r="E93" s="42">
        <f>IF(D93="Yes", VLOOKUP(A93,'Question Set '!$A$2:$I$205, 9), 0)</f>
        <v>0</v>
      </c>
      <c r="F93" s="42">
        <f>IF($D93="Yes", VLOOKUP(VLOOKUP($A93,'Question Set '!$A$2:$I$205, 5), features, 2), 0)</f>
        <v>3</v>
      </c>
      <c r="G93" s="42">
        <f>IF($D93="Yes", VLOOKUP(VLOOKUP($A93,'Question Set '!$A$2:$I$205, 6), features, 2), 0)</f>
        <v>4</v>
      </c>
      <c r="H93" s="42">
        <f>IF($D93="Yes", VLOOKUP(VLOOKUP($A93,'Question Set '!$A$2:$I$205, 7), features, 2), 0)</f>
        <v>5</v>
      </c>
      <c r="I93" s="42">
        <f>IF($D93="Yes", VLOOKUP(VLOOKUP($A93,'Question Set '!$A$2:$I$205, 8), features, 2), 0)</f>
        <v>4</v>
      </c>
    </row>
    <row r="94" spans="1:9" x14ac:dyDescent="0.35">
      <c r="A94" s="19">
        <f>VLOOKUP('Question Set '!A85,'Question Set '!$A$2:$I$205, 1)</f>
        <v>83</v>
      </c>
      <c r="B94" s="24" t="str">
        <f>IF(VLOOKUP('Question Set '!A85,'Question Set '!$A$2:$I$205, 3) &lt;&gt; "",VLOOKUP('Question Set '!A85,'Question Set '!$A$2:$I$205, 3),"")</f>
        <v/>
      </c>
      <c r="C94" s="31" t="str">
        <f>IF(VLOOKUP('Question Set '!A85,'Question Set '!$A$2:$I$205, 4) &lt;&gt; "",VLOOKUP('Question Set '!A85,'Question Set '!$A$2:$I$205, 4),"")</f>
        <v>Using all of my house and garden / outdoor space</v>
      </c>
      <c r="D94" s="40" t="s">
        <v>467</v>
      </c>
      <c r="E94" s="42">
        <f>IF(D94="Yes", VLOOKUP(A94,'Question Set '!$A$2:$I$205, 9), 0)</f>
        <v>0</v>
      </c>
      <c r="F94" s="42">
        <f>IF($D94="Yes", VLOOKUP(VLOOKUP($A94,'Question Set '!$A$2:$I$205, 5), features, 2), 0)</f>
        <v>0</v>
      </c>
      <c r="G94" s="42">
        <f>IF($D94="Yes", VLOOKUP(VLOOKUP($A94,'Question Set '!$A$2:$I$205, 6), features, 2), 0)</f>
        <v>0</v>
      </c>
      <c r="H94" s="42">
        <f>IF($D94="Yes", VLOOKUP(VLOOKUP($A94,'Question Set '!$A$2:$I$205, 7), features, 2), 0)</f>
        <v>0</v>
      </c>
      <c r="I94" s="42">
        <f>IF($D94="Yes", VLOOKUP(VLOOKUP($A94,'Question Set '!$A$2:$I$205, 8), features, 2), 0)</f>
        <v>0</v>
      </c>
    </row>
    <row r="95" spans="1:9" ht="29" x14ac:dyDescent="0.35">
      <c r="A95" s="19">
        <f>VLOOKUP('Question Set '!A86,'Question Set '!$A$2:$I$205, 1)</f>
        <v>84</v>
      </c>
      <c r="B95" s="24" t="str">
        <f>IF(VLOOKUP('Question Set '!A86,'Question Set '!$A$2:$I$205, 3) &lt;&gt; "",VLOOKUP('Question Set '!A86,'Question Set '!$A$2:$I$205, 3),"")</f>
        <v/>
      </c>
      <c r="C95" s="31" t="str">
        <f>IF(VLOOKUP('Question Set '!A86,'Question Set '!$A$2:$I$205, 4) &lt;&gt; "",VLOOKUP('Question Set '!A86,'Question Set '!$A$2:$I$205, 4),"")</f>
        <v>Having things that make it possible for family to help me when they aren't there</v>
      </c>
      <c r="D95" s="40" t="s">
        <v>466</v>
      </c>
      <c r="E95" s="42">
        <f>IF(D95="Yes", VLOOKUP(A95,'Question Set '!$A$2:$I$205, 9), 0)</f>
        <v>4</v>
      </c>
      <c r="F95" s="42">
        <f>IF($D95="Yes", VLOOKUP(VLOOKUP($A95,'Question Set '!$A$2:$I$205, 5), features, 2), 0)</f>
        <v>5</v>
      </c>
      <c r="G95" s="42">
        <f>IF($D95="Yes", VLOOKUP(VLOOKUP($A95,'Question Set '!$A$2:$I$205, 6), features, 2), 0)</f>
        <v>4</v>
      </c>
      <c r="H95" s="42" t="e">
        <f>IF($D95="Yes", VLOOKUP(VLOOKUP($A95,'Question Set '!$A$2:$I$205, 7), features, 2), 0)</f>
        <v>#N/A</v>
      </c>
      <c r="I95" s="42" t="e">
        <f>IF($D95="Yes", VLOOKUP(VLOOKUP($A95,'Question Set '!$A$2:$I$205, 8), features, 2), 0)</f>
        <v>#N/A</v>
      </c>
    </row>
    <row r="96" spans="1:9" x14ac:dyDescent="0.35">
      <c r="A96" s="19">
        <f>VLOOKUP('Question Set '!A87,'Question Set '!$A$2:$I$205, 1)</f>
        <v>85</v>
      </c>
      <c r="B96" s="24" t="str">
        <f>IF(VLOOKUP('Question Set '!A87,'Question Set '!$A$2:$I$205, 3) &lt;&gt; "",VLOOKUP('Question Set '!A87,'Question Set '!$A$2:$I$205, 3),"")</f>
        <v/>
      </c>
      <c r="C96" s="31" t="str">
        <f>IF(VLOOKUP('Question Set '!A87,'Question Set '!$A$2:$I$205, 4) &lt;&gt; "",VLOOKUP('Question Set '!A87,'Question Set '!$A$2:$I$205, 4),"")</f>
        <v>Reassuring family that it's safe for me to live independently</v>
      </c>
      <c r="D96" s="40" t="s">
        <v>466</v>
      </c>
      <c r="E96" s="42">
        <f>IF(D96="Yes", VLOOKUP(A96,'Question Set '!$A$2:$I$205, 9), 0)</f>
        <v>4</v>
      </c>
      <c r="F96" s="42">
        <f>IF($D96="Yes", VLOOKUP(VLOOKUP($A96,'Question Set '!$A$2:$I$205, 5), features, 2), 0)</f>
        <v>5</v>
      </c>
      <c r="G96" s="42" t="e">
        <f>IF($D96="Yes", VLOOKUP(VLOOKUP($A96,'Question Set '!$A$2:$I$205, 6), features, 2), 0)</f>
        <v>#N/A</v>
      </c>
      <c r="H96" s="42" t="e">
        <f>IF($D96="Yes", VLOOKUP(VLOOKUP($A96,'Question Set '!$A$2:$I$205, 7), features, 2), 0)</f>
        <v>#N/A</v>
      </c>
      <c r="I96" s="42" t="e">
        <f>IF($D96="Yes", VLOOKUP(VLOOKUP($A96,'Question Set '!$A$2:$I$205, 8), features, 2), 0)</f>
        <v>#N/A</v>
      </c>
    </row>
    <row r="97" spans="1:9" ht="29" x14ac:dyDescent="0.35">
      <c r="A97" s="19">
        <f>VLOOKUP('Question Set '!A88,'Question Set '!$A$2:$I$205, 1)</f>
        <v>86</v>
      </c>
      <c r="B97" s="24" t="str">
        <f>IF(VLOOKUP('Question Set '!A88,'Question Set '!$A$2:$I$205, 3) &lt;&gt; "",VLOOKUP('Question Set '!A88,'Question Set '!$A$2:$I$205, 3),"")</f>
        <v>Has something happened that's made you think
you might come to harm?</v>
      </c>
      <c r="C97" s="31" t="str">
        <f>IF(VLOOKUP('Question Set '!A88,'Question Set '!$A$2:$I$205, 4) &lt;&gt; "",VLOOKUP('Question Set '!A88,'Question Set '!$A$2:$I$205, 4),"")</f>
        <v>I have accidentally left appliances on or forgotten how to do things safely</v>
      </c>
      <c r="D97" s="40" t="s">
        <v>467</v>
      </c>
      <c r="E97" s="42">
        <f>IF(D97="Yes", VLOOKUP(A97,'Question Set '!$A$2:$I$205, 9), 0)</f>
        <v>0</v>
      </c>
      <c r="F97" s="42">
        <f>IF($D97="Yes", VLOOKUP(VLOOKUP($A97,'Question Set '!$A$2:$I$205, 5), features, 2), 0)</f>
        <v>0</v>
      </c>
      <c r="G97" s="42">
        <f>IF($D97="Yes", VLOOKUP(VLOOKUP($A97,'Question Set '!$A$2:$I$205, 6), features, 2), 0)</f>
        <v>0</v>
      </c>
      <c r="H97" s="42">
        <f>IF($D97="Yes", VLOOKUP(VLOOKUP($A97,'Question Set '!$A$2:$I$205, 7), features, 2), 0)</f>
        <v>0</v>
      </c>
      <c r="I97" s="42">
        <f>IF($D97="Yes", VLOOKUP(VLOOKUP($A97,'Question Set '!$A$2:$I$205, 8), features, 2), 0)</f>
        <v>0</v>
      </c>
    </row>
    <row r="98" spans="1:9" x14ac:dyDescent="0.35">
      <c r="A98" s="19">
        <f>VLOOKUP('Question Set '!A89,'Question Set '!$A$2:$I$205, 1)</f>
        <v>87</v>
      </c>
      <c r="B98" s="24" t="str">
        <f>IF(VLOOKUP('Question Set '!A89,'Question Set '!$A$2:$I$205, 3) &lt;&gt; "",VLOOKUP('Question Set '!A89,'Question Set '!$A$2:$I$205, 3),"")</f>
        <v/>
      </c>
      <c r="C98" s="31" t="str">
        <f>IF(VLOOKUP('Question Set '!A89,'Question Set '!$A$2:$I$205, 4) &lt;&gt; "",VLOOKUP('Question Set '!A89,'Question Set '!$A$2:$I$205, 4),"")</f>
        <v>I had an accident at home</v>
      </c>
      <c r="D98" s="40" t="s">
        <v>467</v>
      </c>
      <c r="E98" s="42">
        <f>IF(D98="Yes", VLOOKUP(A98,'Question Set '!$A$2:$I$205, 9), 0)</f>
        <v>0</v>
      </c>
      <c r="F98" s="42">
        <f>IF($D98="Yes", VLOOKUP(VLOOKUP($A98,'Question Set '!$A$2:$I$205, 5), features, 2), 0)</f>
        <v>0</v>
      </c>
      <c r="G98" s="42">
        <f>IF($D98="Yes", VLOOKUP(VLOOKUP($A98,'Question Set '!$A$2:$I$205, 6), features, 2), 0)</f>
        <v>0</v>
      </c>
      <c r="H98" s="42">
        <f>IF($D98="Yes", VLOOKUP(VLOOKUP($A98,'Question Set '!$A$2:$I$205, 7), features, 2), 0)</f>
        <v>0</v>
      </c>
      <c r="I98" s="42">
        <f>IF($D98="Yes", VLOOKUP(VLOOKUP($A98,'Question Set '!$A$2:$I$205, 8), features, 2), 0)</f>
        <v>0</v>
      </c>
    </row>
    <row r="99" spans="1:9" x14ac:dyDescent="0.35">
      <c r="A99" s="19">
        <f>VLOOKUP('Question Set '!A90,'Question Set '!$A$2:$I$205, 1)</f>
        <v>88</v>
      </c>
      <c r="B99" s="24" t="str">
        <f>IF(VLOOKUP('Question Set '!A90,'Question Set '!$A$2:$I$205, 3) &lt;&gt; "",VLOOKUP('Question Set '!A90,'Question Set '!$A$2:$I$205, 3),"")</f>
        <v/>
      </c>
      <c r="C99" s="31" t="str">
        <f>IF(VLOOKUP('Question Set '!A90,'Question Set '!$A$2:$I$205, 4) &lt;&gt; "",VLOOKUP('Question Set '!A90,'Question Set '!$A$2:$I$205, 4),"")</f>
        <v>I think it would be good to consider some precautions</v>
      </c>
      <c r="D99" s="40" t="s">
        <v>466</v>
      </c>
      <c r="E99" s="42">
        <f>IF(D99="Yes", VLOOKUP(A99,'Question Set '!$A$2:$I$205, 9), 0)</f>
        <v>3</v>
      </c>
      <c r="F99" s="42" t="e">
        <f>IF($D99="Yes", VLOOKUP(VLOOKUP($A99,'Question Set '!$A$2:$I$205, 5), features, 2), 0)</f>
        <v>#N/A</v>
      </c>
      <c r="G99" s="42" t="e">
        <f>IF($D99="Yes", VLOOKUP(VLOOKUP($A99,'Question Set '!$A$2:$I$205, 6), features, 2), 0)</f>
        <v>#N/A</v>
      </c>
      <c r="H99" s="42" t="e">
        <f>IF($D99="Yes", VLOOKUP(VLOOKUP($A99,'Question Set '!$A$2:$I$205, 7), features, 2), 0)</f>
        <v>#N/A</v>
      </c>
      <c r="I99" s="42" t="e">
        <f>IF($D99="Yes", VLOOKUP(VLOOKUP($A99,'Question Set '!$A$2:$I$205, 8), features, 2), 0)</f>
        <v>#N/A</v>
      </c>
    </row>
    <row r="100" spans="1:9" ht="29" x14ac:dyDescent="0.35">
      <c r="A100" s="19">
        <f>VLOOKUP('Question Set '!A91,'Question Set '!$A$2:$I$205, 1)</f>
        <v>89</v>
      </c>
      <c r="B100" s="24" t="str">
        <f>IF(VLOOKUP('Question Set '!A91,'Question Set '!$A$2:$I$205, 3) &lt;&gt; "",VLOOKUP('Question Set '!A91,'Question Set '!$A$2:$I$205, 3),"")</f>
        <v>Has something happened that's caused you to 
worry about home security?</v>
      </c>
      <c r="C100" s="31" t="str">
        <f>IF(VLOOKUP('Question Set '!A91,'Question Set '!$A$2:$I$205, 4) &lt;&gt; "",VLOOKUP('Question Set '!A91,'Question Set '!$A$2:$I$205, 4),"")</f>
        <v>I experience bogus callers at the door / on the phone</v>
      </c>
      <c r="D100" s="40" t="s">
        <v>466</v>
      </c>
      <c r="E100" s="42">
        <f>IF(D100="Yes", VLOOKUP(A100,'Question Set '!$A$2:$I$205, 9), 0)</f>
        <v>4</v>
      </c>
      <c r="F100" s="42">
        <f>IF($D100="Yes", VLOOKUP(VLOOKUP($A100,'Question Set '!$A$2:$I$205, 5), features, 2), 0)</f>
        <v>4</v>
      </c>
      <c r="G100" s="42">
        <f>IF($D100="Yes", VLOOKUP(VLOOKUP($A100,'Question Set '!$A$2:$I$205, 6), features, 2), 0)</f>
        <v>4</v>
      </c>
      <c r="H100" s="42" t="e">
        <f>IF($D100="Yes", VLOOKUP(VLOOKUP($A100,'Question Set '!$A$2:$I$205, 7), features, 2), 0)</f>
        <v>#N/A</v>
      </c>
      <c r="I100" s="42" t="e">
        <f>IF($D100="Yes", VLOOKUP(VLOOKUP($A100,'Question Set '!$A$2:$I$205, 8), features, 2), 0)</f>
        <v>#N/A</v>
      </c>
    </row>
    <row r="101" spans="1:9" x14ac:dyDescent="0.35">
      <c r="A101" s="19">
        <f>VLOOKUP('Question Set '!A92,'Question Set '!$A$2:$I$205, 1)</f>
        <v>90</v>
      </c>
      <c r="B101" s="24" t="str">
        <f>IF(VLOOKUP('Question Set '!A92,'Question Set '!$A$2:$I$205, 3) &lt;&gt; "",VLOOKUP('Question Set '!A92,'Question Set '!$A$2:$I$205, 3),"")</f>
        <v/>
      </c>
      <c r="C101" s="31" t="str">
        <f>IF(VLOOKUP('Question Set '!A92,'Question Set '!$A$2:$I$205, 4) &lt;&gt; "",VLOOKUP('Question Set '!A92,'Question Set '!$A$2:$I$205, 4),"")</f>
        <v>I have had a break in</v>
      </c>
      <c r="D101" s="40" t="s">
        <v>467</v>
      </c>
      <c r="E101" s="42">
        <f>IF(D101="Yes", VLOOKUP(A101,'Question Set '!$A$2:$I$205, 9), 0)</f>
        <v>0</v>
      </c>
      <c r="F101" s="42">
        <f>IF($D101="Yes", VLOOKUP(VLOOKUP($A101,'Question Set '!$A$2:$I$205, 5), features, 2), 0)</f>
        <v>0</v>
      </c>
      <c r="G101" s="42">
        <f>IF($D101="Yes", VLOOKUP(VLOOKUP($A101,'Question Set '!$A$2:$I$205, 6), features, 2), 0)</f>
        <v>0</v>
      </c>
      <c r="H101" s="42">
        <f>IF($D101="Yes", VLOOKUP(VLOOKUP($A101,'Question Set '!$A$2:$I$205, 7), features, 2), 0)</f>
        <v>0</v>
      </c>
      <c r="I101" s="42">
        <f>IF($D101="Yes", VLOOKUP(VLOOKUP($A101,'Question Set '!$A$2:$I$205, 8), features, 2), 0)</f>
        <v>0</v>
      </c>
    </row>
    <row r="102" spans="1:9" ht="29" x14ac:dyDescent="0.35">
      <c r="A102" s="19">
        <f>VLOOKUP('Question Set '!A93,'Question Set '!$A$2:$I$205, 1)</f>
        <v>91</v>
      </c>
      <c r="B102" s="24" t="str">
        <f>IF(VLOOKUP('Question Set '!A93,'Question Set '!$A$2:$I$205, 3) &lt;&gt; "",VLOOKUP('Question Set '!A93,'Question Set '!$A$2:$I$205, 3),"")</f>
        <v/>
      </c>
      <c r="C102" s="31" t="str">
        <f>IF(VLOOKUP('Question Set '!A93,'Question Set '!$A$2:$I$205, 4) &lt;&gt; "",VLOOKUP('Question Set '!A93,'Question Set '!$A$2:$I$205, 4),"")</f>
        <v>I think it would be good to consider extra security measures</v>
      </c>
      <c r="D102" s="40" t="s">
        <v>467</v>
      </c>
      <c r="E102" s="42">
        <f>IF(D102="Yes", VLOOKUP(A102,'Question Set '!$A$2:$I$205, 9), 0)</f>
        <v>0</v>
      </c>
      <c r="F102" s="42">
        <f>IF($D102="Yes", VLOOKUP(VLOOKUP($A102,'Question Set '!$A$2:$I$205, 5), features, 2), 0)</f>
        <v>0</v>
      </c>
      <c r="G102" s="42">
        <f>IF($D102="Yes", VLOOKUP(VLOOKUP($A102,'Question Set '!$A$2:$I$205, 6), features, 2), 0)</f>
        <v>0</v>
      </c>
      <c r="H102" s="42">
        <f>IF($D102="Yes", VLOOKUP(VLOOKUP($A102,'Question Set '!$A$2:$I$205, 7), features, 2), 0)</f>
        <v>0</v>
      </c>
      <c r="I102" s="42">
        <f>IF($D102="Yes", VLOOKUP(VLOOKUP($A102,'Question Set '!$A$2:$I$205, 8), features, 2), 0)</f>
        <v>0</v>
      </c>
    </row>
    <row r="103" spans="1:9" x14ac:dyDescent="0.35">
      <c r="A103" s="19">
        <f>VLOOKUP('Question Set '!A94,'Question Set '!$A$2:$I$205, 1)</f>
        <v>92</v>
      </c>
      <c r="B103" s="24" t="str">
        <f>IF(VLOOKUP('Question Set '!A94,'Question Set '!$A$2:$I$205, 3) &lt;&gt; "",VLOOKUP('Question Set '!A94,'Question Set '!$A$2:$I$205, 3),"")</f>
        <v/>
      </c>
      <c r="C103" s="31" t="str">
        <f>IF(VLOOKUP('Question Set '!A94,'Question Set '!$A$2:$I$205, 4) &lt;&gt; "",VLOOKUP('Question Set '!A94,'Question Set '!$A$2:$I$205, 4),"")</f>
        <v>No, nothing is worrying me about home security</v>
      </c>
      <c r="D103" s="40" t="s">
        <v>467</v>
      </c>
      <c r="E103" s="42">
        <f>IF(D103="Yes", VLOOKUP(A103,'Question Set '!$A$2:$I$205, 9), 0)</f>
        <v>0</v>
      </c>
      <c r="F103" s="42">
        <f>IF($D103="Yes", VLOOKUP(VLOOKUP($A103,'Question Set '!$A$2:$I$205, 5), features, 2), 0)</f>
        <v>0</v>
      </c>
      <c r="G103" s="42">
        <f>IF($D103="Yes", VLOOKUP(VLOOKUP($A103,'Question Set '!$A$2:$I$205, 6), features, 2), 0)</f>
        <v>0</v>
      </c>
      <c r="H103" s="42">
        <f>IF($D103="Yes", VLOOKUP(VLOOKUP($A103,'Question Set '!$A$2:$I$205, 7), features, 2), 0)</f>
        <v>0</v>
      </c>
      <c r="I103" s="42">
        <f>IF($D103="Yes", VLOOKUP(VLOOKUP($A103,'Question Set '!$A$2:$I$205, 8), features, 2), 0)</f>
        <v>0</v>
      </c>
    </row>
    <row r="104" spans="1:9" ht="29" x14ac:dyDescent="0.35">
      <c r="A104" s="19">
        <f>VLOOKUP('Question Set '!A95,'Question Set '!$A$2:$I$205, 1)</f>
        <v>93</v>
      </c>
      <c r="B104" s="24" t="str">
        <f>IF(VLOOKUP('Question Set '!A95,'Question Set '!$A$2:$I$205, 3) &lt;&gt; "",VLOOKUP('Question Set '!A95,'Question Set '!$A$2:$I$205, 3),"")</f>
        <v>What are the main security challenges for you 
at home?</v>
      </c>
      <c r="C104" s="31" t="str">
        <f>IF(VLOOKUP('Question Set '!A95,'Question Set '!$A$2:$I$205, 4) &lt;&gt; "",VLOOKUP('Question Set '!A95,'Question Set '!$A$2:$I$205, 4),"")</f>
        <v>Seeing who is at the front door and if it's safe to answer</v>
      </c>
      <c r="D104" s="40" t="s">
        <v>467</v>
      </c>
      <c r="E104" s="42">
        <f>IF(D104="Yes", VLOOKUP(A104,'Question Set '!$A$2:$I$205, 9), 0)</f>
        <v>0</v>
      </c>
      <c r="F104" s="42">
        <f>IF($D104="Yes", VLOOKUP(VLOOKUP($A104,'Question Set '!$A$2:$I$205, 5), features, 2), 0)</f>
        <v>0</v>
      </c>
      <c r="G104" s="42">
        <f>IF($D104="Yes", VLOOKUP(VLOOKUP($A104,'Question Set '!$A$2:$I$205, 6), features, 2), 0)</f>
        <v>0</v>
      </c>
      <c r="H104" s="42">
        <f>IF($D104="Yes", VLOOKUP(VLOOKUP($A104,'Question Set '!$A$2:$I$205, 7), features, 2), 0)</f>
        <v>0</v>
      </c>
      <c r="I104" s="42">
        <f>IF($D104="Yes", VLOOKUP(VLOOKUP($A104,'Question Set '!$A$2:$I$205, 8), features, 2), 0)</f>
        <v>0</v>
      </c>
    </row>
    <row r="105" spans="1:9" x14ac:dyDescent="0.35">
      <c r="A105" s="19">
        <f>VLOOKUP('Question Set '!A96,'Question Set '!$A$2:$I$205, 1)</f>
        <v>94</v>
      </c>
      <c r="B105" s="24" t="str">
        <f>IF(VLOOKUP('Question Set '!A96,'Question Set '!$A$2:$I$205, 3) &lt;&gt; "",VLOOKUP('Question Set '!A96,'Question Set '!$A$2:$I$205, 3),"")</f>
        <v/>
      </c>
      <c r="C105" s="31" t="str">
        <f>IF(VLOOKUP('Question Set '!A96,'Question Set '!$A$2:$I$205, 4) &lt;&gt; "",VLOOKUP('Question Set '!A96,'Question Set '!$A$2:$I$205, 4),"")</f>
        <v>Stopping unwanted calls on the phone</v>
      </c>
      <c r="D105" s="40" t="s">
        <v>466</v>
      </c>
      <c r="E105" s="42">
        <f>IF(D105="Yes", VLOOKUP(A105,'Question Set '!$A$2:$I$205, 9), 0)</f>
        <v>4</v>
      </c>
      <c r="F105" s="42">
        <f>IF($D105="Yes", VLOOKUP(VLOOKUP($A105,'Question Set '!$A$2:$I$205, 5), features, 2), 0)</f>
        <v>4</v>
      </c>
      <c r="G105" s="42" t="e">
        <f>IF($D105="Yes", VLOOKUP(VLOOKUP($A105,'Question Set '!$A$2:$I$205, 6), features, 2), 0)</f>
        <v>#N/A</v>
      </c>
      <c r="H105" s="42" t="e">
        <f>IF($D105="Yes", VLOOKUP(VLOOKUP($A105,'Question Set '!$A$2:$I$205, 7), features, 2), 0)</f>
        <v>#N/A</v>
      </c>
      <c r="I105" s="42" t="e">
        <f>IF($D105="Yes", VLOOKUP(VLOOKUP($A105,'Question Set '!$A$2:$I$205, 8), features, 2), 0)</f>
        <v>#N/A</v>
      </c>
    </row>
    <row r="106" spans="1:9" x14ac:dyDescent="0.35">
      <c r="A106" s="19">
        <f>VLOOKUP('Question Set '!A97,'Question Set '!$A$2:$I$205, 1)</f>
        <v>95</v>
      </c>
      <c r="B106" s="24" t="str">
        <f>IF(VLOOKUP('Question Set '!A97,'Question Set '!$A$2:$I$205, 3) &lt;&gt; "",VLOOKUP('Question Set '!A97,'Question Set '!$A$2:$I$205, 3),"")</f>
        <v/>
      </c>
      <c r="C106" s="31" t="str">
        <f>IF(VLOOKUP('Question Set '!A97,'Question Set '!$A$2:$I$205, 4) &lt;&gt; "",VLOOKUP('Question Set '!A97,'Question Set '!$A$2:$I$205, 4),"")</f>
        <v>Remembering to lock the door</v>
      </c>
      <c r="D106" s="40" t="s">
        <v>466</v>
      </c>
      <c r="E106" s="42">
        <f>IF(D106="Yes", VLOOKUP(A106,'Question Set '!$A$2:$I$205, 9), 0)</f>
        <v>4</v>
      </c>
      <c r="F106" s="42">
        <f>IF($D106="Yes", VLOOKUP(VLOOKUP($A106,'Question Set '!$A$2:$I$205, 5), features, 2), 0)</f>
        <v>4</v>
      </c>
      <c r="G106" s="42">
        <f>IF($D106="Yes", VLOOKUP(VLOOKUP($A106,'Question Set '!$A$2:$I$205, 6), features, 2), 0)</f>
        <v>3</v>
      </c>
      <c r="H106" s="42" t="e">
        <f>IF($D106="Yes", VLOOKUP(VLOOKUP($A106,'Question Set '!$A$2:$I$205, 7), features, 2), 0)</f>
        <v>#N/A</v>
      </c>
      <c r="I106" s="42" t="e">
        <f>IF($D106="Yes", VLOOKUP(VLOOKUP($A106,'Question Set '!$A$2:$I$205, 8), features, 2), 0)</f>
        <v>#N/A</v>
      </c>
    </row>
    <row r="107" spans="1:9" x14ac:dyDescent="0.35">
      <c r="A107" s="19">
        <f>VLOOKUP('Question Set '!A98,'Question Set '!$A$2:$I$205, 1)</f>
        <v>96</v>
      </c>
      <c r="B107" s="24" t="str">
        <f>IF(VLOOKUP('Question Set '!A98,'Question Set '!$A$2:$I$205, 3) &lt;&gt; "",VLOOKUP('Question Set '!A98,'Question Set '!$A$2:$I$205, 3),"")</f>
        <v/>
      </c>
      <c r="C107" s="31" t="str">
        <f>IF(VLOOKUP('Question Set '!A98,'Question Set '!$A$2:$I$205, 4) &lt;&gt; "",VLOOKUP('Question Set '!A98,'Question Set '!$A$2:$I$205, 4),"")</f>
        <v>Inviting people in when I probably shouldn't</v>
      </c>
      <c r="D107" s="40" t="s">
        <v>467</v>
      </c>
      <c r="E107" s="42">
        <f>IF(D107="Yes", VLOOKUP(A107,'Question Set '!$A$2:$I$205, 9), 0)</f>
        <v>0</v>
      </c>
      <c r="F107" s="42">
        <f>IF($D107="Yes", VLOOKUP(VLOOKUP($A107,'Question Set '!$A$2:$I$205, 5), features, 2), 0)</f>
        <v>0</v>
      </c>
      <c r="G107" s="42">
        <f>IF($D107="Yes", VLOOKUP(VLOOKUP($A107,'Question Set '!$A$2:$I$205, 6), features, 2), 0)</f>
        <v>0</v>
      </c>
      <c r="H107" s="42">
        <f>IF($D107="Yes", VLOOKUP(VLOOKUP($A107,'Question Set '!$A$2:$I$205, 7), features, 2), 0)</f>
        <v>0</v>
      </c>
      <c r="I107" s="42">
        <f>IF($D107="Yes", VLOOKUP(VLOOKUP($A107,'Question Set '!$A$2:$I$205, 8), features, 2), 0)</f>
        <v>0</v>
      </c>
    </row>
    <row r="108" spans="1:9" x14ac:dyDescent="0.35">
      <c r="A108" s="19">
        <f>VLOOKUP('Question Set '!A99,'Question Set '!$A$2:$I$205, 1)</f>
        <v>97</v>
      </c>
      <c r="B108" s="24" t="str">
        <f>IF(VLOOKUP('Question Set '!A99,'Question Set '!$A$2:$I$205, 3) &lt;&gt; "",VLOOKUP('Question Set '!A99,'Question Set '!$A$2:$I$205, 3),"")</f>
        <v/>
      </c>
      <c r="C108" s="31" t="str">
        <f>IF(VLOOKUP('Question Set '!A99,'Question Set '!$A$2:$I$205, 4) &lt;&gt; "",VLOOKUP('Question Set '!A99,'Question Set '!$A$2:$I$205, 4),"")</f>
        <v>None of the above</v>
      </c>
      <c r="D108" s="40" t="s">
        <v>467</v>
      </c>
      <c r="E108" s="42">
        <f>IF(D108="Yes", VLOOKUP(A108,'Question Set '!$A$2:$I$205, 9), 0)</f>
        <v>0</v>
      </c>
      <c r="F108" s="42">
        <f>IF($D108="Yes", VLOOKUP(VLOOKUP($A108,'Question Set '!$A$2:$I$205, 5), features, 2), 0)</f>
        <v>0</v>
      </c>
      <c r="G108" s="42">
        <f>IF($D108="Yes", VLOOKUP(VLOOKUP($A108,'Question Set '!$A$2:$I$205, 6), features, 2), 0)</f>
        <v>0</v>
      </c>
      <c r="H108" s="42">
        <f>IF($D108="Yes", VLOOKUP(VLOOKUP($A108,'Question Set '!$A$2:$I$205, 7), features, 2), 0)</f>
        <v>0</v>
      </c>
      <c r="I108" s="42">
        <f>IF($D108="Yes", VLOOKUP(VLOOKUP($A108,'Question Set '!$A$2:$I$205, 8), features, 2), 0)</f>
        <v>0</v>
      </c>
    </row>
    <row r="109" spans="1:9" x14ac:dyDescent="0.35">
      <c r="A109" s="19">
        <f>VLOOKUP('Question Set '!A100,'Question Set '!$A$2:$I$205, 1)</f>
        <v>98</v>
      </c>
      <c r="B109" s="24" t="str">
        <f>IF(VLOOKUP('Question Set '!A100,'Question Set '!$A$2:$I$205, 3) &lt;&gt; "",VLOOKUP('Question Set '!A100,'Question Set '!$A$2:$I$205, 3),"")</f>
        <v>What risks are there for you at home?</v>
      </c>
      <c r="C109" s="31" t="str">
        <f>IF(VLOOKUP('Question Set '!A100,'Question Set '!$A$2:$I$205, 4) &lt;&gt; "",VLOOKUP('Question Set '!A100,'Question Set '!$A$2:$I$205, 4),"")</f>
        <v>Remembering to switch things on and off appropriately</v>
      </c>
      <c r="D109" s="40" t="s">
        <v>466</v>
      </c>
      <c r="E109" s="42">
        <f>IF(D109="Yes", VLOOKUP(A109,'Question Set '!$A$2:$I$205, 9), 0)</f>
        <v>3</v>
      </c>
      <c r="F109" s="42">
        <f>IF($D109="Yes", VLOOKUP(VLOOKUP($A109,'Question Set '!$A$2:$I$205, 5), features, 2), 0)</f>
        <v>4</v>
      </c>
      <c r="G109" s="42">
        <f>IF($D109="Yes", VLOOKUP(VLOOKUP($A109,'Question Set '!$A$2:$I$205, 6), features, 2), 0)</f>
        <v>4</v>
      </c>
      <c r="H109" s="42">
        <f>IF($D109="Yes", VLOOKUP(VLOOKUP($A109,'Question Set '!$A$2:$I$205, 7), features, 2), 0)</f>
        <v>3</v>
      </c>
      <c r="I109" s="42" t="e">
        <f>IF($D109="Yes", VLOOKUP(VLOOKUP($A109,'Question Set '!$A$2:$I$205, 8), features, 2), 0)</f>
        <v>#N/A</v>
      </c>
    </row>
    <row r="110" spans="1:9" x14ac:dyDescent="0.35">
      <c r="A110" s="19">
        <f>VLOOKUP('Question Set '!A101,'Question Set '!$A$2:$I$205, 1)</f>
        <v>99</v>
      </c>
      <c r="B110" s="24" t="str">
        <f>IF(VLOOKUP('Question Set '!A101,'Question Set '!$A$2:$I$205, 3) &lt;&gt; "",VLOOKUP('Question Set '!A101,'Question Set '!$A$2:$I$205, 3),"")</f>
        <v/>
      </c>
      <c r="C110" s="31" t="str">
        <f>IF(VLOOKUP('Question Set '!A101,'Question Set '!$A$2:$I$205, 4) &lt;&gt; "",VLOOKUP('Question Set '!A101,'Question Set '!$A$2:$I$205, 4),"")</f>
        <v>Using the cooker</v>
      </c>
      <c r="D110" s="40" t="s">
        <v>467</v>
      </c>
      <c r="E110" s="42">
        <f>IF(D110="Yes", VLOOKUP(A110,'Question Set '!$A$2:$I$205, 9), 0)</f>
        <v>0</v>
      </c>
      <c r="F110" s="42">
        <f>IF($D110="Yes", VLOOKUP(VLOOKUP($A110,'Question Set '!$A$2:$I$205, 5), features, 2), 0)</f>
        <v>0</v>
      </c>
      <c r="G110" s="42">
        <f>IF($D110="Yes", VLOOKUP(VLOOKUP($A110,'Question Set '!$A$2:$I$205, 6), features, 2), 0)</f>
        <v>0</v>
      </c>
      <c r="H110" s="42">
        <f>IF($D110="Yes", VLOOKUP(VLOOKUP($A110,'Question Set '!$A$2:$I$205, 7), features, 2), 0)</f>
        <v>0</v>
      </c>
      <c r="I110" s="42">
        <f>IF($D110="Yes", VLOOKUP(VLOOKUP($A110,'Question Set '!$A$2:$I$205, 8), features, 2), 0)</f>
        <v>0</v>
      </c>
    </row>
    <row r="111" spans="1:9" x14ac:dyDescent="0.35">
      <c r="A111" s="19">
        <f>VLOOKUP('Question Set '!A102,'Question Set '!$A$2:$I$205, 1)</f>
        <v>100</v>
      </c>
      <c r="B111" s="24" t="str">
        <f>IF(VLOOKUP('Question Set '!A102,'Question Set '!$A$2:$I$205, 3) &lt;&gt; "",VLOOKUP('Question Set '!A102,'Question Set '!$A$2:$I$205, 3),"")</f>
        <v/>
      </c>
      <c r="C111" s="31" t="str">
        <f>IF(VLOOKUP('Question Set '!A102,'Question Set '!$A$2:$I$205, 4) &lt;&gt; "",VLOOKUP('Question Set '!A102,'Question Set '!$A$2:$I$205, 4),"")</f>
        <v>Using the Kettle</v>
      </c>
      <c r="D111" s="40" t="s">
        <v>466</v>
      </c>
      <c r="E111" s="42">
        <f>IF(D111="Yes", VLOOKUP(A111,'Question Set '!$A$2:$I$205, 9), 0)</f>
        <v>3</v>
      </c>
      <c r="F111" s="42">
        <f>IF($D111="Yes", VLOOKUP(VLOOKUP($A111,'Question Set '!$A$2:$I$205, 5), features, 2), 0)</f>
        <v>4</v>
      </c>
      <c r="G111" s="42">
        <f>IF($D111="Yes", VLOOKUP(VLOOKUP($A111,'Question Set '!$A$2:$I$205, 6), features, 2), 0)</f>
        <v>4</v>
      </c>
      <c r="H111" s="42">
        <f>IF($D111="Yes", VLOOKUP(VLOOKUP($A111,'Question Set '!$A$2:$I$205, 7), features, 2), 0)</f>
        <v>3</v>
      </c>
      <c r="I111" s="42" t="e">
        <f>IF($D111="Yes", VLOOKUP(VLOOKUP($A111,'Question Set '!$A$2:$I$205, 8), features, 2), 0)</f>
        <v>#N/A</v>
      </c>
    </row>
    <row r="112" spans="1:9" ht="29" x14ac:dyDescent="0.35">
      <c r="A112" s="19">
        <f>VLOOKUP('Question Set '!A103,'Question Set '!$A$2:$I$205, 1)</f>
        <v>101</v>
      </c>
      <c r="B112" s="24" t="str">
        <f>IF(VLOOKUP('Question Set '!A103,'Question Set '!$A$2:$I$205, 3) &lt;&gt; "",VLOOKUP('Question Set '!A103,'Question Set '!$A$2:$I$205, 3),"")</f>
        <v/>
      </c>
      <c r="C112" s="31" t="str">
        <f>IF(VLOOKUP('Question Set '!A103,'Question Set '!$A$2:$I$205, 4) &lt;&gt; "",VLOOKUP('Question Set '!A103,'Question Set '!$A$2:$I$205, 4),"")</f>
        <v>Operating appliances e.g. turning on lights, putting on a heater</v>
      </c>
      <c r="D112" s="40" t="s">
        <v>467</v>
      </c>
      <c r="E112" s="42">
        <f>IF(D112="Yes", VLOOKUP(A112,'Question Set '!$A$2:$I$205, 9), 0)</f>
        <v>0</v>
      </c>
      <c r="F112" s="42">
        <f>IF($D112="Yes", VLOOKUP(VLOOKUP($A112,'Question Set '!$A$2:$I$205, 5), features, 2), 0)</f>
        <v>0</v>
      </c>
      <c r="G112" s="42">
        <f>IF($D112="Yes", VLOOKUP(VLOOKUP($A112,'Question Set '!$A$2:$I$205, 6), features, 2), 0)</f>
        <v>0</v>
      </c>
      <c r="H112" s="42">
        <f>IF($D112="Yes", VLOOKUP(VLOOKUP($A112,'Question Set '!$A$2:$I$205, 7), features, 2), 0)</f>
        <v>0</v>
      </c>
      <c r="I112" s="42">
        <f>IF($D112="Yes", VLOOKUP(VLOOKUP($A112,'Question Set '!$A$2:$I$205, 8), features, 2), 0)</f>
        <v>0</v>
      </c>
    </row>
    <row r="113" spans="1:9" x14ac:dyDescent="0.35">
      <c r="A113" s="19">
        <f>VLOOKUP('Question Set '!A104,'Question Set '!$A$2:$I$205, 1)</f>
        <v>102</v>
      </c>
      <c r="B113" s="24" t="str">
        <f>IF(VLOOKUP('Question Set '!A104,'Question Set '!$A$2:$I$205, 3) &lt;&gt; "",VLOOKUP('Question Set '!A104,'Question Set '!$A$2:$I$205, 3),"")</f>
        <v/>
      </c>
      <c r="C113" s="31" t="str">
        <f>IF(VLOOKUP('Question Set '!A104,'Question Set '!$A$2:$I$205, 4) &lt;&gt; "",VLOOKUP('Question Set '!A104,'Question Set '!$A$2:$I$205, 4),"")</f>
        <v>Accessing plug sockets in awkward places</v>
      </c>
      <c r="D113" s="40" t="s">
        <v>467</v>
      </c>
      <c r="E113" s="42">
        <f>IF(D113="Yes", VLOOKUP(A113,'Question Set '!$A$2:$I$205, 9), 0)</f>
        <v>0</v>
      </c>
      <c r="F113" s="42">
        <f>IF($D113="Yes", VLOOKUP(VLOOKUP($A113,'Question Set '!$A$2:$I$205, 5), features, 2), 0)</f>
        <v>0</v>
      </c>
      <c r="G113" s="42">
        <f>IF($D113="Yes", VLOOKUP(VLOOKUP($A113,'Question Set '!$A$2:$I$205, 6), features, 2), 0)</f>
        <v>0</v>
      </c>
      <c r="H113" s="42">
        <f>IF($D113="Yes", VLOOKUP(VLOOKUP($A113,'Question Set '!$A$2:$I$205, 7), features, 2), 0)</f>
        <v>0</v>
      </c>
      <c r="I113" s="42">
        <f>IF($D113="Yes", VLOOKUP(VLOOKUP($A113,'Question Set '!$A$2:$I$205, 8), features, 2), 0)</f>
        <v>0</v>
      </c>
    </row>
    <row r="114" spans="1:9" x14ac:dyDescent="0.35">
      <c r="A114" s="19">
        <f>VLOOKUP('Question Set '!A105,'Question Set '!$A$2:$I$205, 1)</f>
        <v>103</v>
      </c>
      <c r="B114" s="24" t="str">
        <f>IF(VLOOKUP('Question Set '!A105,'Question Set '!$A$2:$I$205, 3) &lt;&gt; "",VLOOKUP('Question Set '!A105,'Question Set '!$A$2:$I$205, 3),"")</f>
        <v/>
      </c>
      <c r="C114" s="31" t="str">
        <f>IF(VLOOKUP('Question Set '!A105,'Question Set '!$A$2:$I$205, 4) &lt;&gt; "",VLOOKUP('Question Set '!A105,'Question Set '!$A$2:$I$205, 4),"")</f>
        <v>Controlling my heating thermostat / timer</v>
      </c>
      <c r="D114" s="40" t="s">
        <v>467</v>
      </c>
      <c r="E114" s="42">
        <f>IF(D114="Yes", VLOOKUP(A114,'Question Set '!$A$2:$I$205, 9), 0)</f>
        <v>0</v>
      </c>
      <c r="F114" s="42">
        <f>IF($D114="Yes", VLOOKUP(VLOOKUP($A114,'Question Set '!$A$2:$I$205, 5), features, 2), 0)</f>
        <v>0</v>
      </c>
      <c r="G114" s="42">
        <f>IF($D114="Yes", VLOOKUP(VLOOKUP($A114,'Question Set '!$A$2:$I$205, 6), features, 2), 0)</f>
        <v>0</v>
      </c>
      <c r="H114" s="42">
        <f>IF($D114="Yes", VLOOKUP(VLOOKUP($A114,'Question Set '!$A$2:$I$205, 7), features, 2), 0)</f>
        <v>0</v>
      </c>
      <c r="I114" s="42">
        <f>IF($D114="Yes", VLOOKUP(VLOOKUP($A114,'Question Set '!$A$2:$I$205, 8), features, 2), 0)</f>
        <v>0</v>
      </c>
    </row>
    <row r="115" spans="1:9" x14ac:dyDescent="0.35">
      <c r="A115" s="19">
        <f>VLOOKUP('Question Set '!A106,'Question Set '!$A$2:$I$205, 1)</f>
        <v>104</v>
      </c>
      <c r="B115" s="24" t="str">
        <f>IF(VLOOKUP('Question Set '!A106,'Question Set '!$A$2:$I$205, 3) &lt;&gt; "",VLOOKUP('Question Set '!A106,'Question Set '!$A$2:$I$205, 3),"")</f>
        <v/>
      </c>
      <c r="C115" s="31" t="str">
        <f>IF(VLOOKUP('Question Set '!A106,'Question Set '!$A$2:$I$205, 4) &lt;&gt; "",VLOOKUP('Question Set '!A106,'Question Set '!$A$2:$I$205, 4),"")</f>
        <v>Having lights where I need them and on at the right time</v>
      </c>
      <c r="D115" s="40" t="s">
        <v>467</v>
      </c>
      <c r="E115" s="42">
        <f>IF(D115="Yes", VLOOKUP(A115,'Question Set '!$A$2:$I$205, 9), 0)</f>
        <v>0</v>
      </c>
      <c r="F115" s="42">
        <f>IF($D115="Yes", VLOOKUP(VLOOKUP($A115,'Question Set '!$A$2:$I$205, 5), features, 2), 0)</f>
        <v>0</v>
      </c>
      <c r="G115" s="42">
        <f>IF($D115="Yes", VLOOKUP(VLOOKUP($A115,'Question Set '!$A$2:$I$205, 6), features, 2), 0)</f>
        <v>0</v>
      </c>
      <c r="H115" s="42">
        <f>IF($D115="Yes", VLOOKUP(VLOOKUP($A115,'Question Set '!$A$2:$I$205, 7), features, 2), 0)</f>
        <v>0</v>
      </c>
      <c r="I115" s="42">
        <f>IF($D115="Yes", VLOOKUP(VLOOKUP($A115,'Question Set '!$A$2:$I$205, 8), features, 2), 0)</f>
        <v>0</v>
      </c>
    </row>
    <row r="116" spans="1:9" x14ac:dyDescent="0.35">
      <c r="A116" s="19">
        <f>VLOOKUP('Question Set '!A107,'Question Set '!$A$2:$I$205, 1)</f>
        <v>105</v>
      </c>
      <c r="B116" s="24" t="str">
        <f>IF(VLOOKUP('Question Set '!A107,'Question Set '!$A$2:$I$205, 3) &lt;&gt; "",VLOOKUP('Question Set '!A107,'Question Set '!$A$2:$I$205, 3),"")</f>
        <v/>
      </c>
      <c r="C116" s="31" t="str">
        <f>IF(VLOOKUP('Question Set '!A107,'Question Set '!$A$2:$I$205, 4) &lt;&gt; "",VLOOKUP('Question Set '!A107,'Question Set '!$A$2:$I$205, 4),"")</f>
        <v>Falling and getting hurt</v>
      </c>
      <c r="D116" s="40" t="s">
        <v>467</v>
      </c>
      <c r="E116" s="42">
        <f>IF(D116="Yes", VLOOKUP(A116,'Question Set '!$A$2:$I$205, 9), 0)</f>
        <v>0</v>
      </c>
      <c r="F116" s="42">
        <f>IF($D116="Yes", VLOOKUP(VLOOKUP($A116,'Question Set '!$A$2:$I$205, 5), features, 2), 0)</f>
        <v>0</v>
      </c>
      <c r="G116" s="42">
        <f>IF($D116="Yes", VLOOKUP(VLOOKUP($A116,'Question Set '!$A$2:$I$205, 6), features, 2), 0)</f>
        <v>0</v>
      </c>
      <c r="H116" s="42">
        <f>IF($D116="Yes", VLOOKUP(VLOOKUP($A116,'Question Set '!$A$2:$I$205, 7), features, 2), 0)</f>
        <v>0</v>
      </c>
      <c r="I116" s="42">
        <f>IF($D116="Yes", VLOOKUP(VLOOKUP($A116,'Question Set '!$A$2:$I$205, 8), features, 2), 0)</f>
        <v>0</v>
      </c>
    </row>
    <row r="117" spans="1:9" x14ac:dyDescent="0.35">
      <c r="A117" s="19">
        <f>VLOOKUP('Question Set '!A108,'Question Set '!$A$2:$I$205, 1)</f>
        <v>106</v>
      </c>
      <c r="B117" s="24" t="str">
        <f>IF(VLOOKUP('Question Set '!A108,'Question Set '!$A$2:$I$205, 3) &lt;&gt; "",VLOOKUP('Question Set '!A108,'Question Set '!$A$2:$I$205, 3),"")</f>
        <v/>
      </c>
      <c r="C117" s="31" t="str">
        <f>IF(VLOOKUP('Question Set '!A108,'Question Set '!$A$2:$I$205, 4) &lt;&gt; "",VLOOKUP('Question Set '!A108,'Question Set '!$A$2:$I$205, 4),"")</f>
        <v>Knowing what time of Day / Night it is</v>
      </c>
      <c r="D117" s="40" t="s">
        <v>467</v>
      </c>
      <c r="E117" s="42">
        <f>IF(D117="Yes", VLOOKUP(A117,'Question Set '!$A$2:$I$205, 9), 0)</f>
        <v>0</v>
      </c>
      <c r="F117" s="42">
        <f>IF($D117="Yes", VLOOKUP(VLOOKUP($A117,'Question Set '!$A$2:$I$205, 5), features, 2), 0)</f>
        <v>0</v>
      </c>
      <c r="G117" s="42">
        <f>IF($D117="Yes", VLOOKUP(VLOOKUP($A117,'Question Set '!$A$2:$I$205, 6), features, 2), 0)</f>
        <v>0</v>
      </c>
      <c r="H117" s="42">
        <f>IF($D117="Yes", VLOOKUP(VLOOKUP($A117,'Question Set '!$A$2:$I$205, 7), features, 2), 0)</f>
        <v>0</v>
      </c>
      <c r="I117" s="42">
        <f>IF($D117="Yes", VLOOKUP(VLOOKUP($A117,'Question Set '!$A$2:$I$205, 8), features, 2), 0)</f>
        <v>0</v>
      </c>
    </row>
    <row r="118" spans="1:9" x14ac:dyDescent="0.35">
      <c r="A118" s="19">
        <f>VLOOKUP('Question Set '!A109,'Question Set '!$A$2:$I$205, 1)</f>
        <v>107</v>
      </c>
      <c r="B118" s="24" t="str">
        <f>IF(VLOOKUP('Question Set '!A109,'Question Set '!$A$2:$I$205, 3) &lt;&gt; "",VLOOKUP('Question Set '!A109,'Question Set '!$A$2:$I$205, 3),"")</f>
        <v/>
      </c>
      <c r="C118" s="31" t="str">
        <f>IF(VLOOKUP('Question Set '!A109,'Question Set '!$A$2:$I$205, 4) &lt;&gt; "",VLOOKUP('Question Set '!A109,'Question Set '!$A$2:$I$205, 4),"")</f>
        <v>Leaving the house when it isn't safe for me to do so</v>
      </c>
      <c r="D118" s="40" t="s">
        <v>467</v>
      </c>
      <c r="E118" s="42">
        <f>IF(D118="Yes", VLOOKUP(A118,'Question Set '!$A$2:$I$205, 9), 0)</f>
        <v>0</v>
      </c>
      <c r="F118" s="42">
        <f>IF($D118="Yes", VLOOKUP(VLOOKUP($A118,'Question Set '!$A$2:$I$205, 5), features, 2), 0)</f>
        <v>0</v>
      </c>
      <c r="G118" s="42">
        <f>IF($D118="Yes", VLOOKUP(VLOOKUP($A118,'Question Set '!$A$2:$I$205, 6), features, 2), 0)</f>
        <v>0</v>
      </c>
      <c r="H118" s="42">
        <f>IF($D118="Yes", VLOOKUP(VLOOKUP($A118,'Question Set '!$A$2:$I$205, 7), features, 2), 0)</f>
        <v>0</v>
      </c>
      <c r="I118" s="42">
        <f>IF($D118="Yes", VLOOKUP(VLOOKUP($A118,'Question Set '!$A$2:$I$205, 8), features, 2), 0)</f>
        <v>0</v>
      </c>
    </row>
    <row r="119" spans="1:9" x14ac:dyDescent="0.35">
      <c r="A119" s="19">
        <f>VLOOKUP('Question Set '!A110,'Question Set '!$A$2:$I$205, 1)</f>
        <v>108</v>
      </c>
      <c r="B119" s="24" t="str">
        <f>IF(VLOOKUP('Question Set '!A110,'Question Set '!$A$2:$I$205, 3) &lt;&gt; "",VLOOKUP('Question Set '!A110,'Question Set '!$A$2:$I$205, 3),"")</f>
        <v/>
      </c>
      <c r="C119" s="31" t="str">
        <f>IF(VLOOKUP('Question Set '!A110,'Question Set '!$A$2:$I$205, 4) &lt;&gt; "",VLOOKUP('Question Set '!A110,'Question Set '!$A$2:$I$205, 4),"")</f>
        <v>Getting help in an emergency</v>
      </c>
      <c r="D119" s="40" t="s">
        <v>466</v>
      </c>
      <c r="E119" s="42">
        <f>IF(D119="Yes", VLOOKUP(A119,'Question Set '!$A$2:$I$205, 9), 0)</f>
        <v>5</v>
      </c>
      <c r="F119" s="42">
        <f>IF($D119="Yes", VLOOKUP(VLOOKUP($A119,'Question Set '!$A$2:$I$205, 5), features, 2), 0)</f>
        <v>4</v>
      </c>
      <c r="G119" s="42">
        <f>IF($D119="Yes", VLOOKUP(VLOOKUP($A119,'Question Set '!$A$2:$I$205, 6), features, 2), 0)</f>
        <v>5</v>
      </c>
      <c r="H119" s="42">
        <f>IF($D119="Yes", VLOOKUP(VLOOKUP($A119,'Question Set '!$A$2:$I$205, 7), features, 2), 0)</f>
        <v>5</v>
      </c>
      <c r="I119" s="42">
        <f>IF($D119="Yes", VLOOKUP(VLOOKUP($A119,'Question Set '!$A$2:$I$205, 8), features, 2), 0)</f>
        <v>3</v>
      </c>
    </row>
    <row r="120" spans="1:9" x14ac:dyDescent="0.35">
      <c r="A120" s="19">
        <f>VLOOKUP('Question Set '!A111,'Question Set '!$A$2:$I$205, 1)</f>
        <v>109</v>
      </c>
      <c r="B120" s="24" t="str">
        <f>IF(VLOOKUP('Question Set '!A111,'Question Set '!$A$2:$I$205, 3) &lt;&gt; "",VLOOKUP('Question Set '!A111,'Question Set '!$A$2:$I$205, 3),"")</f>
        <v/>
      </c>
      <c r="C120" s="31" t="str">
        <f>IF(VLOOKUP('Question Set '!A111,'Question Set '!$A$2:$I$205, 4) &lt;&gt; "",VLOOKUP('Question Set '!A111,'Question Set '!$A$2:$I$205, 4),"")</f>
        <v/>
      </c>
      <c r="D120" s="40" t="s">
        <v>467</v>
      </c>
      <c r="E120" s="42">
        <f>IF(D120="Yes", VLOOKUP(A120,'Question Set '!$A$2:$I$205, 9), 0)</f>
        <v>0</v>
      </c>
      <c r="F120" s="42">
        <f>IF($D120="Yes", VLOOKUP(VLOOKUP($A120,'Question Set '!$A$2:$I$205, 5), features, 2), 0)</f>
        <v>0</v>
      </c>
      <c r="G120" s="42">
        <f>IF($D120="Yes", VLOOKUP(VLOOKUP($A120,'Question Set '!$A$2:$I$205, 6), features, 2), 0)</f>
        <v>0</v>
      </c>
      <c r="H120" s="42">
        <f>IF($D120="Yes", VLOOKUP(VLOOKUP($A120,'Question Set '!$A$2:$I$205, 7), features, 2), 0)</f>
        <v>0</v>
      </c>
      <c r="I120" s="42">
        <f>IF($D120="Yes", VLOOKUP(VLOOKUP($A120,'Question Set '!$A$2:$I$205, 8), features, 2), 0)</f>
        <v>0</v>
      </c>
    </row>
    <row r="121" spans="1:9" x14ac:dyDescent="0.35">
      <c r="A121" s="19">
        <f>VLOOKUP('Question Set '!A112,'Question Set '!$A$2:$I$205, 1)</f>
        <v>110</v>
      </c>
      <c r="B121" s="24" t="str">
        <f>IF(VLOOKUP('Question Set '!A112,'Question Set '!$A$2:$I$205, 3) &lt;&gt; "",VLOOKUP('Question Set '!A112,'Question Set '!$A$2:$I$205, 3),"")</f>
        <v>Questions</v>
      </c>
      <c r="C121" s="31" t="str">
        <f>IF(VLOOKUP('Question Set '!A112,'Question Set '!$A$2:$I$205, 4) &lt;&gt; "",VLOOKUP('Question Set '!A112,'Question Set '!$A$2:$I$205, 4),"")</f>
        <v>Answers</v>
      </c>
      <c r="D121" s="40"/>
      <c r="E121" s="42"/>
      <c r="F121" s="42">
        <f>IF($D121="Yes", VLOOKUP(VLOOKUP($A121,'Question Set '!$A$2:$I$205, 5), features, 2), 0)</f>
        <v>0</v>
      </c>
      <c r="G121" s="42">
        <f>IF($D121="Yes", VLOOKUP(VLOOKUP($A121,'Question Set '!$A$2:$I$205, 6), features, 2), 0)</f>
        <v>0</v>
      </c>
      <c r="H121" s="42">
        <f>IF($D121="Yes", VLOOKUP(VLOOKUP($A121,'Question Set '!$A$2:$I$205, 7), features, 2), 0)</f>
        <v>0</v>
      </c>
      <c r="I121" s="42">
        <f>IF($D121="Yes", VLOOKUP(VLOOKUP($A121,'Question Set '!$A$2:$I$205, 8), features, 2), 0)</f>
        <v>0</v>
      </c>
    </row>
    <row r="122" spans="1:9" x14ac:dyDescent="0.35">
      <c r="A122" s="19">
        <f>VLOOKUP('Question Set '!A113,'Question Set '!$A$2:$I$205, 1)</f>
        <v>111</v>
      </c>
      <c r="B122" s="24" t="str">
        <f>IF(VLOOKUP('Question Set '!A113,'Question Set '!$A$2:$I$205, 3) &lt;&gt; "",VLOOKUP('Question Set '!A113,'Question Set '!$A$2:$I$205, 3),"")</f>
        <v>What do you do now for your wellbeing?</v>
      </c>
      <c r="C122" s="31" t="str">
        <f>IF(VLOOKUP('Question Set '!A113,'Question Set '!$A$2:$I$205, 4) &lt;&gt; "",VLOOKUP('Question Set '!A113,'Question Set '!$A$2:$I$205, 4),"")</f>
        <v>I spend time in the garden</v>
      </c>
      <c r="D122" s="40" t="s">
        <v>467</v>
      </c>
      <c r="E122" s="42">
        <f>IF(D122="Yes", VLOOKUP(A122,'Question Set '!$A$2:$I$205, 9), 0)</f>
        <v>0</v>
      </c>
      <c r="F122" s="42">
        <f>IF($D122="Yes", VLOOKUP(VLOOKUP($A122,'Question Set '!$A$2:$I$205, 5), features, 2), 0)</f>
        <v>0</v>
      </c>
      <c r="G122" s="42">
        <f>IF($D122="Yes", VLOOKUP(VLOOKUP($A122,'Question Set '!$A$2:$I$205, 6), features, 2), 0)</f>
        <v>0</v>
      </c>
      <c r="H122" s="42">
        <f>IF($D122="Yes", VLOOKUP(VLOOKUP($A122,'Question Set '!$A$2:$I$205, 7), features, 2), 0)</f>
        <v>0</v>
      </c>
      <c r="I122" s="42">
        <f>IF($D122="Yes", VLOOKUP(VLOOKUP($A122,'Question Set '!$A$2:$I$205, 8), features, 2), 0)</f>
        <v>0</v>
      </c>
    </row>
    <row r="123" spans="1:9" x14ac:dyDescent="0.35">
      <c r="A123" s="19">
        <f>VLOOKUP('Question Set '!A114,'Question Set '!$A$2:$I$205, 1)</f>
        <v>112</v>
      </c>
      <c r="B123" s="24" t="str">
        <f>IF(VLOOKUP('Question Set '!A114,'Question Set '!$A$2:$I$205, 3) &lt;&gt; "",VLOOKUP('Question Set '!A114,'Question Set '!$A$2:$I$205, 3),"")</f>
        <v/>
      </c>
      <c r="C123" s="31" t="str">
        <f>IF(VLOOKUP('Question Set '!A114,'Question Set '!$A$2:$I$205, 4) &lt;&gt; "",VLOOKUP('Question Set '!A114,'Question Set '!$A$2:$I$205, 4),"")</f>
        <v>I go swimming / do yoga / run / walk the dog</v>
      </c>
      <c r="D123" s="40" t="s">
        <v>467</v>
      </c>
      <c r="E123" s="42">
        <f>IF(D123="Yes", VLOOKUP(A123,'Question Set '!$A$2:$I$205, 9), 0)</f>
        <v>0</v>
      </c>
      <c r="F123" s="42">
        <f>IF($D123="Yes", VLOOKUP(VLOOKUP($A123,'Question Set '!$A$2:$I$205, 5), features, 2), 0)</f>
        <v>0</v>
      </c>
      <c r="G123" s="42">
        <f>IF($D123="Yes", VLOOKUP(VLOOKUP($A123,'Question Set '!$A$2:$I$205, 6), features, 2), 0)</f>
        <v>0</v>
      </c>
      <c r="H123" s="42">
        <f>IF($D123="Yes", VLOOKUP(VLOOKUP($A123,'Question Set '!$A$2:$I$205, 7), features, 2), 0)</f>
        <v>0</v>
      </c>
      <c r="I123" s="42">
        <f>IF($D123="Yes", VLOOKUP(VLOOKUP($A123,'Question Set '!$A$2:$I$205, 8), features, 2), 0)</f>
        <v>0</v>
      </c>
    </row>
    <row r="124" spans="1:9" x14ac:dyDescent="0.35">
      <c r="A124" s="19">
        <f>VLOOKUP('Question Set '!A115,'Question Set '!$A$2:$I$205, 1)</f>
        <v>113</v>
      </c>
      <c r="B124" s="24" t="str">
        <f>IF(VLOOKUP('Question Set '!A115,'Question Set '!$A$2:$I$205, 3) &lt;&gt; "",VLOOKUP('Question Set '!A115,'Question Set '!$A$2:$I$205, 3),"")</f>
        <v/>
      </c>
      <c r="C124" s="31" t="str">
        <f>IF(VLOOKUP('Question Set '!A115,'Question Set '!$A$2:$I$205, 4) &lt;&gt; "",VLOOKUP('Question Set '!A115,'Question Set '!$A$2:$I$205, 4),"")</f>
        <v>I meet friends socially</v>
      </c>
      <c r="D124" s="40" t="s">
        <v>467</v>
      </c>
      <c r="E124" s="42">
        <f>IF(D124="Yes", VLOOKUP(A124,'Question Set '!$A$2:$I$205, 9), 0)</f>
        <v>0</v>
      </c>
      <c r="F124" s="42">
        <f>IF($D124="Yes", VLOOKUP(VLOOKUP($A124,'Question Set '!$A$2:$I$205, 5), features, 2), 0)</f>
        <v>0</v>
      </c>
      <c r="G124" s="42">
        <f>IF($D124="Yes", VLOOKUP(VLOOKUP($A124,'Question Set '!$A$2:$I$205, 6), features, 2), 0)</f>
        <v>0</v>
      </c>
      <c r="H124" s="42">
        <f>IF($D124="Yes", VLOOKUP(VLOOKUP($A124,'Question Set '!$A$2:$I$205, 7), features, 2), 0)</f>
        <v>0</v>
      </c>
      <c r="I124" s="42">
        <f>IF($D124="Yes", VLOOKUP(VLOOKUP($A124,'Question Set '!$A$2:$I$205, 8), features, 2), 0)</f>
        <v>0</v>
      </c>
    </row>
    <row r="125" spans="1:9" x14ac:dyDescent="0.35">
      <c r="A125" s="19">
        <f>VLOOKUP('Question Set '!A116,'Question Set '!$A$2:$I$205, 1)</f>
        <v>114</v>
      </c>
      <c r="B125" s="24" t="str">
        <f>IF(VLOOKUP('Question Set '!A116,'Question Set '!$A$2:$I$205, 3) &lt;&gt; "",VLOOKUP('Question Set '!A116,'Question Set '!$A$2:$I$205, 3),"")</f>
        <v/>
      </c>
      <c r="C125" s="31" t="str">
        <f>IF(VLOOKUP('Question Set '!A116,'Question Set '!$A$2:$I$205, 4) &lt;&gt; "",VLOOKUP('Question Set '!A116,'Question Set '!$A$2:$I$205, 4),"")</f>
        <v>I like to read / listen to music</v>
      </c>
      <c r="D125" s="40" t="s">
        <v>466</v>
      </c>
      <c r="E125" s="42">
        <f>IF(D125="Yes", VLOOKUP(A125,'Question Set '!$A$2:$I$205, 9), 0)</f>
        <v>2</v>
      </c>
      <c r="F125" s="42">
        <f>IF($D125="Yes", VLOOKUP(VLOOKUP($A125,'Question Set '!$A$2:$I$205, 5), features, 2), 0)</f>
        <v>4</v>
      </c>
      <c r="G125" s="42">
        <f>IF($D125="Yes", VLOOKUP(VLOOKUP($A125,'Question Set '!$A$2:$I$205, 6), features, 2), 0)</f>
        <v>4</v>
      </c>
      <c r="H125" s="42" t="e">
        <f>IF($D125="Yes", VLOOKUP(VLOOKUP($A125,'Question Set '!$A$2:$I$205, 7), features, 2), 0)</f>
        <v>#N/A</v>
      </c>
      <c r="I125" s="42" t="e">
        <f>IF($D125="Yes", VLOOKUP(VLOOKUP($A125,'Question Set '!$A$2:$I$205, 8), features, 2), 0)</f>
        <v>#N/A</v>
      </c>
    </row>
    <row r="126" spans="1:9" x14ac:dyDescent="0.35">
      <c r="A126" s="19">
        <f>VLOOKUP('Question Set '!A117,'Question Set '!$A$2:$I$205, 1)</f>
        <v>115</v>
      </c>
      <c r="B126" s="24" t="str">
        <f>IF(VLOOKUP('Question Set '!A117,'Question Set '!$A$2:$I$205, 3) &lt;&gt; "",VLOOKUP('Question Set '!A117,'Question Set '!$A$2:$I$205, 3),"")</f>
        <v/>
      </c>
      <c r="C126" s="31" t="str">
        <f>IF(VLOOKUP('Question Set '!A117,'Question Set '!$A$2:$I$205, 4) &lt;&gt; "",VLOOKUP('Question Set '!A117,'Question Set '!$A$2:$I$205, 4),"")</f>
        <v>None of the above</v>
      </c>
      <c r="D126" s="40" t="s">
        <v>467</v>
      </c>
      <c r="E126" s="42">
        <f>IF(D126="Yes", VLOOKUP(A126,'Question Set '!$A$2:$I$205, 9), 0)</f>
        <v>0</v>
      </c>
      <c r="F126" s="42">
        <f>IF($D126="Yes", VLOOKUP(VLOOKUP($A126,'Question Set '!$A$2:$I$205, 5), features, 2), 0)</f>
        <v>0</v>
      </c>
      <c r="G126" s="42">
        <f>IF($D126="Yes", VLOOKUP(VLOOKUP($A126,'Question Set '!$A$2:$I$205, 6), features, 2), 0)</f>
        <v>0</v>
      </c>
      <c r="H126" s="42">
        <f>IF($D126="Yes", VLOOKUP(VLOOKUP($A126,'Question Set '!$A$2:$I$205, 7), features, 2), 0)</f>
        <v>0</v>
      </c>
      <c r="I126" s="42">
        <f>IF($D126="Yes", VLOOKUP(VLOOKUP($A126,'Question Set '!$A$2:$I$205, 8), features, 2), 0)</f>
        <v>0</v>
      </c>
    </row>
    <row r="127" spans="1:9" ht="29" x14ac:dyDescent="0.35">
      <c r="A127" s="19">
        <f>VLOOKUP('Question Set '!A118,'Question Set '!$A$2:$I$205, 1)</f>
        <v>116</v>
      </c>
      <c r="B127" s="24" t="str">
        <f>IF(VLOOKUP('Question Set '!A118,'Question Set '!$A$2:$I$205, 3) &lt;&gt; "",VLOOKUP('Question Set '!A118,'Question Set '!$A$2:$I$205, 3),"")</f>
        <v>Can you tell me what you would like my help 
with?</v>
      </c>
      <c r="C127" s="31" t="str">
        <f>IF(VLOOKUP('Question Set '!A118,'Question Set '!$A$2:$I$205, 4) &lt;&gt; "",VLOOKUP('Question Set '!A118,'Question Set '!$A$2:$I$205, 4),"")</f>
        <v>Having a way to get in touch with others who can reassure me</v>
      </c>
      <c r="D127" s="40" t="s">
        <v>466</v>
      </c>
      <c r="E127" s="42">
        <f>IF(D127="Yes", VLOOKUP(A127,'Question Set '!$A$2:$I$205, 9), 0)</f>
        <v>4</v>
      </c>
      <c r="F127" s="42">
        <f>IF($D127="Yes", VLOOKUP(VLOOKUP($A127,'Question Set '!$A$2:$I$205, 5), features, 2), 0)</f>
        <v>5</v>
      </c>
      <c r="G127" s="42">
        <f>IF($D127="Yes", VLOOKUP(VLOOKUP($A127,'Question Set '!$A$2:$I$205, 6), features, 2), 0)</f>
        <v>5</v>
      </c>
      <c r="H127" s="42">
        <f>IF($D127="Yes", VLOOKUP(VLOOKUP($A127,'Question Set '!$A$2:$I$205, 7), features, 2), 0)</f>
        <v>4</v>
      </c>
      <c r="I127" s="42" t="e">
        <f>IF($D127="Yes", VLOOKUP(VLOOKUP($A127,'Question Set '!$A$2:$I$205, 8), features, 2), 0)</f>
        <v>#N/A</v>
      </c>
    </row>
    <row r="128" spans="1:9" x14ac:dyDescent="0.35">
      <c r="A128" s="19">
        <f>VLOOKUP('Question Set '!A119,'Question Set '!$A$2:$I$205, 1)</f>
        <v>117</v>
      </c>
      <c r="B128" s="24" t="str">
        <f>IF(VLOOKUP('Question Set '!A119,'Question Set '!$A$2:$I$205, 3) &lt;&gt; "",VLOOKUP('Question Set '!A119,'Question Set '!$A$2:$I$205, 3),"")</f>
        <v/>
      </c>
      <c r="C128" s="31" t="str">
        <f>IF(VLOOKUP('Question Set '!A119,'Question Set '!$A$2:$I$205, 4) &lt;&gt; "",VLOOKUP('Question Set '!A119,'Question Set '!$A$2:$I$205, 4),"")</f>
        <v>Connecting with others in a meaningful way</v>
      </c>
      <c r="D128" s="40" t="s">
        <v>467</v>
      </c>
      <c r="E128" s="42">
        <f>IF(D128="Yes", VLOOKUP(A128,'Question Set '!$A$2:$I$205, 9), 0)</f>
        <v>0</v>
      </c>
      <c r="F128" s="42">
        <f>IF($D128="Yes", VLOOKUP(VLOOKUP($A128,'Question Set '!$A$2:$I$205, 5), features, 2), 0)</f>
        <v>0</v>
      </c>
      <c r="G128" s="42">
        <f>IF($D128="Yes", VLOOKUP(VLOOKUP($A128,'Question Set '!$A$2:$I$205, 6), features, 2), 0)</f>
        <v>0</v>
      </c>
      <c r="H128" s="42">
        <f>IF($D128="Yes", VLOOKUP(VLOOKUP($A128,'Question Set '!$A$2:$I$205, 7), features, 2), 0)</f>
        <v>0</v>
      </c>
      <c r="I128" s="42">
        <f>IF($D128="Yes", VLOOKUP(VLOOKUP($A128,'Question Set '!$A$2:$I$205, 8), features, 2), 0)</f>
        <v>0</v>
      </c>
    </row>
    <row r="129" spans="1:9" x14ac:dyDescent="0.35">
      <c r="A129" s="19">
        <f>VLOOKUP('Question Set '!A120,'Question Set '!$A$2:$I$205, 1)</f>
        <v>118</v>
      </c>
      <c r="B129" s="24" t="str">
        <f>IF(VLOOKUP('Question Set '!A120,'Question Set '!$A$2:$I$205, 3) &lt;&gt; "",VLOOKUP('Question Set '!A120,'Question Set '!$A$2:$I$205, 3),"")</f>
        <v/>
      </c>
      <c r="C129" s="31" t="str">
        <f>IF(VLOOKUP('Question Set '!A120,'Question Set '!$A$2:$I$205, 4) &lt;&gt; "",VLOOKUP('Question Set '!A120,'Question Set '!$A$2:$I$205, 4),"")</f>
        <v>Having a way to help me relax and manage stress</v>
      </c>
      <c r="D129" s="40" t="s">
        <v>467</v>
      </c>
      <c r="E129" s="42">
        <f>IF(D129="Yes", VLOOKUP(A129,'Question Set '!$A$2:$I$205, 9), 0)</f>
        <v>0</v>
      </c>
      <c r="F129" s="42">
        <f>IF($D129="Yes", VLOOKUP(VLOOKUP($A129,'Question Set '!$A$2:$I$205, 5), features, 2), 0)</f>
        <v>0</v>
      </c>
      <c r="G129" s="42">
        <f>IF($D129="Yes", VLOOKUP(VLOOKUP($A129,'Question Set '!$A$2:$I$205, 6), features, 2), 0)</f>
        <v>0</v>
      </c>
      <c r="H129" s="42">
        <f>IF($D129="Yes", VLOOKUP(VLOOKUP($A129,'Question Set '!$A$2:$I$205, 7), features, 2), 0)</f>
        <v>0</v>
      </c>
      <c r="I129" s="42">
        <f>IF($D129="Yes", VLOOKUP(VLOOKUP($A129,'Question Set '!$A$2:$I$205, 8), features, 2), 0)</f>
        <v>0</v>
      </c>
    </row>
    <row r="130" spans="1:9" x14ac:dyDescent="0.35">
      <c r="A130" s="19">
        <f>VLOOKUP('Question Set '!A121,'Question Set '!$A$2:$I$205, 1)</f>
        <v>119</v>
      </c>
      <c r="B130" s="24" t="str">
        <f>IF(VLOOKUP('Question Set '!A121,'Question Set '!$A$2:$I$205, 3) &lt;&gt; "",VLOOKUP('Question Set '!A121,'Question Set '!$A$2:$I$205, 3),"")</f>
        <v/>
      </c>
      <c r="C130" s="31" t="str">
        <f>IF(VLOOKUP('Question Set '!A121,'Question Set '!$A$2:$I$205, 4) &lt;&gt; "",VLOOKUP('Question Set '!A121,'Question Set '!$A$2:$I$205, 4),"")</f>
        <v>Managing my mood</v>
      </c>
      <c r="D130" s="40" t="s">
        <v>467</v>
      </c>
      <c r="E130" s="42">
        <f>IF(D130="Yes", VLOOKUP(A130,'Question Set '!$A$2:$I$205, 9), 0)</f>
        <v>0</v>
      </c>
      <c r="F130" s="42">
        <f>IF($D130="Yes", VLOOKUP(VLOOKUP($A130,'Question Set '!$A$2:$I$205, 5), features, 2), 0)</f>
        <v>0</v>
      </c>
      <c r="G130" s="42">
        <f>IF($D130="Yes", VLOOKUP(VLOOKUP($A130,'Question Set '!$A$2:$I$205, 6), features, 2), 0)</f>
        <v>0</v>
      </c>
      <c r="H130" s="42">
        <f>IF($D130="Yes", VLOOKUP(VLOOKUP($A130,'Question Set '!$A$2:$I$205, 7), features, 2), 0)</f>
        <v>0</v>
      </c>
      <c r="I130" s="42">
        <f>IF($D130="Yes", VLOOKUP(VLOOKUP($A130,'Question Set '!$A$2:$I$205, 8), features, 2), 0)</f>
        <v>0</v>
      </c>
    </row>
    <row r="131" spans="1:9" x14ac:dyDescent="0.35">
      <c r="A131" s="19">
        <f>VLOOKUP('Question Set '!A122,'Question Set '!$A$2:$I$205, 1)</f>
        <v>120</v>
      </c>
      <c r="B131" s="24" t="str">
        <f>IF(VLOOKUP('Question Set '!A122,'Question Set '!$A$2:$I$205, 3) &lt;&gt; "",VLOOKUP('Question Set '!A122,'Question Set '!$A$2:$I$205, 3),"")</f>
        <v/>
      </c>
      <c r="C131" s="31" t="str">
        <f>IF(VLOOKUP('Question Set '!A122,'Question Set '!$A$2:$I$205, 4) &lt;&gt; "",VLOOKUP('Question Set '!A122,'Question Set '!$A$2:$I$205, 4),"")</f>
        <v>Feeling on top of things</v>
      </c>
      <c r="D131" s="40" t="s">
        <v>466</v>
      </c>
      <c r="E131" s="42">
        <f>IF(D131="Yes", VLOOKUP(A131,'Question Set '!$A$2:$I$205, 9), 0)</f>
        <v>2</v>
      </c>
      <c r="F131" s="42">
        <f>IF($D131="Yes", VLOOKUP(VLOOKUP($A131,'Question Set '!$A$2:$I$205, 5), features, 2), 0)</f>
        <v>3</v>
      </c>
      <c r="G131" s="42" t="e">
        <f>IF($D131="Yes", VLOOKUP(VLOOKUP($A131,'Question Set '!$A$2:$I$205, 6), features, 2), 0)</f>
        <v>#N/A</v>
      </c>
      <c r="H131" s="42" t="e">
        <f>IF($D131="Yes", VLOOKUP(VLOOKUP($A131,'Question Set '!$A$2:$I$205, 7), features, 2), 0)</f>
        <v>#N/A</v>
      </c>
      <c r="I131" s="42" t="e">
        <f>IF($D131="Yes", VLOOKUP(VLOOKUP($A131,'Question Set '!$A$2:$I$205, 8), features, 2), 0)</f>
        <v>#N/A</v>
      </c>
    </row>
    <row r="132" spans="1:9" x14ac:dyDescent="0.35">
      <c r="A132" s="19">
        <f>VLOOKUP('Question Set '!A123,'Question Set '!$A$2:$I$205, 1)</f>
        <v>121</v>
      </c>
      <c r="B132" s="24" t="str">
        <f>IF(VLOOKUP('Question Set '!A123,'Question Set '!$A$2:$I$205, 3) &lt;&gt; "",VLOOKUP('Question Set '!A123,'Question Set '!$A$2:$I$205, 3),"")</f>
        <v>Can you tell me what I can help with day to day?</v>
      </c>
      <c r="C132" s="31" t="str">
        <f>IF(VLOOKUP('Question Set '!A123,'Question Set '!$A$2:$I$205, 4) &lt;&gt; "",VLOOKUP('Question Set '!A123,'Question Set '!$A$2:$I$205, 4),"")</f>
        <v>Getting a good nights sleep</v>
      </c>
      <c r="D132" s="40" t="s">
        <v>467</v>
      </c>
      <c r="E132" s="42">
        <f>IF(D132="Yes", VLOOKUP(A132,'Question Set '!$A$2:$I$205, 9), 0)</f>
        <v>0</v>
      </c>
      <c r="F132" s="42">
        <f>IF($D132="Yes", VLOOKUP(VLOOKUP($A132,'Question Set '!$A$2:$I$205, 5), features, 2), 0)</f>
        <v>0</v>
      </c>
      <c r="G132" s="42">
        <f>IF($D132="Yes", VLOOKUP(VLOOKUP($A132,'Question Set '!$A$2:$I$205, 6), features, 2), 0)</f>
        <v>0</v>
      </c>
      <c r="H132" s="42">
        <f>IF($D132="Yes", VLOOKUP(VLOOKUP($A132,'Question Set '!$A$2:$I$205, 7), features, 2), 0)</f>
        <v>0</v>
      </c>
      <c r="I132" s="42">
        <f>IF($D132="Yes", VLOOKUP(VLOOKUP($A132,'Question Set '!$A$2:$I$205, 8), features, 2), 0)</f>
        <v>0</v>
      </c>
    </row>
    <row r="133" spans="1:9" x14ac:dyDescent="0.35">
      <c r="A133" s="19">
        <f>VLOOKUP('Question Set '!A124,'Question Set '!$A$2:$I$205, 1)</f>
        <v>122</v>
      </c>
      <c r="B133" s="24" t="str">
        <f>IF(VLOOKUP('Question Set '!A124,'Question Set '!$A$2:$I$205, 3) &lt;&gt; "",VLOOKUP('Question Set '!A124,'Question Set '!$A$2:$I$205, 3),"")</f>
        <v/>
      </c>
      <c r="C133" s="31" t="str">
        <f>IF(VLOOKUP('Question Set '!A124,'Question Set '!$A$2:$I$205, 4) &lt;&gt; "",VLOOKUP('Question Set '!A124,'Question Set '!$A$2:$I$205, 4),"")</f>
        <v>Getting up in the morning</v>
      </c>
      <c r="D133" s="40" t="s">
        <v>467</v>
      </c>
      <c r="E133" s="42">
        <f>IF(D133="Yes", VLOOKUP(A133,'Question Set '!$A$2:$I$205, 9), 0)</f>
        <v>0</v>
      </c>
      <c r="F133" s="42">
        <f>IF($D133="Yes", VLOOKUP(VLOOKUP($A133,'Question Set '!$A$2:$I$205, 5), features, 2), 0)</f>
        <v>0</v>
      </c>
      <c r="G133" s="42">
        <f>IF($D133="Yes", VLOOKUP(VLOOKUP($A133,'Question Set '!$A$2:$I$205, 6), features, 2), 0)</f>
        <v>0</v>
      </c>
      <c r="H133" s="42">
        <f>IF($D133="Yes", VLOOKUP(VLOOKUP($A133,'Question Set '!$A$2:$I$205, 7), features, 2), 0)</f>
        <v>0</v>
      </c>
      <c r="I133" s="42">
        <f>IF($D133="Yes", VLOOKUP(VLOOKUP($A133,'Question Set '!$A$2:$I$205, 8), features, 2), 0)</f>
        <v>0</v>
      </c>
    </row>
    <row r="134" spans="1:9" x14ac:dyDescent="0.35">
      <c r="A134" s="19">
        <f>VLOOKUP('Question Set '!A125,'Question Set '!$A$2:$I$205, 1)</f>
        <v>123</v>
      </c>
      <c r="B134" s="24" t="str">
        <f>IF(VLOOKUP('Question Set '!A125,'Question Set '!$A$2:$I$205, 3) &lt;&gt; "",VLOOKUP('Question Set '!A125,'Question Set '!$A$2:$I$205, 3),"")</f>
        <v/>
      </c>
      <c r="C134" s="31" t="str">
        <f>IF(VLOOKUP('Question Set '!A125,'Question Set '!$A$2:$I$205, 4) &lt;&gt; "",VLOOKUP('Question Set '!A125,'Question Set '!$A$2:$I$205, 4),"")</f>
        <v>Feeling energised and motivated</v>
      </c>
      <c r="D134" s="40" t="s">
        <v>467</v>
      </c>
      <c r="E134" s="42">
        <f>IF(D134="Yes", VLOOKUP(A134,'Question Set '!$A$2:$I$205, 9), 0)</f>
        <v>0</v>
      </c>
      <c r="F134" s="42">
        <f>IF($D134="Yes", VLOOKUP(VLOOKUP($A134,'Question Set '!$A$2:$I$205, 5), features, 2), 0)</f>
        <v>0</v>
      </c>
      <c r="G134" s="42">
        <f>IF($D134="Yes", VLOOKUP(VLOOKUP($A134,'Question Set '!$A$2:$I$205, 6), features, 2), 0)</f>
        <v>0</v>
      </c>
      <c r="H134" s="42">
        <f>IF($D134="Yes", VLOOKUP(VLOOKUP($A134,'Question Set '!$A$2:$I$205, 7), features, 2), 0)</f>
        <v>0</v>
      </c>
      <c r="I134" s="42">
        <f>IF($D134="Yes", VLOOKUP(VLOOKUP($A134,'Question Set '!$A$2:$I$205, 8), features, 2), 0)</f>
        <v>0</v>
      </c>
    </row>
    <row r="135" spans="1:9" x14ac:dyDescent="0.35">
      <c r="A135" s="19">
        <f>VLOOKUP('Question Set '!A126,'Question Set '!$A$2:$I$205, 1)</f>
        <v>124</v>
      </c>
      <c r="B135" s="24" t="str">
        <f>IF(VLOOKUP('Question Set '!A126,'Question Set '!$A$2:$I$205, 3) &lt;&gt; "",VLOOKUP('Question Set '!A126,'Question Set '!$A$2:$I$205, 3),"")</f>
        <v/>
      </c>
      <c r="C135" s="31" t="str">
        <f>IF(VLOOKUP('Question Set '!A126,'Question Set '!$A$2:$I$205, 4) &lt;&gt; "",VLOOKUP('Question Set '!A126,'Question Set '!$A$2:$I$205, 4),"")</f>
        <v>Having a healthy diet</v>
      </c>
      <c r="D135" s="40" t="s">
        <v>467</v>
      </c>
      <c r="E135" s="42">
        <f>IF(D135="Yes", VLOOKUP(A135,'Question Set '!$A$2:$I$205, 9), 0)</f>
        <v>0</v>
      </c>
      <c r="F135" s="42">
        <f>IF($D135="Yes", VLOOKUP(VLOOKUP($A135,'Question Set '!$A$2:$I$205, 5), features, 2), 0)</f>
        <v>0</v>
      </c>
      <c r="G135" s="42">
        <f>IF($D135="Yes", VLOOKUP(VLOOKUP($A135,'Question Set '!$A$2:$I$205, 6), features, 2), 0)</f>
        <v>0</v>
      </c>
      <c r="H135" s="42">
        <f>IF($D135="Yes", VLOOKUP(VLOOKUP($A135,'Question Set '!$A$2:$I$205, 7), features, 2), 0)</f>
        <v>0</v>
      </c>
      <c r="I135" s="42">
        <f>IF($D135="Yes", VLOOKUP(VLOOKUP($A135,'Question Set '!$A$2:$I$205, 8), features, 2), 0)</f>
        <v>0</v>
      </c>
    </row>
    <row r="136" spans="1:9" x14ac:dyDescent="0.35">
      <c r="A136" s="19">
        <f>VLOOKUP('Question Set '!A127,'Question Set '!$A$2:$I$205, 1)</f>
        <v>125</v>
      </c>
      <c r="B136" s="24" t="str">
        <f>IF(VLOOKUP('Question Set '!A127,'Question Set '!$A$2:$I$205, 3) &lt;&gt; "",VLOOKUP('Question Set '!A127,'Question Set '!$A$2:$I$205, 3),"")</f>
        <v/>
      </c>
      <c r="C136" s="31" t="str">
        <f>IF(VLOOKUP('Question Set '!A127,'Question Set '!$A$2:$I$205, 4) &lt;&gt; "",VLOOKUP('Question Set '!A127,'Question Set '!$A$2:$I$205, 4),"")</f>
        <v>Staying hydrated</v>
      </c>
      <c r="D136" s="40" t="s">
        <v>466</v>
      </c>
      <c r="E136" s="42">
        <f>IF(D136="Yes", VLOOKUP(A136,'Question Set '!$A$2:$I$205, 9), 0)</f>
        <v>4</v>
      </c>
      <c r="F136" s="42">
        <f>IF($D136="Yes", VLOOKUP(VLOOKUP($A136,'Question Set '!$A$2:$I$205, 5), features, 2), 0)</f>
        <v>4</v>
      </c>
      <c r="G136" s="42" t="e">
        <f>IF($D136="Yes", VLOOKUP(VLOOKUP($A136,'Question Set '!$A$2:$I$205, 6), features, 2), 0)</f>
        <v>#N/A</v>
      </c>
      <c r="H136" s="42" t="e">
        <f>IF($D136="Yes", VLOOKUP(VLOOKUP($A136,'Question Set '!$A$2:$I$205, 7), features, 2), 0)</f>
        <v>#N/A</v>
      </c>
      <c r="I136" s="42" t="e">
        <f>IF($D136="Yes", VLOOKUP(VLOOKUP($A136,'Question Set '!$A$2:$I$205, 8), features, 2), 0)</f>
        <v>#N/A</v>
      </c>
    </row>
    <row r="137" spans="1:9" x14ac:dyDescent="0.35">
      <c r="A137" s="19">
        <f>VLOOKUP('Question Set '!A128,'Question Set '!$A$2:$I$205, 1)</f>
        <v>126</v>
      </c>
      <c r="B137" s="24" t="str">
        <f>IF(VLOOKUP('Question Set '!A128,'Question Set '!$A$2:$I$205, 3) &lt;&gt; "",VLOOKUP('Question Set '!A128,'Question Set '!$A$2:$I$205, 3),"")</f>
        <v/>
      </c>
      <c r="C137" s="31" t="str">
        <f>IF(VLOOKUP('Question Set '!A128,'Question Set '!$A$2:$I$205, 4) &lt;&gt; "",VLOOKUP('Question Set '!A128,'Question Set '!$A$2:$I$205, 4),"")</f>
        <v>Having an exercise routine</v>
      </c>
      <c r="D137" s="40" t="s">
        <v>467</v>
      </c>
      <c r="E137" s="42">
        <f>IF(D137="Yes", VLOOKUP(A137,'Question Set '!$A$2:$I$205, 9), 0)</f>
        <v>0</v>
      </c>
      <c r="F137" s="42">
        <f>IF($D137="Yes", VLOOKUP(VLOOKUP($A137,'Question Set '!$A$2:$I$205, 5), features, 2), 0)</f>
        <v>0</v>
      </c>
      <c r="G137" s="42">
        <f>IF($D137="Yes", VLOOKUP(VLOOKUP($A137,'Question Set '!$A$2:$I$205, 6), features, 2), 0)</f>
        <v>0</v>
      </c>
      <c r="H137" s="42">
        <f>IF($D137="Yes", VLOOKUP(VLOOKUP($A137,'Question Set '!$A$2:$I$205, 7), features, 2), 0)</f>
        <v>0</v>
      </c>
      <c r="I137" s="42">
        <f>IF($D137="Yes", VLOOKUP(VLOOKUP($A137,'Question Set '!$A$2:$I$205, 8), features, 2), 0)</f>
        <v>0</v>
      </c>
    </row>
    <row r="138" spans="1:9" x14ac:dyDescent="0.35">
      <c r="A138" s="19">
        <f>VLOOKUP('Question Set '!A129,'Question Set '!$A$2:$I$205, 1)</f>
        <v>127</v>
      </c>
      <c r="B138" s="24" t="str">
        <f>IF(VLOOKUP('Question Set '!A129,'Question Set '!$A$2:$I$205, 3) &lt;&gt; "",VLOOKUP('Question Set '!A129,'Question Set '!$A$2:$I$205, 3),"")</f>
        <v/>
      </c>
      <c r="C138" s="31" t="str">
        <f>IF(VLOOKUP('Question Set '!A129,'Question Set '!$A$2:$I$205, 4) &lt;&gt; "",VLOOKUP('Question Set '!A129,'Question Set '!$A$2:$I$205, 4),"")</f>
        <v>Getting more fresh air</v>
      </c>
      <c r="D138" s="40" t="s">
        <v>467</v>
      </c>
      <c r="E138" s="42">
        <f>IF(D138="Yes", VLOOKUP(A138,'Question Set '!$A$2:$I$205, 9), 0)</f>
        <v>0</v>
      </c>
      <c r="F138" s="42">
        <f>IF($D138="Yes", VLOOKUP(VLOOKUP($A138,'Question Set '!$A$2:$I$205, 5), features, 2), 0)</f>
        <v>0</v>
      </c>
      <c r="G138" s="42">
        <f>IF($D138="Yes", VLOOKUP(VLOOKUP($A138,'Question Set '!$A$2:$I$205, 6), features, 2), 0)</f>
        <v>0</v>
      </c>
      <c r="H138" s="42">
        <f>IF($D138="Yes", VLOOKUP(VLOOKUP($A138,'Question Set '!$A$2:$I$205, 7), features, 2), 0)</f>
        <v>0</v>
      </c>
      <c r="I138" s="42">
        <f>IF($D138="Yes", VLOOKUP(VLOOKUP($A138,'Question Set '!$A$2:$I$205, 8), features, 2), 0)</f>
        <v>0</v>
      </c>
    </row>
    <row r="139" spans="1:9" x14ac:dyDescent="0.35">
      <c r="A139" s="19">
        <f>VLOOKUP('Question Set '!A130,'Question Set '!$A$2:$I$205, 1)</f>
        <v>128</v>
      </c>
      <c r="B139" s="24" t="str">
        <f>IF(VLOOKUP('Question Set '!A130,'Question Set '!$A$2:$I$205, 3) &lt;&gt; "",VLOOKUP('Question Set '!A130,'Question Set '!$A$2:$I$205, 3),"")</f>
        <v/>
      </c>
      <c r="C139" s="31" t="str">
        <f>IF(VLOOKUP('Question Set '!A130,'Question Set '!$A$2:$I$205, 4) &lt;&gt; "",VLOOKUP('Question Set '!A130,'Question Set '!$A$2:$I$205, 4),"")</f>
        <v>Meeting up with friends</v>
      </c>
      <c r="D139" s="40" t="s">
        <v>467</v>
      </c>
      <c r="E139" s="42">
        <f>IF(D139="Yes", VLOOKUP(A139,'Question Set '!$A$2:$I$205, 9), 0)</f>
        <v>0</v>
      </c>
      <c r="F139" s="42">
        <f>IF($D139="Yes", VLOOKUP(VLOOKUP($A139,'Question Set '!$A$2:$I$205, 5), features, 2), 0)</f>
        <v>0</v>
      </c>
      <c r="G139" s="42">
        <f>IF($D139="Yes", VLOOKUP(VLOOKUP($A139,'Question Set '!$A$2:$I$205, 6), features, 2), 0)</f>
        <v>0</v>
      </c>
      <c r="H139" s="42">
        <f>IF($D139="Yes", VLOOKUP(VLOOKUP($A139,'Question Set '!$A$2:$I$205, 7), features, 2), 0)</f>
        <v>0</v>
      </c>
      <c r="I139" s="42">
        <f>IF($D139="Yes", VLOOKUP(VLOOKUP($A139,'Question Set '!$A$2:$I$205, 8), features, 2), 0)</f>
        <v>0</v>
      </c>
    </row>
    <row r="140" spans="1:9" x14ac:dyDescent="0.35">
      <c r="A140" s="19">
        <f>VLOOKUP('Question Set '!A131,'Question Set '!$A$2:$I$205, 1)</f>
        <v>129</v>
      </c>
      <c r="B140" s="24" t="str">
        <f>IF(VLOOKUP('Question Set '!A131,'Question Set '!$A$2:$I$205, 3) &lt;&gt; "",VLOOKUP('Question Set '!A131,'Question Set '!$A$2:$I$205, 3),"")</f>
        <v/>
      </c>
      <c r="C140" s="31" t="str">
        <f>IF(VLOOKUP('Question Set '!A131,'Question Set '!$A$2:$I$205, 4) &lt;&gt; "",VLOOKUP('Question Set '!A131,'Question Set '!$A$2:$I$205, 4),"")</f>
        <v/>
      </c>
      <c r="D140" s="40" t="s">
        <v>467</v>
      </c>
      <c r="E140" s="42">
        <f>IF(D140="Yes", VLOOKUP(A140,'Question Set '!$A$2:$I$205, 9), 0)</f>
        <v>0</v>
      </c>
      <c r="F140" s="42">
        <f>IF($D140="Yes", VLOOKUP(VLOOKUP($A140,'Question Set '!$A$2:$I$205, 5), features, 2), 0)</f>
        <v>0</v>
      </c>
      <c r="G140" s="42">
        <f>IF($D140="Yes", VLOOKUP(VLOOKUP($A140,'Question Set '!$A$2:$I$205, 6), features, 2), 0)</f>
        <v>0</v>
      </c>
      <c r="H140" s="42">
        <f>IF($D140="Yes", VLOOKUP(VLOOKUP($A140,'Question Set '!$A$2:$I$205, 7), features, 2), 0)</f>
        <v>0</v>
      </c>
      <c r="I140" s="42">
        <f>IF($D140="Yes", VLOOKUP(VLOOKUP($A140,'Question Set '!$A$2:$I$205, 8), features, 2), 0)</f>
        <v>0</v>
      </c>
    </row>
    <row r="141" spans="1:9" x14ac:dyDescent="0.35">
      <c r="A141" s="19">
        <f>VLOOKUP('Question Set '!A132,'Question Set '!$A$2:$I$205, 1)</f>
        <v>130</v>
      </c>
      <c r="B141" s="24" t="str">
        <f>IF(VLOOKUP('Question Set '!A132,'Question Set '!$A$2:$I$205, 3) &lt;&gt; "",VLOOKUP('Question Set '!A132,'Question Set '!$A$2:$I$205, 3),"")</f>
        <v>Questions</v>
      </c>
      <c r="C141" s="31" t="str">
        <f>IF(VLOOKUP('Question Set '!A132,'Question Set '!$A$2:$I$205, 4) &lt;&gt; "",VLOOKUP('Question Set '!A132,'Question Set '!$A$2:$I$205, 4),"")</f>
        <v>Answers</v>
      </c>
      <c r="D141" s="40"/>
      <c r="E141" s="42"/>
      <c r="F141" s="42">
        <f>IF($D141="Yes", VLOOKUP(VLOOKUP($A141,'Question Set '!$A$2:$I$205, 5), features, 2), 0)</f>
        <v>0</v>
      </c>
      <c r="G141" s="42">
        <f>IF($D141="Yes", VLOOKUP(VLOOKUP($A141,'Question Set '!$A$2:$I$205, 6), features, 2), 0)</f>
        <v>0</v>
      </c>
      <c r="H141" s="42">
        <f>IF($D141="Yes", VLOOKUP(VLOOKUP($A141,'Question Set '!$A$2:$I$205, 7), features, 2), 0)</f>
        <v>0</v>
      </c>
      <c r="I141" s="42">
        <f>IF($D141="Yes", VLOOKUP(VLOOKUP($A141,'Question Set '!$A$2:$I$205, 8), features, 2), 0)</f>
        <v>0</v>
      </c>
    </row>
    <row r="142" spans="1:9" x14ac:dyDescent="0.35">
      <c r="A142" s="19">
        <f>VLOOKUP('Question Set '!A133,'Question Set '!$A$2:$I$205, 1)</f>
        <v>131</v>
      </c>
      <c r="B142" s="24" t="str">
        <f>IF(VLOOKUP('Question Set '!A133,'Question Set '!$A$2:$I$205, 3) &lt;&gt; "",VLOOKUP('Question Set '!A133,'Question Set '!$A$2:$I$205, 3),"")</f>
        <v>Things could be better if I had help with....</v>
      </c>
      <c r="C142" s="31" t="str">
        <f>IF(VLOOKUP('Question Set '!A133,'Question Set '!$A$2:$I$205, 4) &lt;&gt; "",VLOOKUP('Question Set '!A133,'Question Set '!$A$2:$I$205, 4),"")</f>
        <v>Keeping doing things that I enjoy</v>
      </c>
      <c r="D142" s="40" t="s">
        <v>467</v>
      </c>
      <c r="E142" s="42">
        <f>IF(D142="Yes", VLOOKUP(A142,'Question Set '!$A$2:$I$205, 9), 0)</f>
        <v>0</v>
      </c>
      <c r="F142" s="42">
        <f>IF($D142="Yes", VLOOKUP(VLOOKUP($A142,'Question Set '!$A$2:$I$205, 5), features, 2), 0)</f>
        <v>0</v>
      </c>
      <c r="G142" s="42">
        <f>IF($D142="Yes", VLOOKUP(VLOOKUP($A142,'Question Set '!$A$2:$I$205, 6), features, 2), 0)</f>
        <v>0</v>
      </c>
      <c r="H142" s="42">
        <f>IF($D142="Yes", VLOOKUP(VLOOKUP($A142,'Question Set '!$A$2:$I$205, 7), features, 2), 0)</f>
        <v>0</v>
      </c>
      <c r="I142" s="42">
        <f>IF($D142="Yes", VLOOKUP(VLOOKUP($A142,'Question Set '!$A$2:$I$205, 8), features, 2), 0)</f>
        <v>0</v>
      </c>
    </row>
    <row r="143" spans="1:9" x14ac:dyDescent="0.35">
      <c r="A143" s="19">
        <f>VLOOKUP('Question Set '!A134,'Question Set '!$A$2:$I$205, 1)</f>
        <v>132</v>
      </c>
      <c r="B143" s="24" t="str">
        <f>IF(VLOOKUP('Question Set '!A134,'Question Set '!$A$2:$I$205, 3) &lt;&gt; "",VLOOKUP('Question Set '!A134,'Question Set '!$A$2:$I$205, 3),"")</f>
        <v/>
      </c>
      <c r="C143" s="31" t="str">
        <f>IF(VLOOKUP('Question Set '!A134,'Question Set '!$A$2:$I$205, 4) &lt;&gt; "",VLOOKUP('Question Set '!A134,'Question Set '!$A$2:$I$205, 4),"")</f>
        <v>Having more fun and laughter</v>
      </c>
      <c r="D143" s="40" t="s">
        <v>467</v>
      </c>
      <c r="E143" s="42">
        <f>IF(D143="Yes", VLOOKUP(A143,'Question Set '!$A$2:$I$205, 9), 0)</f>
        <v>0</v>
      </c>
      <c r="F143" s="42">
        <f>IF($D143="Yes", VLOOKUP(VLOOKUP($A143,'Question Set '!$A$2:$I$205, 5), features, 2), 0)</f>
        <v>0</v>
      </c>
      <c r="G143" s="42">
        <f>IF($D143="Yes", VLOOKUP(VLOOKUP($A143,'Question Set '!$A$2:$I$205, 6), features, 2), 0)</f>
        <v>0</v>
      </c>
      <c r="H143" s="42">
        <f>IF($D143="Yes", VLOOKUP(VLOOKUP($A143,'Question Set '!$A$2:$I$205, 7), features, 2), 0)</f>
        <v>0</v>
      </c>
      <c r="I143" s="42">
        <f>IF($D143="Yes", VLOOKUP(VLOOKUP($A143,'Question Set '!$A$2:$I$205, 8), features, 2), 0)</f>
        <v>0</v>
      </c>
    </row>
    <row r="144" spans="1:9" x14ac:dyDescent="0.35">
      <c r="A144" s="19">
        <f>VLOOKUP('Question Set '!A135,'Question Set '!$A$2:$I$205, 1)</f>
        <v>133</v>
      </c>
      <c r="B144" s="24" t="str">
        <f>IF(VLOOKUP('Question Set '!A135,'Question Set '!$A$2:$I$205, 3) &lt;&gt; "",VLOOKUP('Question Set '!A135,'Question Set '!$A$2:$I$205, 3),"")</f>
        <v/>
      </c>
      <c r="C144" s="31" t="str">
        <f>IF(VLOOKUP('Question Set '!A135,'Question Set '!$A$2:$I$205, 4) &lt;&gt; "",VLOOKUP('Question Set '!A135,'Question Set '!$A$2:$I$205, 4),"")</f>
        <v>Learning new things and acquiring new skills</v>
      </c>
      <c r="D144" s="40" t="s">
        <v>467</v>
      </c>
      <c r="E144" s="42">
        <f>IF(D144="Yes", VLOOKUP(A144,'Question Set '!$A$2:$I$205, 9), 0)</f>
        <v>0</v>
      </c>
      <c r="F144" s="42">
        <f>IF($D144="Yes", VLOOKUP(VLOOKUP($A144,'Question Set '!$A$2:$I$205, 5), features, 2), 0)</f>
        <v>0</v>
      </c>
      <c r="G144" s="42">
        <f>IF($D144="Yes", VLOOKUP(VLOOKUP($A144,'Question Set '!$A$2:$I$205, 6), features, 2), 0)</f>
        <v>0</v>
      </c>
      <c r="H144" s="42">
        <f>IF($D144="Yes", VLOOKUP(VLOOKUP($A144,'Question Set '!$A$2:$I$205, 7), features, 2), 0)</f>
        <v>0</v>
      </c>
      <c r="I144" s="42">
        <f>IF($D144="Yes", VLOOKUP(VLOOKUP($A144,'Question Set '!$A$2:$I$205, 8), features, 2), 0)</f>
        <v>0</v>
      </c>
    </row>
    <row r="145" spans="1:9" x14ac:dyDescent="0.35">
      <c r="A145" s="19">
        <f>VLOOKUP('Question Set '!A136,'Question Set '!$A$2:$I$205, 1)</f>
        <v>134</v>
      </c>
      <c r="B145" s="24" t="str">
        <f>IF(VLOOKUP('Question Set '!A136,'Question Set '!$A$2:$I$205, 3) &lt;&gt; "",VLOOKUP('Question Set '!A136,'Question Set '!$A$2:$I$205, 3),"")</f>
        <v>How are things now?</v>
      </c>
      <c r="C145" s="31" t="str">
        <f>IF(VLOOKUP('Question Set '!A136,'Question Set '!$A$2:$I$205, 4) &lt;&gt; "",VLOOKUP('Question Set '!A136,'Question Set '!$A$2:$I$205, 4),"")</f>
        <v>I mostly have enough on to pass the time well</v>
      </c>
      <c r="D145" s="40" t="s">
        <v>467</v>
      </c>
      <c r="E145" s="42">
        <f>IF(D145="Yes", VLOOKUP(A145,'Question Set '!$A$2:$I$205, 9), 0)</f>
        <v>0</v>
      </c>
      <c r="F145" s="42">
        <f>IF($D145="Yes", VLOOKUP(VLOOKUP($A145,'Question Set '!$A$2:$I$205, 5), features, 2), 0)</f>
        <v>0</v>
      </c>
      <c r="G145" s="42">
        <f>IF($D145="Yes", VLOOKUP(VLOOKUP($A145,'Question Set '!$A$2:$I$205, 6), features, 2), 0)</f>
        <v>0</v>
      </c>
      <c r="H145" s="42">
        <f>IF($D145="Yes", VLOOKUP(VLOOKUP($A145,'Question Set '!$A$2:$I$205, 7), features, 2), 0)</f>
        <v>0</v>
      </c>
      <c r="I145" s="42">
        <f>IF($D145="Yes", VLOOKUP(VLOOKUP($A145,'Question Set '!$A$2:$I$205, 8), features, 2), 0)</f>
        <v>0</v>
      </c>
    </row>
    <row r="146" spans="1:9" x14ac:dyDescent="0.35">
      <c r="A146" s="19">
        <f>VLOOKUP('Question Set '!A137,'Question Set '!$A$2:$I$205, 1)</f>
        <v>135</v>
      </c>
      <c r="B146" s="24" t="str">
        <f>IF(VLOOKUP('Question Set '!A137,'Question Set '!$A$2:$I$205, 3) &lt;&gt; "",VLOOKUP('Question Set '!A137,'Question Set '!$A$2:$I$205, 3),"")</f>
        <v/>
      </c>
      <c r="C146" s="31" t="str">
        <f>IF(VLOOKUP('Question Set '!A137,'Question Set '!$A$2:$I$205, 4) &lt;&gt; "",VLOOKUP('Question Set '!A137,'Question Set '!$A$2:$I$205, 4),"")</f>
        <v>I sometimes struggle to find things to do</v>
      </c>
      <c r="D146" s="40" t="s">
        <v>467</v>
      </c>
      <c r="E146" s="42">
        <f>IF(D146="Yes", VLOOKUP(A146,'Question Set '!$A$2:$I$205, 9), 0)</f>
        <v>0</v>
      </c>
      <c r="F146" s="42">
        <f>IF($D146="Yes", VLOOKUP(VLOOKUP($A146,'Question Set '!$A$2:$I$205, 5), features, 2), 0)</f>
        <v>0</v>
      </c>
      <c r="G146" s="42">
        <f>IF($D146="Yes", VLOOKUP(VLOOKUP($A146,'Question Set '!$A$2:$I$205, 6), features, 2), 0)</f>
        <v>0</v>
      </c>
      <c r="H146" s="42">
        <f>IF($D146="Yes", VLOOKUP(VLOOKUP($A146,'Question Set '!$A$2:$I$205, 7), features, 2), 0)</f>
        <v>0</v>
      </c>
      <c r="I146" s="42">
        <f>IF($D146="Yes", VLOOKUP(VLOOKUP($A146,'Question Set '!$A$2:$I$205, 8), features, 2), 0)</f>
        <v>0</v>
      </c>
    </row>
    <row r="147" spans="1:9" x14ac:dyDescent="0.35">
      <c r="A147" s="19">
        <f>VLOOKUP('Question Set '!A138,'Question Set '!$A$2:$I$205, 1)</f>
        <v>136</v>
      </c>
      <c r="B147" s="24" t="str">
        <f>IF(VLOOKUP('Question Set '!A138,'Question Set '!$A$2:$I$205, 3) &lt;&gt; "",VLOOKUP('Question Set '!A138,'Question Set '!$A$2:$I$205, 3),"")</f>
        <v/>
      </c>
      <c r="C147" s="31" t="str">
        <f>IF(VLOOKUP('Question Set '!A138,'Question Set '!$A$2:$I$205, 4) &lt;&gt; "",VLOOKUP('Question Set '!A138,'Question Set '!$A$2:$I$205, 4),"")</f>
        <v>I would like to be doing more</v>
      </c>
      <c r="D147" s="40" t="s">
        <v>467</v>
      </c>
      <c r="E147" s="42">
        <f>IF(D147="Yes", VLOOKUP(A147,'Question Set '!$A$2:$I$205, 9), 0)</f>
        <v>0</v>
      </c>
      <c r="F147" s="42">
        <f>IF($D147="Yes", VLOOKUP(VLOOKUP($A147,'Question Set '!$A$2:$I$205, 5), features, 2), 0)</f>
        <v>0</v>
      </c>
      <c r="G147" s="42">
        <f>IF($D147="Yes", VLOOKUP(VLOOKUP($A147,'Question Set '!$A$2:$I$205, 6), features, 2), 0)</f>
        <v>0</v>
      </c>
      <c r="H147" s="42">
        <f>IF($D147="Yes", VLOOKUP(VLOOKUP($A147,'Question Set '!$A$2:$I$205, 7), features, 2), 0)</f>
        <v>0</v>
      </c>
      <c r="I147" s="42">
        <f>IF($D147="Yes", VLOOKUP(VLOOKUP($A147,'Question Set '!$A$2:$I$205, 8), features, 2), 0)</f>
        <v>0</v>
      </c>
    </row>
    <row r="148" spans="1:9" ht="29" x14ac:dyDescent="0.35">
      <c r="A148" s="19">
        <f>VLOOKUP('Question Set '!A139,'Question Set '!$A$2:$I$205, 1)</f>
        <v>137</v>
      </c>
      <c r="B148" s="24" t="str">
        <f>IF(VLOOKUP('Question Set '!A139,'Question Set '!$A$2:$I$205, 3) &lt;&gt; "",VLOOKUP('Question Set '!A139,'Question Set '!$A$2:$I$205, 3),"")</f>
        <v>What do you enjoy
spending time doing?</v>
      </c>
      <c r="C148" s="31" t="str">
        <f>IF(VLOOKUP('Question Set '!A139,'Question Set '!$A$2:$I$205, 4) &lt;&gt; "",VLOOKUP('Question Set '!A139,'Question Set '!$A$2:$I$205, 4),"")</f>
        <v>TV and movies</v>
      </c>
      <c r="D148" s="40" t="s">
        <v>467</v>
      </c>
      <c r="E148" s="42">
        <f>IF(D148="Yes", VLOOKUP(A148,'Question Set '!$A$2:$I$205, 9), 0)</f>
        <v>0</v>
      </c>
      <c r="F148" s="42">
        <f>IF($D148="Yes", VLOOKUP(VLOOKUP($A148,'Question Set '!$A$2:$I$205, 5), features, 2), 0)</f>
        <v>0</v>
      </c>
      <c r="G148" s="42">
        <f>IF($D148="Yes", VLOOKUP(VLOOKUP($A148,'Question Set '!$A$2:$I$205, 6), features, 2), 0)</f>
        <v>0</v>
      </c>
      <c r="H148" s="42">
        <f>IF($D148="Yes", VLOOKUP(VLOOKUP($A148,'Question Set '!$A$2:$I$205, 7), features, 2), 0)</f>
        <v>0</v>
      </c>
      <c r="I148" s="42">
        <f>IF($D148="Yes", VLOOKUP(VLOOKUP($A148,'Question Set '!$A$2:$I$205, 8), features, 2), 0)</f>
        <v>0</v>
      </c>
    </row>
    <row r="149" spans="1:9" ht="29" x14ac:dyDescent="0.35">
      <c r="A149" s="19">
        <f>VLOOKUP('Question Set '!A140,'Question Set '!$A$2:$I$205, 1)</f>
        <v>138</v>
      </c>
      <c r="B149" s="24" t="str">
        <f>IF(VLOOKUP('Question Set '!A140,'Question Set '!$A$2:$I$205, 3) &lt;&gt; "",VLOOKUP('Question Set '!A140,'Question Set '!$A$2:$I$205, 3),"")</f>
        <v/>
      </c>
      <c r="C149" s="31" t="str">
        <f>IF(VLOOKUP('Question Set '!A140,'Question Set '!$A$2:$I$205, 4) &lt;&gt; "",VLOOKUP('Question Set '!A140,'Question Set '!$A$2:$I$205, 4),"")</f>
        <v>Outdoors - walking, cycling, gardening, football, bowling, fishing</v>
      </c>
      <c r="D149" s="40" t="s">
        <v>467</v>
      </c>
      <c r="E149" s="42">
        <f>IF(D149="Yes", VLOOKUP(A149,'Question Set '!$A$2:$I$205, 9), 0)</f>
        <v>0</v>
      </c>
      <c r="F149" s="42">
        <f>IF($D149="Yes", VLOOKUP(VLOOKUP($A149,'Question Set '!$A$2:$I$205, 5), features, 2), 0)</f>
        <v>0</v>
      </c>
      <c r="G149" s="42">
        <f>IF($D149="Yes", VLOOKUP(VLOOKUP($A149,'Question Set '!$A$2:$I$205, 6), features, 2), 0)</f>
        <v>0</v>
      </c>
      <c r="H149" s="42">
        <f>IF($D149="Yes", VLOOKUP(VLOOKUP($A149,'Question Set '!$A$2:$I$205, 7), features, 2), 0)</f>
        <v>0</v>
      </c>
      <c r="I149" s="42">
        <f>IF($D149="Yes", VLOOKUP(VLOOKUP($A149,'Question Set '!$A$2:$I$205, 8), features, 2), 0)</f>
        <v>0</v>
      </c>
    </row>
    <row r="150" spans="1:9" x14ac:dyDescent="0.35">
      <c r="A150" s="19">
        <f>VLOOKUP('Question Set '!A141,'Question Set '!$A$2:$I$205, 1)</f>
        <v>139</v>
      </c>
      <c r="B150" s="24" t="str">
        <f>IF(VLOOKUP('Question Set '!A141,'Question Set '!$A$2:$I$205, 3) &lt;&gt; "",VLOOKUP('Question Set '!A141,'Question Set '!$A$2:$I$205, 3),"")</f>
        <v/>
      </c>
      <c r="C150" s="31" t="str">
        <f>IF(VLOOKUP('Question Set '!A141,'Question Set '!$A$2:$I$205, 4) &lt;&gt; "",VLOOKUP('Question Set '!A141,'Question Set '!$A$2:$I$205, 4),"")</f>
        <v>Games - video games, card games, and board games</v>
      </c>
      <c r="D150" s="40" t="s">
        <v>467</v>
      </c>
      <c r="E150" s="42">
        <f>IF(D150="Yes", VLOOKUP(A150,'Question Set '!$A$2:$I$205, 9), 0)</f>
        <v>0</v>
      </c>
      <c r="F150" s="42">
        <f>IF($D150="Yes", VLOOKUP(VLOOKUP($A150,'Question Set '!$A$2:$I$205, 5), features, 2), 0)</f>
        <v>0</v>
      </c>
      <c r="G150" s="42">
        <f>IF($D150="Yes", VLOOKUP(VLOOKUP($A150,'Question Set '!$A$2:$I$205, 6), features, 2), 0)</f>
        <v>0</v>
      </c>
      <c r="H150" s="42">
        <f>IF($D150="Yes", VLOOKUP(VLOOKUP($A150,'Question Set '!$A$2:$I$205, 7), features, 2), 0)</f>
        <v>0</v>
      </c>
      <c r="I150" s="42">
        <f>IF($D150="Yes", VLOOKUP(VLOOKUP($A150,'Question Set '!$A$2:$I$205, 8), features, 2), 0)</f>
        <v>0</v>
      </c>
    </row>
    <row r="151" spans="1:9" x14ac:dyDescent="0.35">
      <c r="A151" s="19">
        <f>VLOOKUP('Question Set '!A142,'Question Set '!$A$2:$I$205, 1)</f>
        <v>140</v>
      </c>
      <c r="B151" s="24" t="str">
        <f>IF(VLOOKUP('Question Set '!A142,'Question Set '!$A$2:$I$205, 3) &lt;&gt; "",VLOOKUP('Question Set '!A142,'Question Set '!$A$2:$I$205, 3),"")</f>
        <v/>
      </c>
      <c r="C151" s="31" t="str">
        <f>IF(VLOOKUP('Question Set '!A142,'Question Set '!$A$2:$I$205, 4) &lt;&gt; "",VLOOKUP('Question Set '!A142,'Question Set '!$A$2:$I$205, 4),"")</f>
        <v>Music and singing - radio, music, karaoke</v>
      </c>
      <c r="D151" s="40" t="s">
        <v>467</v>
      </c>
      <c r="E151" s="42">
        <f>IF(D151="Yes", VLOOKUP(A151,'Question Set '!$A$2:$I$205, 9), 0)</f>
        <v>0</v>
      </c>
      <c r="F151" s="42">
        <f>IF($D151="Yes", VLOOKUP(VLOOKUP($A151,'Question Set '!$A$2:$I$205, 5), features, 2), 0)</f>
        <v>0</v>
      </c>
      <c r="G151" s="42">
        <f>IF($D151="Yes", VLOOKUP(VLOOKUP($A151,'Question Set '!$A$2:$I$205, 6), features, 2), 0)</f>
        <v>0</v>
      </c>
      <c r="H151" s="42">
        <f>IF($D151="Yes", VLOOKUP(VLOOKUP($A151,'Question Set '!$A$2:$I$205, 7), features, 2), 0)</f>
        <v>0</v>
      </c>
      <c r="I151" s="42">
        <f>IF($D151="Yes", VLOOKUP(VLOOKUP($A151,'Question Set '!$A$2:$I$205, 8), features, 2), 0)</f>
        <v>0</v>
      </c>
    </row>
    <row r="152" spans="1:9" x14ac:dyDescent="0.35">
      <c r="A152" s="19">
        <f>VLOOKUP('Question Set '!A143,'Question Set '!$A$2:$I$205, 1)</f>
        <v>141</v>
      </c>
      <c r="B152" s="24" t="str">
        <f>IF(VLOOKUP('Question Set '!A143,'Question Set '!$A$2:$I$205, 3) &lt;&gt; "",VLOOKUP('Question Set '!A143,'Question Set '!$A$2:$I$205, 3),"")</f>
        <v/>
      </c>
      <c r="C152" s="31" t="str">
        <f>IF(VLOOKUP('Question Set '!A143,'Question Set '!$A$2:$I$205, 4) &lt;&gt; "",VLOOKUP('Question Set '!A143,'Question Set '!$A$2:$I$205, 4),"")</f>
        <v>Fitness and dancing</v>
      </c>
      <c r="D152" s="40" t="s">
        <v>467</v>
      </c>
      <c r="E152" s="42">
        <f>IF(D152="Yes", VLOOKUP(A152,'Question Set '!$A$2:$I$205, 9), 0)</f>
        <v>0</v>
      </c>
      <c r="F152" s="42">
        <f>IF($D152="Yes", VLOOKUP(VLOOKUP($A152,'Question Set '!$A$2:$I$205, 5), features, 2), 0)</f>
        <v>0</v>
      </c>
      <c r="G152" s="42">
        <f>IF($D152="Yes", VLOOKUP(VLOOKUP($A152,'Question Set '!$A$2:$I$205, 6), features, 2), 0)</f>
        <v>0</v>
      </c>
      <c r="H152" s="42">
        <f>IF($D152="Yes", VLOOKUP(VLOOKUP($A152,'Question Set '!$A$2:$I$205, 7), features, 2), 0)</f>
        <v>0</v>
      </c>
      <c r="I152" s="42">
        <f>IF($D152="Yes", VLOOKUP(VLOOKUP($A152,'Question Set '!$A$2:$I$205, 8), features, 2), 0)</f>
        <v>0</v>
      </c>
    </row>
    <row r="153" spans="1:9" x14ac:dyDescent="0.35">
      <c r="A153" s="19">
        <f>VLOOKUP('Question Set '!A144,'Question Set '!$A$2:$I$205, 1)</f>
        <v>142</v>
      </c>
      <c r="B153" s="24" t="str">
        <f>IF(VLOOKUP('Question Set '!A144,'Question Set '!$A$2:$I$205, 3) &lt;&gt; "",VLOOKUP('Question Set '!A144,'Question Set '!$A$2:$I$205, 3),"")</f>
        <v/>
      </c>
      <c r="C153" s="31" t="str">
        <f>IF(VLOOKUP('Question Set '!A144,'Question Set '!$A$2:$I$205, 4) &lt;&gt; "",VLOOKUP('Question Set '!A144,'Question Set '!$A$2:$I$205, 4),"")</f>
        <v>Reading - books, magazines, newspapers</v>
      </c>
      <c r="D153" s="40" t="s">
        <v>467</v>
      </c>
      <c r="E153" s="42">
        <f>IF(D153="Yes", VLOOKUP(A153,'Question Set '!$A$2:$I$205, 9), 0)</f>
        <v>0</v>
      </c>
      <c r="F153" s="42">
        <f>IF($D153="Yes", VLOOKUP(VLOOKUP($A153,'Question Set '!$A$2:$I$205, 5), features, 2), 0)</f>
        <v>0</v>
      </c>
      <c r="G153" s="42">
        <f>IF($D153="Yes", VLOOKUP(VLOOKUP($A153,'Question Set '!$A$2:$I$205, 6), features, 2), 0)</f>
        <v>0</v>
      </c>
      <c r="H153" s="42">
        <f>IF($D153="Yes", VLOOKUP(VLOOKUP($A153,'Question Set '!$A$2:$I$205, 7), features, 2), 0)</f>
        <v>0</v>
      </c>
      <c r="I153" s="42">
        <f>IF($D153="Yes", VLOOKUP(VLOOKUP($A153,'Question Set '!$A$2:$I$205, 8), features, 2), 0)</f>
        <v>0</v>
      </c>
    </row>
    <row r="154" spans="1:9" x14ac:dyDescent="0.35">
      <c r="A154" s="19">
        <f>VLOOKUP('Question Set '!A145,'Question Set '!$A$2:$I$205, 1)</f>
        <v>143</v>
      </c>
      <c r="B154" s="24" t="str">
        <f>IF(VLOOKUP('Question Set '!A145,'Question Set '!$A$2:$I$205, 3) &lt;&gt; "",VLOOKUP('Question Set '!A145,'Question Set '!$A$2:$I$205, 3),"")</f>
        <v/>
      </c>
      <c r="C154" s="31" t="str">
        <f>IF(VLOOKUP('Question Set '!A145,'Question Set '!$A$2:$I$205, 4) &lt;&gt; "",VLOOKUP('Question Set '!A145,'Question Set '!$A$2:$I$205, 4),"")</f>
        <v>Reminiscence - looking at family photos</v>
      </c>
      <c r="D154" s="40" t="s">
        <v>467</v>
      </c>
      <c r="E154" s="42">
        <f>IF(D154="Yes", VLOOKUP(A154,'Question Set '!$A$2:$I$205, 9), 0)</f>
        <v>0</v>
      </c>
      <c r="F154" s="42">
        <f>IF($D154="Yes", VLOOKUP(VLOOKUP($A154,'Question Set '!$A$2:$I$205, 5), features, 2), 0)</f>
        <v>0</v>
      </c>
      <c r="G154" s="42">
        <f>IF($D154="Yes", VLOOKUP(VLOOKUP($A154,'Question Set '!$A$2:$I$205, 6), features, 2), 0)</f>
        <v>0</v>
      </c>
      <c r="H154" s="42">
        <f>IF($D154="Yes", VLOOKUP(VLOOKUP($A154,'Question Set '!$A$2:$I$205, 7), features, 2), 0)</f>
        <v>0</v>
      </c>
      <c r="I154" s="42">
        <f>IF($D154="Yes", VLOOKUP(VLOOKUP($A154,'Question Set '!$A$2:$I$205, 8), features, 2), 0)</f>
        <v>0</v>
      </c>
    </row>
    <row r="155" spans="1:9" x14ac:dyDescent="0.35">
      <c r="A155" s="19">
        <f>VLOOKUP('Question Set '!A146,'Question Set '!$A$2:$I$205, 1)</f>
        <v>144</v>
      </c>
      <c r="B155" s="24" t="str">
        <f>IF(VLOOKUP('Question Set '!A146,'Question Set '!$A$2:$I$205, 3) &lt;&gt; "",VLOOKUP('Question Set '!A146,'Question Set '!$A$2:$I$205, 3),"")</f>
        <v/>
      </c>
      <c r="C155" s="31" t="str">
        <f>IF(VLOOKUP('Question Set '!A146,'Question Set '!$A$2:$I$205, 4) &lt;&gt; "",VLOOKUP('Question Set '!A146,'Question Set '!$A$2:$I$205, 4),"")</f>
        <v>Art and crafting - knitting, adult colouring books</v>
      </c>
      <c r="D155" s="40" t="s">
        <v>467</v>
      </c>
      <c r="E155" s="42">
        <f>IF(D155="Yes", VLOOKUP(A155,'Question Set '!$A$2:$I$205, 9), 0)</f>
        <v>0</v>
      </c>
      <c r="F155" s="42">
        <f>IF($D155="Yes", VLOOKUP(VLOOKUP($A155,'Question Set '!$A$2:$I$205, 5), features, 2), 0)</f>
        <v>0</v>
      </c>
      <c r="G155" s="42">
        <f>IF($D155="Yes", VLOOKUP(VLOOKUP($A155,'Question Set '!$A$2:$I$205, 6), features, 2), 0)</f>
        <v>0</v>
      </c>
      <c r="H155" s="42">
        <f>IF($D155="Yes", VLOOKUP(VLOOKUP($A155,'Question Set '!$A$2:$I$205, 7), features, 2), 0)</f>
        <v>0</v>
      </c>
      <c r="I155" s="42">
        <f>IF($D155="Yes", VLOOKUP(VLOOKUP($A155,'Question Set '!$A$2:$I$205, 8), features, 2), 0)</f>
        <v>0</v>
      </c>
    </row>
    <row r="156" spans="1:9" x14ac:dyDescent="0.35">
      <c r="A156" s="19">
        <f>VLOOKUP('Question Set '!A147,'Question Set '!$A$2:$I$205, 1)</f>
        <v>145</v>
      </c>
      <c r="B156" s="24" t="str">
        <f>IF(VLOOKUP('Question Set '!A147,'Question Set '!$A$2:$I$205, 3) &lt;&gt; "",VLOOKUP('Question Set '!A147,'Question Set '!$A$2:$I$205, 3),"")</f>
        <v/>
      </c>
      <c r="C156" s="31" t="str">
        <f>IF(VLOOKUP('Question Set '!A147,'Question Set '!$A$2:$I$205, 4) &lt;&gt; "",VLOOKUP('Question Set '!A147,'Question Set '!$A$2:$I$205, 4),"")</f>
        <v>Shopping</v>
      </c>
      <c r="D156" s="40" t="s">
        <v>467</v>
      </c>
      <c r="E156" s="42">
        <f>IF(D156="Yes", VLOOKUP(A156,'Question Set '!$A$2:$I$205, 9), 0)</f>
        <v>0</v>
      </c>
      <c r="F156" s="42">
        <f>IF($D156="Yes", VLOOKUP(VLOOKUP($A156,'Question Set '!$A$2:$I$205, 5), features, 2), 0)</f>
        <v>0</v>
      </c>
      <c r="G156" s="42">
        <f>IF($D156="Yes", VLOOKUP(VLOOKUP($A156,'Question Set '!$A$2:$I$205, 6), features, 2), 0)</f>
        <v>0</v>
      </c>
      <c r="H156" s="42">
        <f>IF($D156="Yes", VLOOKUP(VLOOKUP($A156,'Question Set '!$A$2:$I$205, 7), features, 2), 0)</f>
        <v>0</v>
      </c>
      <c r="I156" s="42">
        <f>IF($D156="Yes", VLOOKUP(VLOOKUP($A156,'Question Set '!$A$2:$I$205, 8), features, 2), 0)</f>
        <v>0</v>
      </c>
    </row>
    <row r="157" spans="1:9" x14ac:dyDescent="0.35">
      <c r="A157" s="19">
        <f>VLOOKUP('Question Set '!A148,'Question Set '!$A$2:$I$205, 1)</f>
        <v>146</v>
      </c>
      <c r="B157" s="24" t="str">
        <f>IF(VLOOKUP('Question Set '!A148,'Question Set '!$A$2:$I$205, 3) &lt;&gt; "",VLOOKUP('Question Set '!A148,'Question Set '!$A$2:$I$205, 3),"")</f>
        <v/>
      </c>
      <c r="C157" s="31" t="str">
        <f>IF(VLOOKUP('Question Set '!A148,'Question Set '!$A$2:$I$205, 4) &lt;&gt; "",VLOOKUP('Question Set '!A148,'Question Set '!$A$2:$I$205, 4),"")</f>
        <v>Going to church and clubs</v>
      </c>
      <c r="D157" s="40" t="s">
        <v>467</v>
      </c>
      <c r="E157" s="42">
        <f>IF(D157="Yes", VLOOKUP(A157,'Question Set '!$A$2:$I$205, 9), 0)</f>
        <v>0</v>
      </c>
      <c r="F157" s="42">
        <f>IF($D157="Yes", VLOOKUP(VLOOKUP($A157,'Question Set '!$A$2:$I$205, 5), features, 2), 0)</f>
        <v>0</v>
      </c>
      <c r="G157" s="42">
        <f>IF($D157="Yes", VLOOKUP(VLOOKUP($A157,'Question Set '!$A$2:$I$205, 6), features, 2), 0)</f>
        <v>0</v>
      </c>
      <c r="H157" s="42">
        <f>IF($D157="Yes", VLOOKUP(VLOOKUP($A157,'Question Set '!$A$2:$I$205, 7), features, 2), 0)</f>
        <v>0</v>
      </c>
      <c r="I157" s="42">
        <f>IF($D157="Yes", VLOOKUP(VLOOKUP($A157,'Question Set '!$A$2:$I$205, 8), features, 2), 0)</f>
        <v>0</v>
      </c>
    </row>
    <row r="158" spans="1:9" x14ac:dyDescent="0.35">
      <c r="A158" s="19">
        <f>VLOOKUP('Question Set '!A149,'Question Set '!$A$2:$I$205, 1)</f>
        <v>147</v>
      </c>
      <c r="B158" s="24" t="str">
        <f>IF(VLOOKUP('Question Set '!A149,'Question Set '!$A$2:$I$205, 3) &lt;&gt; "",VLOOKUP('Question Set '!A149,'Question Set '!$A$2:$I$205, 3),"")</f>
        <v/>
      </c>
      <c r="C158" s="31" t="str">
        <f>IF(VLOOKUP('Question Set '!A149,'Question Set '!$A$2:$I$205, 4) &lt;&gt; "",VLOOKUP('Question Set '!A149,'Question Set '!$A$2:$I$205, 4),"")</f>
        <v>Cooking and baking</v>
      </c>
      <c r="D158" s="40" t="s">
        <v>467</v>
      </c>
      <c r="E158" s="42">
        <f>IF(D158="Yes", VLOOKUP(A158,'Question Set '!$A$2:$I$205, 9), 0)</f>
        <v>0</v>
      </c>
      <c r="F158" s="42">
        <f>IF($D158="Yes", VLOOKUP(VLOOKUP($A158,'Question Set '!$A$2:$I$205, 5), features, 2), 0)</f>
        <v>0</v>
      </c>
      <c r="G158" s="42">
        <f>IF($D158="Yes", VLOOKUP(VLOOKUP($A158,'Question Set '!$A$2:$I$205, 6), features, 2), 0)</f>
        <v>0</v>
      </c>
      <c r="H158" s="42">
        <f>IF($D158="Yes", VLOOKUP(VLOOKUP($A158,'Question Set '!$A$2:$I$205, 7), features, 2), 0)</f>
        <v>0</v>
      </c>
      <c r="I158" s="42">
        <f>IF($D158="Yes", VLOOKUP(VLOOKUP($A158,'Question Set '!$A$2:$I$205, 8), features, 2), 0)</f>
        <v>0</v>
      </c>
    </row>
    <row r="159" spans="1:9" x14ac:dyDescent="0.35">
      <c r="A159" s="19">
        <f>VLOOKUP('Question Set '!A150,'Question Set '!$A$2:$I$205, 1)</f>
        <v>148</v>
      </c>
      <c r="B159" s="24" t="str">
        <f>IF(VLOOKUP('Question Set '!A150,'Question Set '!$A$2:$I$205, 3) &lt;&gt; "",VLOOKUP('Question Set '!A150,'Question Set '!$A$2:$I$205, 3),"")</f>
        <v>What are the main challenges for you?</v>
      </c>
      <c r="C159" s="31" t="str">
        <f>IF(VLOOKUP('Question Set '!A150,'Question Set '!$A$2:$I$205, 4) &lt;&gt; "",VLOOKUP('Question Set '!A150,'Question Set '!$A$2:$I$205, 4),"")</f>
        <v>Forgetting when my favourite programmes are on TV</v>
      </c>
      <c r="D159" s="40" t="s">
        <v>467</v>
      </c>
      <c r="E159" s="42">
        <f>IF(D159="Yes", VLOOKUP(A159,'Question Set '!$A$2:$I$205, 9), 0)</f>
        <v>0</v>
      </c>
      <c r="F159" s="42">
        <f>IF($D159="Yes", VLOOKUP(VLOOKUP($A159,'Question Set '!$A$2:$I$205, 5), features, 2), 0)</f>
        <v>0</v>
      </c>
      <c r="G159" s="42">
        <f>IF($D159="Yes", VLOOKUP(VLOOKUP($A159,'Question Set '!$A$2:$I$205, 6), features, 2), 0)</f>
        <v>0</v>
      </c>
      <c r="H159" s="42">
        <f>IF($D159="Yes", VLOOKUP(VLOOKUP($A159,'Question Set '!$A$2:$I$205, 7), features, 2), 0)</f>
        <v>0</v>
      </c>
      <c r="I159" s="42">
        <f>IF($D159="Yes", VLOOKUP(VLOOKUP($A159,'Question Set '!$A$2:$I$205, 8), features, 2), 0)</f>
        <v>0</v>
      </c>
    </row>
    <row r="160" spans="1:9" x14ac:dyDescent="0.35">
      <c r="A160" s="19">
        <f>VLOOKUP('Question Set '!A151,'Question Set '!$A$2:$I$205, 1)</f>
        <v>149</v>
      </c>
      <c r="B160" s="24" t="str">
        <f>IF(VLOOKUP('Question Set '!A151,'Question Set '!$A$2:$I$205, 3) &lt;&gt; "",VLOOKUP('Question Set '!A151,'Question Set '!$A$2:$I$205, 3),"")</f>
        <v/>
      </c>
      <c r="C160" s="31" t="str">
        <f>IF(VLOOKUP('Question Set '!A151,'Question Set '!$A$2:$I$205, 4) &lt;&gt; "",VLOOKUP('Question Set '!A151,'Question Set '!$A$2:$I$205, 4),"")</f>
        <v>Getting the remote control to work / navigating channels</v>
      </c>
      <c r="D160" s="40" t="s">
        <v>467</v>
      </c>
      <c r="E160" s="42">
        <f>IF(D160="Yes", VLOOKUP(A160,'Question Set '!$A$2:$I$205, 9), 0)</f>
        <v>0</v>
      </c>
      <c r="F160" s="42">
        <f>IF($D160="Yes", VLOOKUP(VLOOKUP($A160,'Question Set '!$A$2:$I$205, 5), features, 2), 0)</f>
        <v>0</v>
      </c>
      <c r="G160" s="42">
        <f>IF($D160="Yes", VLOOKUP(VLOOKUP($A160,'Question Set '!$A$2:$I$205, 6), features, 2), 0)</f>
        <v>0</v>
      </c>
      <c r="H160" s="42">
        <f>IF($D160="Yes", VLOOKUP(VLOOKUP($A160,'Question Set '!$A$2:$I$205, 7), features, 2), 0)</f>
        <v>0</v>
      </c>
      <c r="I160" s="42">
        <f>IF($D160="Yes", VLOOKUP(VLOOKUP($A160,'Question Set '!$A$2:$I$205, 8), features, 2), 0)</f>
        <v>0</v>
      </c>
    </row>
    <row r="161" spans="1:9" x14ac:dyDescent="0.35">
      <c r="A161" s="19">
        <f>VLOOKUP('Question Set '!A152,'Question Set '!$A$2:$I$205, 1)</f>
        <v>150</v>
      </c>
      <c r="B161" s="24" t="str">
        <f>IF(VLOOKUP('Question Set '!A152,'Question Set '!$A$2:$I$205, 3) &lt;&gt; "",VLOOKUP('Question Set '!A152,'Question Set '!$A$2:$I$205, 3),"")</f>
        <v/>
      </c>
      <c r="C161" s="31" t="str">
        <f>IF(VLOOKUP('Question Set '!A152,'Question Set '!$A$2:$I$205, 4) &lt;&gt; "",VLOOKUP('Question Set '!A152,'Question Set '!$A$2:$I$205, 4),"")</f>
        <v>Having too many remotes to control different devices</v>
      </c>
      <c r="D161" s="40" t="s">
        <v>467</v>
      </c>
      <c r="E161" s="42">
        <f>IF(D161="Yes", VLOOKUP(A161,'Question Set '!$A$2:$I$205, 9), 0)</f>
        <v>0</v>
      </c>
      <c r="F161" s="42">
        <f>IF($D161="Yes", VLOOKUP(VLOOKUP($A161,'Question Set '!$A$2:$I$205, 5), features, 2), 0)</f>
        <v>0</v>
      </c>
      <c r="G161" s="42">
        <f>IF($D161="Yes", VLOOKUP(VLOOKUP($A161,'Question Set '!$A$2:$I$205, 6), features, 2), 0)</f>
        <v>0</v>
      </c>
      <c r="H161" s="42">
        <f>IF($D161="Yes", VLOOKUP(VLOOKUP($A161,'Question Set '!$A$2:$I$205, 7), features, 2), 0)</f>
        <v>0</v>
      </c>
      <c r="I161" s="42">
        <f>IF($D161="Yes", VLOOKUP(VLOOKUP($A161,'Question Set '!$A$2:$I$205, 8), features, 2), 0)</f>
        <v>0</v>
      </c>
    </row>
    <row r="162" spans="1:9" x14ac:dyDescent="0.35">
      <c r="A162" s="19">
        <f>VLOOKUP('Question Set '!A153,'Question Set '!$A$2:$I$205, 1)</f>
        <v>151</v>
      </c>
      <c r="B162" s="24" t="str">
        <f>IF(VLOOKUP('Question Set '!A153,'Question Set '!$A$2:$I$205, 3) &lt;&gt; "",VLOOKUP('Question Set '!A153,'Question Set '!$A$2:$I$205, 3),"")</f>
        <v/>
      </c>
      <c r="C162" s="31" t="str">
        <f>IF(VLOOKUP('Question Set '!A153,'Question Set '!$A$2:$I$205, 4) &lt;&gt; "",VLOOKUP('Question Set '!A153,'Question Set '!$A$2:$I$205, 4),"")</f>
        <v>Listening to music</v>
      </c>
      <c r="D162" s="40" t="s">
        <v>467</v>
      </c>
      <c r="E162" s="42">
        <f>IF(D162="Yes", VLOOKUP(A162,'Question Set '!$A$2:$I$205, 9), 0)</f>
        <v>0</v>
      </c>
      <c r="F162" s="42">
        <f>IF($D162="Yes", VLOOKUP(VLOOKUP($A162,'Question Set '!$A$2:$I$205, 5), features, 2), 0)</f>
        <v>0</v>
      </c>
      <c r="G162" s="42">
        <f>IF($D162="Yes", VLOOKUP(VLOOKUP($A162,'Question Set '!$A$2:$I$205, 6), features, 2), 0)</f>
        <v>0</v>
      </c>
      <c r="H162" s="42">
        <f>IF($D162="Yes", VLOOKUP(VLOOKUP($A162,'Question Set '!$A$2:$I$205, 7), features, 2), 0)</f>
        <v>0</v>
      </c>
      <c r="I162" s="42">
        <f>IF($D162="Yes", VLOOKUP(VLOOKUP($A162,'Question Set '!$A$2:$I$205, 8), features, 2), 0)</f>
        <v>0</v>
      </c>
    </row>
    <row r="163" spans="1:9" x14ac:dyDescent="0.35">
      <c r="A163" s="19">
        <f>VLOOKUP('Question Set '!A154,'Question Set '!$A$2:$I$205, 1)</f>
        <v>152</v>
      </c>
      <c r="B163" s="24" t="str">
        <f>IF(VLOOKUP('Question Set '!A154,'Question Set '!$A$2:$I$205, 3) &lt;&gt; "",VLOOKUP('Question Set '!A154,'Question Set '!$A$2:$I$205, 3),"")</f>
        <v/>
      </c>
      <c r="C163" s="31" t="str">
        <f>IF(VLOOKUP('Question Set '!A154,'Question Set '!$A$2:$I$205, 4) &lt;&gt; "",VLOOKUP('Question Set '!A154,'Question Set '!$A$2:$I$205, 4),"")</f>
        <v>Finding the radio channel</v>
      </c>
      <c r="D163" s="40" t="s">
        <v>467</v>
      </c>
      <c r="E163" s="42">
        <f>IF(D163="Yes", VLOOKUP(A163,'Question Set '!$A$2:$I$205, 9), 0)</f>
        <v>0</v>
      </c>
      <c r="F163" s="42">
        <f>IF($D163="Yes", VLOOKUP(VLOOKUP($A163,'Question Set '!$A$2:$I$205, 5), features, 2), 0)</f>
        <v>0</v>
      </c>
      <c r="G163" s="42">
        <f>IF($D163="Yes", VLOOKUP(VLOOKUP($A163,'Question Set '!$A$2:$I$205, 6), features, 2), 0)</f>
        <v>0</v>
      </c>
      <c r="H163" s="42">
        <f>IF($D163="Yes", VLOOKUP(VLOOKUP($A163,'Question Set '!$A$2:$I$205, 7), features, 2), 0)</f>
        <v>0</v>
      </c>
      <c r="I163" s="42">
        <f>IF($D163="Yes", VLOOKUP(VLOOKUP($A163,'Question Set '!$A$2:$I$205, 8), features, 2), 0)</f>
        <v>0</v>
      </c>
    </row>
    <row r="164" spans="1:9" x14ac:dyDescent="0.35">
      <c r="A164" s="19">
        <f>VLOOKUP('Question Set '!A155,'Question Set '!$A$2:$I$205, 1)</f>
        <v>153</v>
      </c>
      <c r="B164" s="24" t="str">
        <f>IF(VLOOKUP('Question Set '!A155,'Question Set '!$A$2:$I$205, 3) &lt;&gt; "",VLOOKUP('Question Set '!A155,'Question Set '!$A$2:$I$205, 3),"")</f>
        <v/>
      </c>
      <c r="C164" s="31" t="str">
        <f>IF(VLOOKUP('Question Set '!A155,'Question Set '!$A$2:$I$205, 4) &lt;&gt; "",VLOOKUP('Question Set '!A155,'Question Set '!$A$2:$I$205, 4),"")</f>
        <v>Keeping up with the news</v>
      </c>
      <c r="D164" s="40" t="s">
        <v>467</v>
      </c>
      <c r="E164" s="42">
        <f>IF(D164="Yes", VLOOKUP(A164,'Question Set '!$A$2:$I$205, 9), 0)</f>
        <v>0</v>
      </c>
      <c r="F164" s="42">
        <f>IF($D164="Yes", VLOOKUP(VLOOKUP($A164,'Question Set '!$A$2:$I$205, 5), features, 2), 0)</f>
        <v>0</v>
      </c>
      <c r="G164" s="42">
        <f>IF($D164="Yes", VLOOKUP(VLOOKUP($A164,'Question Set '!$A$2:$I$205, 6), features, 2), 0)</f>
        <v>0</v>
      </c>
      <c r="H164" s="42">
        <f>IF($D164="Yes", VLOOKUP(VLOOKUP($A164,'Question Set '!$A$2:$I$205, 7), features, 2), 0)</f>
        <v>0</v>
      </c>
      <c r="I164" s="42">
        <f>IF($D164="Yes", VLOOKUP(VLOOKUP($A164,'Question Set '!$A$2:$I$205, 8), features, 2), 0)</f>
        <v>0</v>
      </c>
    </row>
    <row r="165" spans="1:9" x14ac:dyDescent="0.35">
      <c r="A165" s="19">
        <f>VLOOKUP('Question Set '!A156,'Question Set '!$A$2:$I$205, 1)</f>
        <v>154</v>
      </c>
      <c r="B165" s="24" t="str">
        <f>IF(VLOOKUP('Question Set '!A156,'Question Set '!$A$2:$I$205, 3) &lt;&gt; "",VLOOKUP('Question Set '!A156,'Question Set '!$A$2:$I$205, 3),"")</f>
        <v/>
      </c>
      <c r="C165" s="31" t="str">
        <f>IF(VLOOKUP('Question Set '!A156,'Question Set '!$A$2:$I$205, 4) &lt;&gt; "",VLOOKUP('Question Set '!A156,'Question Set '!$A$2:$I$205, 4),"")</f>
        <v>Reading books, newspapers and magazines</v>
      </c>
      <c r="D165" s="40" t="s">
        <v>467</v>
      </c>
      <c r="E165" s="42">
        <f>IF(D165="Yes", VLOOKUP(A165,'Question Set '!$A$2:$I$205, 9), 0)</f>
        <v>0</v>
      </c>
      <c r="F165" s="42">
        <f>IF($D165="Yes", VLOOKUP(VLOOKUP($A165,'Question Set '!$A$2:$I$205, 5), features, 2), 0)</f>
        <v>0</v>
      </c>
      <c r="G165" s="42">
        <f>IF($D165="Yes", VLOOKUP(VLOOKUP($A165,'Question Set '!$A$2:$I$205, 6), features, 2), 0)</f>
        <v>0</v>
      </c>
      <c r="H165" s="42">
        <f>IF($D165="Yes", VLOOKUP(VLOOKUP($A165,'Question Set '!$A$2:$I$205, 7), features, 2), 0)</f>
        <v>0</v>
      </c>
      <c r="I165" s="42">
        <f>IF($D165="Yes", VLOOKUP(VLOOKUP($A165,'Question Set '!$A$2:$I$205, 8), features, 2), 0)</f>
        <v>0</v>
      </c>
    </row>
    <row r="166" spans="1:9" x14ac:dyDescent="0.35">
      <c r="A166" s="19">
        <f>VLOOKUP('Question Set '!A157,'Question Set '!$A$2:$I$205, 1)</f>
        <v>155</v>
      </c>
      <c r="B166" s="24" t="str">
        <f>IF(VLOOKUP('Question Set '!A157,'Question Set '!$A$2:$I$205, 3) &lt;&gt; "",VLOOKUP('Question Set '!A157,'Question Set '!$A$2:$I$205, 3),"")</f>
        <v/>
      </c>
      <c r="C166" s="31" t="str">
        <f>IF(VLOOKUP('Question Set '!A157,'Question Set '!$A$2:$I$205, 4) &lt;&gt; "",VLOOKUP('Question Set '!A157,'Question Set '!$A$2:$I$205, 4),"")</f>
        <v>Hearing things clearly</v>
      </c>
      <c r="D166" s="40" t="s">
        <v>467</v>
      </c>
      <c r="E166" s="42">
        <f>IF(D166="Yes", VLOOKUP(A166,'Question Set '!$A$2:$I$205, 9), 0)</f>
        <v>0</v>
      </c>
      <c r="F166" s="42">
        <f>IF($D166="Yes", VLOOKUP(VLOOKUP($A166,'Question Set '!$A$2:$I$205, 5), features, 2), 0)</f>
        <v>0</v>
      </c>
      <c r="G166" s="42">
        <f>IF($D166="Yes", VLOOKUP(VLOOKUP($A166,'Question Set '!$A$2:$I$205, 6), features, 2), 0)</f>
        <v>0</v>
      </c>
      <c r="H166" s="42">
        <f>IF($D166="Yes", VLOOKUP(VLOOKUP($A166,'Question Set '!$A$2:$I$205, 7), features, 2), 0)</f>
        <v>0</v>
      </c>
      <c r="I166" s="42">
        <f>IF($D166="Yes", VLOOKUP(VLOOKUP($A166,'Question Set '!$A$2:$I$205, 8), features, 2), 0)</f>
        <v>0</v>
      </c>
    </row>
    <row r="167" spans="1:9" x14ac:dyDescent="0.35">
      <c r="A167" s="19">
        <f>VLOOKUP('Question Set '!A158,'Question Set '!$A$2:$I$205, 1)</f>
        <v>156</v>
      </c>
      <c r="B167" s="24" t="str">
        <f>IF(VLOOKUP('Question Set '!A158,'Question Set '!$A$2:$I$205, 3) &lt;&gt; "",VLOOKUP('Question Set '!A158,'Question Set '!$A$2:$I$205, 3),"")</f>
        <v/>
      </c>
      <c r="C167" s="31" t="str">
        <f>IF(VLOOKUP('Question Set '!A158,'Question Set '!$A$2:$I$205, 4) &lt;&gt; "",VLOOKUP('Question Set '!A158,'Question Set '!$A$2:$I$205, 4),"")</f>
        <v/>
      </c>
      <c r="D167" s="40" t="s">
        <v>467</v>
      </c>
      <c r="E167" s="42">
        <f>IF(D167="Yes", VLOOKUP(A167,'Question Set '!$A$2:$I$205, 9), 0)</f>
        <v>0</v>
      </c>
      <c r="F167" s="42">
        <f>IF($D167="Yes", VLOOKUP(VLOOKUP($A167,'Question Set '!$A$2:$I$205, 5), features, 2), 0)</f>
        <v>0</v>
      </c>
      <c r="G167" s="42">
        <f>IF($D167="Yes", VLOOKUP(VLOOKUP($A167,'Question Set '!$A$2:$I$205, 6), features, 2), 0)</f>
        <v>0</v>
      </c>
      <c r="H167" s="42">
        <f>IF($D167="Yes", VLOOKUP(VLOOKUP($A167,'Question Set '!$A$2:$I$205, 7), features, 2), 0)</f>
        <v>0</v>
      </c>
      <c r="I167" s="42">
        <f>IF($D167="Yes", VLOOKUP(VLOOKUP($A167,'Question Set '!$A$2:$I$205, 8), features, 2), 0)</f>
        <v>0</v>
      </c>
    </row>
    <row r="168" spans="1:9" x14ac:dyDescent="0.35">
      <c r="A168" s="19">
        <f>VLOOKUP('Question Set '!A159,'Question Set '!$A$2:$I$205, 1)</f>
        <v>157</v>
      </c>
      <c r="B168" s="24" t="str">
        <f>IF(VLOOKUP('Question Set '!A159,'Question Set '!$A$2:$I$205, 3) &lt;&gt; "",VLOOKUP('Question Set '!A159,'Question Set '!$A$2:$I$205, 3),"")</f>
        <v>Questions</v>
      </c>
      <c r="C168" s="31" t="str">
        <f>IF(VLOOKUP('Question Set '!A159,'Question Set '!$A$2:$I$205, 4) &lt;&gt; "",VLOOKUP('Question Set '!A159,'Question Set '!$A$2:$I$205, 4),"")</f>
        <v>Answers</v>
      </c>
      <c r="D168" s="40"/>
      <c r="E168" s="42"/>
      <c r="F168" s="42">
        <f>IF($D168="Yes", VLOOKUP(VLOOKUP($A168,'Question Set '!$A$2:$I$205, 5), features, 2), 0)</f>
        <v>0</v>
      </c>
      <c r="G168" s="42">
        <f>IF($D168="Yes", VLOOKUP(VLOOKUP($A168,'Question Set '!$A$2:$I$205, 6), features, 2), 0)</f>
        <v>0</v>
      </c>
      <c r="H168" s="42">
        <f>IF($D168="Yes", VLOOKUP(VLOOKUP($A168,'Question Set '!$A$2:$I$205, 7), features, 2), 0)</f>
        <v>0</v>
      </c>
      <c r="I168" s="42">
        <f>IF($D168="Yes", VLOOKUP(VLOOKUP($A168,'Question Set '!$A$2:$I$205, 8), features, 2), 0)</f>
        <v>0</v>
      </c>
    </row>
    <row r="169" spans="1:9" x14ac:dyDescent="0.35">
      <c r="A169" s="19">
        <f>VLOOKUP('Question Set '!A160,'Question Set '!$A$2:$I$205, 1)</f>
        <v>158</v>
      </c>
      <c r="B169" s="24" t="str">
        <f>IF(VLOOKUP('Question Set '!A160,'Question Set '!$A$2:$I$205, 3) &lt;&gt; "",VLOOKUP('Question Set '!A160,'Question Set '!$A$2:$I$205, 3),"")</f>
        <v>Things would be better if I had help with...</v>
      </c>
      <c r="C169" s="31" t="str">
        <f>IF(VLOOKUP('Question Set '!A160,'Question Set '!$A$2:$I$205, 4) &lt;&gt; "",VLOOKUP('Question Set '!A160,'Question Set '!$A$2:$I$205, 4),"")</f>
        <v>Feeling that I am managing in the kitchen and bathroom</v>
      </c>
      <c r="D169" s="40" t="s">
        <v>467</v>
      </c>
      <c r="E169" s="42">
        <f>IF(D169="Yes", VLOOKUP(A169,'Question Set '!$A$2:$I$205, 9), 0)</f>
        <v>0</v>
      </c>
      <c r="F169" s="42">
        <f>IF($D169="Yes", VLOOKUP(VLOOKUP($A169,'Question Set '!$A$2:$I$205, 5), features, 2), 0)</f>
        <v>0</v>
      </c>
      <c r="G169" s="42">
        <f>IF($D169="Yes", VLOOKUP(VLOOKUP($A169,'Question Set '!$A$2:$I$205, 6), features, 2), 0)</f>
        <v>0</v>
      </c>
      <c r="H169" s="42">
        <f>IF($D169="Yes", VLOOKUP(VLOOKUP($A169,'Question Set '!$A$2:$I$205, 7), features, 2), 0)</f>
        <v>0</v>
      </c>
      <c r="I169" s="42">
        <f>IF($D169="Yes", VLOOKUP(VLOOKUP($A169,'Question Set '!$A$2:$I$205, 8), features, 2), 0)</f>
        <v>0</v>
      </c>
    </row>
    <row r="170" spans="1:9" ht="29" x14ac:dyDescent="0.35">
      <c r="A170" s="19">
        <f>VLOOKUP('Question Set '!A161,'Question Set '!$A$2:$I$205, 1)</f>
        <v>159</v>
      </c>
      <c r="B170" s="24" t="str">
        <f>IF(VLOOKUP('Question Set '!A161,'Question Set '!$A$2:$I$205, 3) &lt;&gt; "",VLOOKUP('Question Set '!A161,'Question Set '!$A$2:$I$205, 3),"")</f>
        <v/>
      </c>
      <c r="C170" s="31" t="str">
        <f>IF(VLOOKUP('Question Set '!A161,'Question Set '!$A$2:$I$205, 4) &lt;&gt; "",VLOOKUP('Question Set '!A161,'Question Set '!$A$2:$I$205, 4),"")</f>
        <v>Having a purpose in my day e.g. a routine, or things I want to achieve</v>
      </c>
      <c r="D170" s="40" t="s">
        <v>467</v>
      </c>
      <c r="E170" s="42">
        <f>IF(D170="Yes", VLOOKUP(A170,'Question Set '!$A$2:$I$205, 9), 0)</f>
        <v>0</v>
      </c>
      <c r="F170" s="42">
        <f>IF($D170="Yes", VLOOKUP(VLOOKUP($A170,'Question Set '!$A$2:$I$205, 5), features, 2), 0)</f>
        <v>0</v>
      </c>
      <c r="G170" s="42">
        <f>IF($D170="Yes", VLOOKUP(VLOOKUP($A170,'Question Set '!$A$2:$I$205, 6), features, 2), 0)</f>
        <v>0</v>
      </c>
      <c r="H170" s="42">
        <f>IF($D170="Yes", VLOOKUP(VLOOKUP($A170,'Question Set '!$A$2:$I$205, 7), features, 2), 0)</f>
        <v>0</v>
      </c>
      <c r="I170" s="42">
        <f>IF($D170="Yes", VLOOKUP(VLOOKUP($A170,'Question Set '!$A$2:$I$205, 8), features, 2), 0)</f>
        <v>0</v>
      </c>
    </row>
    <row r="171" spans="1:9" ht="29" x14ac:dyDescent="0.35">
      <c r="A171" s="19">
        <f>VLOOKUP('Question Set '!A162,'Question Set '!$A$2:$I$205, 1)</f>
        <v>160</v>
      </c>
      <c r="B171" s="24" t="str">
        <f>IF(VLOOKUP('Question Set '!A162,'Question Set '!$A$2:$I$205, 3) &lt;&gt; "",VLOOKUP('Question Set '!A162,'Question Set '!$A$2:$I$205, 3),"")</f>
        <v/>
      </c>
      <c r="C171" s="31" t="str">
        <f>IF(VLOOKUP('Question Set '!A162,'Question Set '!$A$2:$I$205, 4) &lt;&gt; "",VLOOKUP('Question Set '!A162,'Question Set '!$A$2:$I$205, 4),"")</f>
        <v>Staying on track with things e.g. knowing what's happening and when</v>
      </c>
      <c r="D171" s="40" t="s">
        <v>467</v>
      </c>
      <c r="E171" s="42">
        <f>IF(D171="Yes", VLOOKUP(A171,'Question Set '!$A$2:$I$205, 9), 0)</f>
        <v>0</v>
      </c>
      <c r="F171" s="42">
        <f>IF($D171="Yes", VLOOKUP(VLOOKUP($A171,'Question Set '!$A$2:$I$205, 5), features, 2), 0)</f>
        <v>0</v>
      </c>
      <c r="G171" s="42">
        <f>IF($D171="Yes", VLOOKUP(VLOOKUP($A171,'Question Set '!$A$2:$I$205, 6), features, 2), 0)</f>
        <v>0</v>
      </c>
      <c r="H171" s="42">
        <f>IF($D171="Yes", VLOOKUP(VLOOKUP($A171,'Question Set '!$A$2:$I$205, 7), features, 2), 0)</f>
        <v>0</v>
      </c>
      <c r="I171" s="42">
        <f>IF($D171="Yes", VLOOKUP(VLOOKUP($A171,'Question Set '!$A$2:$I$205, 8), features, 2), 0)</f>
        <v>0</v>
      </c>
    </row>
    <row r="172" spans="1:9" x14ac:dyDescent="0.35">
      <c r="A172" s="19">
        <f>VLOOKUP('Question Set '!A163,'Question Set '!$A$2:$I$205, 1)</f>
        <v>161</v>
      </c>
      <c r="B172" s="24" t="str">
        <f>IF(VLOOKUP('Question Set '!A163,'Question Set '!$A$2:$I$205, 3) &lt;&gt; "",VLOOKUP('Question Set '!A163,'Question Set '!$A$2:$I$205, 3),"")</f>
        <v>What areas would you like help with?</v>
      </c>
      <c r="C172" s="31" t="str">
        <f>IF(VLOOKUP('Question Set '!A163,'Question Set '!$A$2:$I$205, 4) &lt;&gt; "",VLOOKUP('Question Set '!A163,'Question Set '!$A$2:$I$205, 4),"")</f>
        <v>Keeping on track with times, days and dates</v>
      </c>
      <c r="D172" s="40" t="s">
        <v>467</v>
      </c>
      <c r="E172" s="42">
        <f>IF(D172="Yes", VLOOKUP(A172,'Question Set '!$A$2:$I$205, 9), 0)</f>
        <v>0</v>
      </c>
      <c r="F172" s="42">
        <f>IF($D172="Yes", VLOOKUP(VLOOKUP($A172,'Question Set '!$A$2:$I$205, 5), features, 2), 0)</f>
        <v>0</v>
      </c>
      <c r="G172" s="42">
        <f>IF($D172="Yes", VLOOKUP(VLOOKUP($A172,'Question Set '!$A$2:$I$205, 6), features, 2), 0)</f>
        <v>0</v>
      </c>
      <c r="H172" s="42">
        <f>IF($D172="Yes", VLOOKUP(VLOOKUP($A172,'Question Set '!$A$2:$I$205, 7), features, 2), 0)</f>
        <v>0</v>
      </c>
      <c r="I172" s="42">
        <f>IF($D172="Yes", VLOOKUP(VLOOKUP($A172,'Question Set '!$A$2:$I$205, 8), features, 2), 0)</f>
        <v>0</v>
      </c>
    </row>
    <row r="173" spans="1:9" x14ac:dyDescent="0.35">
      <c r="A173" s="19">
        <f>VLOOKUP('Question Set '!A164,'Question Set '!$A$2:$I$205, 1)</f>
        <v>162</v>
      </c>
      <c r="B173" s="24" t="str">
        <f>IF(VLOOKUP('Question Set '!A164,'Question Set '!$A$2:$I$205, 3) &lt;&gt; "",VLOOKUP('Question Set '!A164,'Question Set '!$A$2:$I$205, 3),"")</f>
        <v/>
      </c>
      <c r="C173" s="31" t="str">
        <f>IF(VLOOKUP('Question Set '!A164,'Question Set '!$A$2:$I$205, 4) &lt;&gt; "",VLOOKUP('Question Set '!A164,'Question Set '!$A$2:$I$205, 4),"")</f>
        <v>Confusing day and night</v>
      </c>
      <c r="D173" s="40" t="s">
        <v>467</v>
      </c>
      <c r="E173" s="42">
        <f>IF(D173="Yes", VLOOKUP(A173,'Question Set '!$A$2:$I$205, 9), 0)</f>
        <v>0</v>
      </c>
      <c r="F173" s="42">
        <f>IF($D173="Yes", VLOOKUP(VLOOKUP($A173,'Question Set '!$A$2:$I$205, 5), features, 2), 0)</f>
        <v>0</v>
      </c>
      <c r="G173" s="42">
        <f>IF($D173="Yes", VLOOKUP(VLOOKUP($A173,'Question Set '!$A$2:$I$205, 6), features, 2), 0)</f>
        <v>0</v>
      </c>
      <c r="H173" s="42">
        <f>IF($D173="Yes", VLOOKUP(VLOOKUP($A173,'Question Set '!$A$2:$I$205, 7), features, 2), 0)</f>
        <v>0</v>
      </c>
      <c r="I173" s="42">
        <f>IF($D173="Yes", VLOOKUP(VLOOKUP($A173,'Question Set '!$A$2:$I$205, 8), features, 2), 0)</f>
        <v>0</v>
      </c>
    </row>
    <row r="174" spans="1:9" x14ac:dyDescent="0.35">
      <c r="A174" s="19">
        <f>VLOOKUP('Question Set '!A165,'Question Set '!$A$2:$I$205, 1)</f>
        <v>163</v>
      </c>
      <c r="B174" s="24" t="str">
        <f>IF(VLOOKUP('Question Set '!A165,'Question Set '!$A$2:$I$205, 3) &lt;&gt; "",VLOOKUP('Question Set '!A165,'Question Set '!$A$2:$I$205, 3),"")</f>
        <v/>
      </c>
      <c r="C174" s="31" t="str">
        <f>IF(VLOOKUP('Question Set '!A165,'Question Set '!$A$2:$I$205, 4) &lt;&gt; "",VLOOKUP('Question Set '!A165,'Question Set '!$A$2:$I$205, 4),"")</f>
        <v>Losing or misplacing things</v>
      </c>
      <c r="D174" s="40" t="s">
        <v>467</v>
      </c>
      <c r="E174" s="42">
        <f>IF(D174="Yes", VLOOKUP(A174,'Question Set '!$A$2:$I$205, 9), 0)</f>
        <v>0</v>
      </c>
      <c r="F174" s="42">
        <f>IF($D174="Yes", VLOOKUP(VLOOKUP($A174,'Question Set '!$A$2:$I$205, 5), features, 2), 0)</f>
        <v>0</v>
      </c>
      <c r="G174" s="42">
        <f>IF($D174="Yes", VLOOKUP(VLOOKUP($A174,'Question Set '!$A$2:$I$205, 6), features, 2), 0)</f>
        <v>0</v>
      </c>
      <c r="H174" s="42">
        <f>IF($D174="Yes", VLOOKUP(VLOOKUP($A174,'Question Set '!$A$2:$I$205, 7), features, 2), 0)</f>
        <v>0</v>
      </c>
      <c r="I174" s="42">
        <f>IF($D174="Yes", VLOOKUP(VLOOKUP($A174,'Question Set '!$A$2:$I$205, 8), features, 2), 0)</f>
        <v>0</v>
      </c>
    </row>
    <row r="175" spans="1:9" x14ac:dyDescent="0.35">
      <c r="A175" s="19">
        <f>VLOOKUP('Question Set '!A166,'Question Set '!$A$2:$I$205, 1)</f>
        <v>164</v>
      </c>
      <c r="B175" s="24" t="str">
        <f>IF(VLOOKUP('Question Set '!A166,'Question Set '!$A$2:$I$205, 3) &lt;&gt; "",VLOOKUP('Question Set '!A166,'Question Set '!$A$2:$I$205, 3),"")</f>
        <v/>
      </c>
      <c r="C175" s="31" t="str">
        <f>IF(VLOOKUP('Question Set '!A166,'Question Set '!$A$2:$I$205, 4) &lt;&gt; "",VLOOKUP('Question Set '!A166,'Question Set '!$A$2:$I$205, 4),"")</f>
        <v>Navigating through my home at night</v>
      </c>
      <c r="D175" s="40" t="s">
        <v>467</v>
      </c>
      <c r="E175" s="42">
        <f>IF(D175="Yes", VLOOKUP(A175,'Question Set '!$A$2:$I$205, 9), 0)</f>
        <v>0</v>
      </c>
      <c r="F175" s="42">
        <f>IF($D175="Yes", VLOOKUP(VLOOKUP($A175,'Question Set '!$A$2:$I$205, 5), features, 2), 0)</f>
        <v>0</v>
      </c>
      <c r="G175" s="42">
        <f>IF($D175="Yes", VLOOKUP(VLOOKUP($A175,'Question Set '!$A$2:$I$205, 6), features, 2), 0)</f>
        <v>0</v>
      </c>
      <c r="H175" s="42">
        <f>IF($D175="Yes", VLOOKUP(VLOOKUP($A175,'Question Set '!$A$2:$I$205, 7), features, 2), 0)</f>
        <v>0</v>
      </c>
      <c r="I175" s="42">
        <f>IF($D175="Yes", VLOOKUP(VLOOKUP($A175,'Question Set '!$A$2:$I$205, 8), features, 2), 0)</f>
        <v>0</v>
      </c>
    </row>
    <row r="176" spans="1:9" x14ac:dyDescent="0.35">
      <c r="A176" s="19">
        <f>VLOOKUP('Question Set '!A167,'Question Set '!$A$2:$I$205, 1)</f>
        <v>165</v>
      </c>
      <c r="B176" s="24" t="str">
        <f>IF(VLOOKUP('Question Set '!A167,'Question Set '!$A$2:$I$205, 3) &lt;&gt; "",VLOOKUP('Question Set '!A167,'Question Set '!$A$2:$I$205, 3),"")</f>
        <v/>
      </c>
      <c r="C176" s="31" t="str">
        <f>IF(VLOOKUP('Question Set '!A167,'Question Set '!$A$2:$I$205, 4) &lt;&gt; "",VLOOKUP('Question Set '!A167,'Question Set '!$A$2:$I$205, 4),"")</f>
        <v>Keeping track of my routines</v>
      </c>
      <c r="D176" s="40" t="s">
        <v>467</v>
      </c>
      <c r="E176" s="42">
        <f>IF(D176="Yes", VLOOKUP(A176,'Question Set '!$A$2:$I$205, 9), 0)</f>
        <v>0</v>
      </c>
      <c r="F176" s="42">
        <f>IF($D176="Yes", VLOOKUP(VLOOKUP($A176,'Question Set '!$A$2:$I$205, 5), features, 2), 0)</f>
        <v>0</v>
      </c>
      <c r="G176" s="42">
        <f>IF($D176="Yes", VLOOKUP(VLOOKUP($A176,'Question Set '!$A$2:$I$205, 6), features, 2), 0)</f>
        <v>0</v>
      </c>
      <c r="H176" s="42">
        <f>IF($D176="Yes", VLOOKUP(VLOOKUP($A176,'Question Set '!$A$2:$I$205, 7), features, 2), 0)</f>
        <v>0</v>
      </c>
      <c r="I176" s="42">
        <f>IF($D176="Yes", VLOOKUP(VLOOKUP($A176,'Question Set '!$A$2:$I$205, 8), features, 2), 0)</f>
        <v>0</v>
      </c>
    </row>
    <row r="177" spans="1:9" x14ac:dyDescent="0.35">
      <c r="A177" s="19">
        <f>VLOOKUP('Question Set '!A168,'Question Set '!$A$2:$I$205, 1)</f>
        <v>166</v>
      </c>
      <c r="B177" s="24" t="str">
        <f>IF(VLOOKUP('Question Set '!A168,'Question Set '!$A$2:$I$205, 3) &lt;&gt; "",VLOOKUP('Question Set '!A168,'Question Set '!$A$2:$I$205, 3),"")</f>
        <v/>
      </c>
      <c r="C177" s="31" t="str">
        <f>IF(VLOOKUP('Question Set '!A168,'Question Set '!$A$2:$I$205, 4) &lt;&gt; "",VLOOKUP('Question Set '!A168,'Question Set '!$A$2:$I$205, 4),"")</f>
        <v>Reminders for what's coming up</v>
      </c>
      <c r="D177" s="40" t="s">
        <v>467</v>
      </c>
      <c r="E177" s="42">
        <f>IF(D177="Yes", VLOOKUP(A177,'Question Set '!$A$2:$I$205, 9), 0)</f>
        <v>0</v>
      </c>
      <c r="F177" s="42">
        <f>IF($D177="Yes", VLOOKUP(VLOOKUP($A177,'Question Set '!$A$2:$I$205, 5), features, 2), 0)</f>
        <v>0</v>
      </c>
      <c r="G177" s="42">
        <f>IF($D177="Yes", VLOOKUP(VLOOKUP($A177,'Question Set '!$A$2:$I$205, 6), features, 2), 0)</f>
        <v>0</v>
      </c>
      <c r="H177" s="42">
        <f>IF($D177="Yes", VLOOKUP(VLOOKUP($A177,'Question Set '!$A$2:$I$205, 7), features, 2), 0)</f>
        <v>0</v>
      </c>
      <c r="I177" s="42">
        <f>IF($D177="Yes", VLOOKUP(VLOOKUP($A177,'Question Set '!$A$2:$I$205, 8), features, 2), 0)</f>
        <v>0</v>
      </c>
    </row>
    <row r="178" spans="1:9" x14ac:dyDescent="0.35">
      <c r="A178" s="19">
        <f>VLOOKUP('Question Set '!A169,'Question Set '!$A$2:$I$205, 1)</f>
        <v>167</v>
      </c>
      <c r="B178" s="24" t="str">
        <f>IF(VLOOKUP('Question Set '!A169,'Question Set '!$A$2:$I$205, 3) &lt;&gt; "",VLOOKUP('Question Set '!A169,'Question Set '!$A$2:$I$205, 3),"")</f>
        <v/>
      </c>
      <c r="C178" s="31" t="str">
        <f>IF(VLOOKUP('Question Set '!A169,'Question Set '!$A$2:$I$205, 4) &lt;&gt; "",VLOOKUP('Question Set '!A169,'Question Set '!$A$2:$I$205, 4),"")</f>
        <v>Taking my medication at the right time</v>
      </c>
      <c r="D178" s="40" t="s">
        <v>467</v>
      </c>
      <c r="E178" s="42">
        <f>IF(D178="Yes", VLOOKUP(A178,'Question Set '!$A$2:$I$205, 9), 0)</f>
        <v>0</v>
      </c>
      <c r="F178" s="42">
        <f>IF($D178="Yes", VLOOKUP(VLOOKUP($A178,'Question Set '!$A$2:$I$205, 5), features, 2), 0)</f>
        <v>0</v>
      </c>
      <c r="G178" s="42">
        <f>IF($D178="Yes", VLOOKUP(VLOOKUP($A178,'Question Set '!$A$2:$I$205, 6), features, 2), 0)</f>
        <v>0</v>
      </c>
      <c r="H178" s="42">
        <f>IF($D178="Yes", VLOOKUP(VLOOKUP($A178,'Question Set '!$A$2:$I$205, 7), features, 2), 0)</f>
        <v>0</v>
      </c>
      <c r="I178" s="42">
        <f>IF($D178="Yes", VLOOKUP(VLOOKUP($A178,'Question Set '!$A$2:$I$205, 8), features, 2), 0)</f>
        <v>0</v>
      </c>
    </row>
    <row r="179" spans="1:9" x14ac:dyDescent="0.35">
      <c r="A179" s="19">
        <f>VLOOKUP('Question Set '!A170,'Question Set '!$A$2:$I$205, 1)</f>
        <v>168</v>
      </c>
      <c r="B179" s="24" t="str">
        <f>IF(VLOOKUP('Question Set '!A170,'Question Set '!$A$2:$I$205, 3) &lt;&gt; "",VLOOKUP('Question Set '!A170,'Question Set '!$A$2:$I$205, 3),"")</f>
        <v/>
      </c>
      <c r="C179" s="31" t="str">
        <f>IF(VLOOKUP('Question Set '!A170,'Question Set '!$A$2:$I$205, 4) &lt;&gt; "",VLOOKUP('Question Set '!A170,'Question Set '!$A$2:$I$205, 4),"")</f>
        <v>Keeping on top of housework</v>
      </c>
      <c r="D179" s="40" t="s">
        <v>467</v>
      </c>
      <c r="E179" s="42">
        <f>IF(D179="Yes", VLOOKUP(A179,'Question Set '!$A$2:$I$205, 9), 0)</f>
        <v>0</v>
      </c>
      <c r="F179" s="42">
        <f>IF($D179="Yes", VLOOKUP(VLOOKUP($A179,'Question Set '!$A$2:$I$205, 5), features, 2), 0)</f>
        <v>0</v>
      </c>
      <c r="G179" s="42">
        <f>IF($D179="Yes", VLOOKUP(VLOOKUP($A179,'Question Set '!$A$2:$I$205, 6), features, 2), 0)</f>
        <v>0</v>
      </c>
      <c r="H179" s="42">
        <f>IF($D179="Yes", VLOOKUP(VLOOKUP($A179,'Question Set '!$A$2:$I$205, 7), features, 2), 0)</f>
        <v>0</v>
      </c>
      <c r="I179" s="42">
        <f>IF($D179="Yes", VLOOKUP(VLOOKUP($A179,'Question Set '!$A$2:$I$205, 8), features, 2), 0)</f>
        <v>0</v>
      </c>
    </row>
    <row r="180" spans="1:9" x14ac:dyDescent="0.35">
      <c r="A180" s="19">
        <f>VLOOKUP('Question Set '!A171,'Question Set '!$A$2:$I$205, 1)</f>
        <v>169</v>
      </c>
      <c r="B180" s="24" t="str">
        <f>IF(VLOOKUP('Question Set '!A171,'Question Set '!$A$2:$I$205, 3) &lt;&gt; "",VLOOKUP('Question Set '!A171,'Question Set '!$A$2:$I$205, 3),"")</f>
        <v/>
      </c>
      <c r="C180" s="31" t="str">
        <f>IF(VLOOKUP('Question Set '!A171,'Question Set '!$A$2:$I$205, 4) &lt;&gt; "",VLOOKUP('Question Set '!A171,'Question Set '!$A$2:$I$205, 4),"")</f>
        <v>Managing in the kitchen</v>
      </c>
      <c r="D180" s="40" t="s">
        <v>467</v>
      </c>
      <c r="E180" s="42">
        <f>IF(D180="Yes", VLOOKUP(A180,'Question Set '!$A$2:$I$205, 9), 0)</f>
        <v>0</v>
      </c>
      <c r="F180" s="42">
        <f>IF($D180="Yes", VLOOKUP(VLOOKUP($A180,'Question Set '!$A$2:$I$205, 5), features, 2), 0)</f>
        <v>0</v>
      </c>
      <c r="G180" s="42">
        <f>IF($D180="Yes", VLOOKUP(VLOOKUP($A180,'Question Set '!$A$2:$I$205, 6), features, 2), 0)</f>
        <v>0</v>
      </c>
      <c r="H180" s="42">
        <f>IF($D180="Yes", VLOOKUP(VLOOKUP($A180,'Question Set '!$A$2:$I$205, 7), features, 2), 0)</f>
        <v>0</v>
      </c>
      <c r="I180" s="42">
        <f>IF($D180="Yes", VLOOKUP(VLOOKUP($A180,'Question Set '!$A$2:$I$205, 8), features, 2), 0)</f>
        <v>0</v>
      </c>
    </row>
    <row r="181" spans="1:9" x14ac:dyDescent="0.35">
      <c r="A181" s="19">
        <f>VLOOKUP('Question Set '!A172,'Question Set '!$A$2:$I$205, 1)</f>
        <v>170</v>
      </c>
      <c r="B181" s="24" t="str">
        <f>IF(VLOOKUP('Question Set '!A172,'Question Set '!$A$2:$I$205, 3) &lt;&gt; "",VLOOKUP('Question Set '!A172,'Question Set '!$A$2:$I$205, 3),"")</f>
        <v/>
      </c>
      <c r="C181" s="31" t="str">
        <f>IF(VLOOKUP('Question Set '!A172,'Question Set '!$A$2:$I$205, 4) &lt;&gt; "",VLOOKUP('Question Set '!A172,'Question Set '!$A$2:$I$205, 4),"")</f>
        <v/>
      </c>
      <c r="D181" s="40" t="s">
        <v>467</v>
      </c>
      <c r="E181" s="42">
        <f>IF(D181="Yes", VLOOKUP(A181,'Question Set '!$A$2:$I$205, 9), 0)</f>
        <v>0</v>
      </c>
      <c r="F181" s="42">
        <f>IF($D181="Yes", VLOOKUP(VLOOKUP($A181,'Question Set '!$A$2:$I$205, 5), features, 2), 0)</f>
        <v>0</v>
      </c>
      <c r="G181" s="42">
        <f>IF($D181="Yes", VLOOKUP(VLOOKUP($A181,'Question Set '!$A$2:$I$205, 6), features, 2), 0)</f>
        <v>0</v>
      </c>
      <c r="H181" s="42">
        <f>IF($D181="Yes", VLOOKUP(VLOOKUP($A181,'Question Set '!$A$2:$I$205, 7), features, 2), 0)</f>
        <v>0</v>
      </c>
      <c r="I181" s="42">
        <f>IF($D181="Yes", VLOOKUP(VLOOKUP($A181,'Question Set '!$A$2:$I$205, 8), features, 2), 0)</f>
        <v>0</v>
      </c>
    </row>
    <row r="182" spans="1:9" x14ac:dyDescent="0.35">
      <c r="A182" s="19">
        <f>VLOOKUP('Question Set '!A173,'Question Set '!$A$2:$I$205, 1)</f>
        <v>171</v>
      </c>
      <c r="B182" s="24" t="str">
        <f>IF(VLOOKUP('Question Set '!A173,'Question Set '!$A$2:$I$205, 3) &lt;&gt; "",VLOOKUP('Question Set '!A173,'Question Set '!$A$2:$I$205, 3),"")</f>
        <v>Questions</v>
      </c>
      <c r="C182" s="31" t="str">
        <f>IF(VLOOKUP('Question Set '!A173,'Question Set '!$A$2:$I$205, 4) &lt;&gt; "",VLOOKUP('Question Set '!A173,'Question Set '!$A$2:$I$205, 4),"")</f>
        <v>Answers</v>
      </c>
      <c r="D182" s="40"/>
      <c r="E182" s="42"/>
      <c r="F182" s="42">
        <f>IF($D182="Yes", VLOOKUP(VLOOKUP($A182,'Question Set '!$A$2:$I$205, 5), features, 2), 0)</f>
        <v>0</v>
      </c>
      <c r="G182" s="42">
        <f>IF($D182="Yes", VLOOKUP(VLOOKUP($A182,'Question Set '!$A$2:$I$205, 6), features, 2), 0)</f>
        <v>0</v>
      </c>
      <c r="H182" s="42">
        <f>IF($D182="Yes", VLOOKUP(VLOOKUP($A182,'Question Set '!$A$2:$I$205, 7), features, 2), 0)</f>
        <v>0</v>
      </c>
      <c r="I182" s="42">
        <f>IF($D182="Yes", VLOOKUP(VLOOKUP($A182,'Question Set '!$A$2:$I$205, 8), features, 2), 0)</f>
        <v>0</v>
      </c>
    </row>
    <row r="183" spans="1:9" ht="29" x14ac:dyDescent="0.35">
      <c r="A183" s="19">
        <f>VLOOKUP('Question Set '!A174,'Question Set '!$A$2:$I$205, 1)</f>
        <v>172</v>
      </c>
      <c r="B183" s="24" t="str">
        <f>IF(VLOOKUP('Question Set '!A174,'Question Set '!$A$2:$I$205, 3) &lt;&gt; "",VLOOKUP('Question Set '!A174,'Question Set '!$A$2:$I$205, 3),"")</f>
        <v>It's important for me to...</v>
      </c>
      <c r="C183" s="31" t="str">
        <f>IF(VLOOKUP('Question Set '!A174,'Question Set '!$A$2:$I$205, 4) &lt;&gt; "",VLOOKUP('Question Set '!A174,'Question Set '!$A$2:$I$205, 4),"")</f>
        <v>Make sure I am doing the best I can for the person I care for</v>
      </c>
      <c r="D183" s="40" t="s">
        <v>467</v>
      </c>
      <c r="E183" s="42">
        <f>IF(D183="Yes", VLOOKUP(A183,'Question Set '!$A$2:$I$205, 9), 0)</f>
        <v>0</v>
      </c>
      <c r="F183" s="42">
        <f>IF($D183="Yes", VLOOKUP(VLOOKUP($A183,'Question Set '!$A$2:$I$205, 5), features, 2), 0)</f>
        <v>0</v>
      </c>
      <c r="G183" s="42">
        <f>IF($D183="Yes", VLOOKUP(VLOOKUP($A183,'Question Set '!$A$2:$I$205, 6), features, 2), 0)</f>
        <v>0</v>
      </c>
      <c r="H183" s="42">
        <f>IF($D183="Yes", VLOOKUP(VLOOKUP($A183,'Question Set '!$A$2:$I$205, 7), features, 2), 0)</f>
        <v>0</v>
      </c>
      <c r="I183" s="42">
        <f>IF($D183="Yes", VLOOKUP(VLOOKUP($A183,'Question Set '!$A$2:$I$205, 8), features, 2), 0)</f>
        <v>0</v>
      </c>
    </row>
    <row r="184" spans="1:9" x14ac:dyDescent="0.35">
      <c r="A184" s="19">
        <f>VLOOKUP('Question Set '!A175,'Question Set '!$A$2:$I$205, 1)</f>
        <v>173</v>
      </c>
      <c r="B184" s="24" t="str">
        <f>IF(VLOOKUP('Question Set '!A175,'Question Set '!$A$2:$I$205, 3) &lt;&gt; "",VLOOKUP('Question Set '!A175,'Question Set '!$A$2:$I$205, 3),"")</f>
        <v/>
      </c>
      <c r="C184" s="31" t="str">
        <f>IF(VLOOKUP('Question Set '!A175,'Question Set '!$A$2:$I$205, 4) &lt;&gt; "",VLOOKUP('Question Set '!A175,'Question Set '!$A$2:$I$205, 4),"")</f>
        <v>Feel on top of things</v>
      </c>
      <c r="D184" s="40" t="s">
        <v>467</v>
      </c>
      <c r="E184" s="42">
        <f>IF(D184="Yes", VLOOKUP(A184,'Question Set '!$A$2:$I$205, 9), 0)</f>
        <v>0</v>
      </c>
      <c r="F184" s="42">
        <f>IF($D184="Yes", VLOOKUP(VLOOKUP($A184,'Question Set '!$A$2:$I$205, 5), features, 2), 0)</f>
        <v>0</v>
      </c>
      <c r="G184" s="42">
        <f>IF($D184="Yes", VLOOKUP(VLOOKUP($A184,'Question Set '!$A$2:$I$205, 6), features, 2), 0)</f>
        <v>0</v>
      </c>
      <c r="H184" s="42">
        <f>IF($D184="Yes", VLOOKUP(VLOOKUP($A184,'Question Set '!$A$2:$I$205, 7), features, 2), 0)</f>
        <v>0</v>
      </c>
      <c r="I184" s="42">
        <f>IF($D184="Yes", VLOOKUP(VLOOKUP($A184,'Question Set '!$A$2:$I$205, 8), features, 2), 0)</f>
        <v>0</v>
      </c>
    </row>
    <row r="185" spans="1:9" ht="29" x14ac:dyDescent="0.35">
      <c r="A185" s="19">
        <f>VLOOKUP('Question Set '!A176,'Question Set '!$A$2:$I$205, 1)</f>
        <v>174</v>
      </c>
      <c r="B185" s="24" t="str">
        <f>IF(VLOOKUP('Question Set '!A176,'Question Set '!$A$2:$I$205, 3) &lt;&gt; "",VLOOKUP('Question Set '!A176,'Question Set '!$A$2:$I$205, 3),"")</f>
        <v/>
      </c>
      <c r="C185" s="31" t="str">
        <f>IF(VLOOKUP('Question Set '!A176,'Question Set '!$A$2:$I$205, 4) &lt;&gt; "",VLOOKUP('Question Set '!A176,'Question Set '!$A$2:$I$205, 4),"")</f>
        <v>Get help with a crisis situation e.g. loved one keeps falling, going out during the night</v>
      </c>
      <c r="D185" s="40" t="s">
        <v>467</v>
      </c>
      <c r="E185" s="42">
        <f>IF(D185="Yes", VLOOKUP(A185,'Question Set '!$A$2:$I$205, 9), 0)</f>
        <v>0</v>
      </c>
      <c r="F185" s="42">
        <f>IF($D185="Yes", VLOOKUP(VLOOKUP($A185,'Question Set '!$A$2:$I$205, 5), features, 2), 0)</f>
        <v>0</v>
      </c>
      <c r="G185" s="42">
        <f>IF($D185="Yes", VLOOKUP(VLOOKUP($A185,'Question Set '!$A$2:$I$205, 6), features, 2), 0)</f>
        <v>0</v>
      </c>
      <c r="H185" s="42">
        <f>IF($D185="Yes", VLOOKUP(VLOOKUP($A185,'Question Set '!$A$2:$I$205, 7), features, 2), 0)</f>
        <v>0</v>
      </c>
      <c r="I185" s="42">
        <f>IF($D185="Yes", VLOOKUP(VLOOKUP($A185,'Question Set '!$A$2:$I$205, 8), features, 2), 0)</f>
        <v>0</v>
      </c>
    </row>
    <row r="186" spans="1:9" x14ac:dyDescent="0.35">
      <c r="A186" s="19">
        <f>VLOOKUP('Question Set '!A177,'Question Set '!$A$2:$I$205, 1)</f>
        <v>175</v>
      </c>
      <c r="B186" s="24" t="str">
        <f>IF(VLOOKUP('Question Set '!A177,'Question Set '!$A$2:$I$205, 3) &lt;&gt; "",VLOOKUP('Question Set '!A177,'Question Set '!$A$2:$I$205, 3),"")</f>
        <v/>
      </c>
      <c r="C186" s="31" t="str">
        <f>IF(VLOOKUP('Question Set '!A177,'Question Set '!$A$2:$I$205, 4) &lt;&gt; "",VLOOKUP('Question Set '!A177,'Question Set '!$A$2:$I$205, 4),"")</f>
        <v>Get others to support caring responsbilities</v>
      </c>
      <c r="D186" s="40" t="s">
        <v>467</v>
      </c>
      <c r="E186" s="42">
        <f>IF(D186="Yes", VLOOKUP(A186,'Question Set '!$A$2:$I$205, 9), 0)</f>
        <v>0</v>
      </c>
      <c r="F186" s="42">
        <f>IF($D186="Yes", VLOOKUP(VLOOKUP($A186,'Question Set '!$A$2:$I$205, 5), features, 2), 0)</f>
        <v>0</v>
      </c>
      <c r="G186" s="42">
        <f>IF($D186="Yes", VLOOKUP(VLOOKUP($A186,'Question Set '!$A$2:$I$205, 6), features, 2), 0)</f>
        <v>0</v>
      </c>
      <c r="H186" s="42">
        <f>IF($D186="Yes", VLOOKUP(VLOOKUP($A186,'Question Set '!$A$2:$I$205, 7), features, 2), 0)</f>
        <v>0</v>
      </c>
      <c r="I186" s="42">
        <f>IF($D186="Yes", VLOOKUP(VLOOKUP($A186,'Question Set '!$A$2:$I$205, 8), features, 2), 0)</f>
        <v>0</v>
      </c>
    </row>
    <row r="187" spans="1:9" ht="29" x14ac:dyDescent="0.35">
      <c r="A187" s="19">
        <f>VLOOKUP('Question Set '!A178,'Question Set '!$A$2:$I$205, 1)</f>
        <v>176</v>
      </c>
      <c r="B187" s="24" t="str">
        <f>IF(VLOOKUP('Question Set '!A178,'Question Set '!$A$2:$I$205, 3) &lt;&gt; "",VLOOKUP('Question Set '!A178,'Question Set '!$A$2:$I$205, 3),"")</f>
        <v>Things could be better if I had help with... 
"staying connected and in touch"</v>
      </c>
      <c r="C187" s="31" t="str">
        <f>IF(VLOOKUP('Question Set '!A178,'Question Set '!$A$2:$I$205, 4) &lt;&gt; "",VLOOKUP('Question Set '!A178,'Question Set '!$A$2:$I$205, 4),"")</f>
        <v>Being able to get in touch easily at any time</v>
      </c>
      <c r="D187" s="40" t="s">
        <v>467</v>
      </c>
      <c r="E187" s="42">
        <f>IF(D187="Yes", VLOOKUP(A187,'Question Set '!$A$2:$I$205, 9), 0)</f>
        <v>0</v>
      </c>
      <c r="F187" s="42">
        <f>IF($D187="Yes", VLOOKUP(VLOOKUP($A187,'Question Set '!$A$2:$I$205, 5), features, 2), 0)</f>
        <v>0</v>
      </c>
      <c r="G187" s="42">
        <f>IF($D187="Yes", VLOOKUP(VLOOKUP($A187,'Question Set '!$A$2:$I$205, 6), features, 2), 0)</f>
        <v>0</v>
      </c>
      <c r="H187" s="42">
        <f>IF($D187="Yes", VLOOKUP(VLOOKUP($A187,'Question Set '!$A$2:$I$205, 7), features, 2), 0)</f>
        <v>0</v>
      </c>
      <c r="I187" s="42">
        <f>IF($D187="Yes", VLOOKUP(VLOOKUP($A187,'Question Set '!$A$2:$I$205, 8), features, 2), 0)</f>
        <v>0</v>
      </c>
    </row>
    <row r="188" spans="1:9" ht="29" x14ac:dyDescent="0.35">
      <c r="A188" s="19">
        <f>VLOOKUP('Question Set '!A179,'Question Set '!$A$2:$I$205, 1)</f>
        <v>177</v>
      </c>
      <c r="B188" s="24" t="str">
        <f>IF(VLOOKUP('Question Set '!A179,'Question Set '!$A$2:$I$205, 3) &lt;&gt; "",VLOOKUP('Question Set '!A179,'Question Set '!$A$2:$I$205, 3),"")</f>
        <v/>
      </c>
      <c r="C188" s="31" t="str">
        <f>IF(VLOOKUP('Question Set '!A179,'Question Set '!$A$2:$I$205, 4) &lt;&gt; "",VLOOKUP('Question Set '!A179,'Question Set '!$A$2:$I$205, 4),"")</f>
        <v>Being able to keep them in touch with what's happening in the family</v>
      </c>
      <c r="D188" s="40" t="s">
        <v>467</v>
      </c>
      <c r="E188" s="42">
        <f>IF(D188="Yes", VLOOKUP(A188,'Question Set '!$A$2:$I$205, 9), 0)</f>
        <v>0</v>
      </c>
      <c r="F188" s="42">
        <f>IF($D188="Yes", VLOOKUP(VLOOKUP($A188,'Question Set '!$A$2:$I$205, 5), features, 2), 0)</f>
        <v>0</v>
      </c>
      <c r="G188" s="42">
        <f>IF($D188="Yes", VLOOKUP(VLOOKUP($A188,'Question Set '!$A$2:$I$205, 6), features, 2), 0)</f>
        <v>0</v>
      </c>
      <c r="H188" s="42">
        <f>IF($D188="Yes", VLOOKUP(VLOOKUP($A188,'Question Set '!$A$2:$I$205, 7), features, 2), 0)</f>
        <v>0</v>
      </c>
      <c r="I188" s="42">
        <f>IF($D188="Yes", VLOOKUP(VLOOKUP($A188,'Question Set '!$A$2:$I$205, 8), features, 2), 0)</f>
        <v>0</v>
      </c>
    </row>
    <row r="189" spans="1:9" ht="29" x14ac:dyDescent="0.35">
      <c r="A189" s="19">
        <f>VLOOKUP('Question Set '!A180,'Question Set '!$A$2:$I$205, 1)</f>
        <v>178</v>
      </c>
      <c r="B189" s="24" t="str">
        <f>IF(VLOOKUP('Question Set '!A180,'Question Set '!$A$2:$I$205, 3) &lt;&gt; "",VLOOKUP('Question Set '!A180,'Question Set '!$A$2:$I$205, 3),"")</f>
        <v>Things could be better if I had help with... 
"getting out and about confidently"</v>
      </c>
      <c r="C189" s="31" t="str">
        <f>IF(VLOOKUP('Question Set '!A180,'Question Set '!$A$2:$I$205, 4) &lt;&gt; "",VLOOKUP('Question Set '!A180,'Question Set '!$A$2:$I$205, 4),"")</f>
        <v>Having something that helps when I can't be with them</v>
      </c>
      <c r="D189" s="40" t="s">
        <v>467</v>
      </c>
      <c r="E189" s="42">
        <f>IF(D189="Yes", VLOOKUP(A189,'Question Set '!$A$2:$I$205, 9), 0)</f>
        <v>0</v>
      </c>
      <c r="F189" s="42">
        <f>IF($D189="Yes", VLOOKUP(VLOOKUP($A189,'Question Set '!$A$2:$I$205, 5), features, 2), 0)</f>
        <v>0</v>
      </c>
      <c r="G189" s="42">
        <f>IF($D189="Yes", VLOOKUP(VLOOKUP($A189,'Question Set '!$A$2:$I$205, 6), features, 2), 0)</f>
        <v>0</v>
      </c>
      <c r="H189" s="42">
        <f>IF($D189="Yes", VLOOKUP(VLOOKUP($A189,'Question Set '!$A$2:$I$205, 7), features, 2), 0)</f>
        <v>0</v>
      </c>
      <c r="I189" s="42">
        <f>IF($D189="Yes", VLOOKUP(VLOOKUP($A189,'Question Set '!$A$2:$I$205, 8), features, 2), 0)</f>
        <v>0</v>
      </c>
    </row>
    <row r="190" spans="1:9" x14ac:dyDescent="0.35">
      <c r="A190" s="19">
        <f>VLOOKUP('Question Set '!A181,'Question Set '!$A$2:$I$205, 1)</f>
        <v>179</v>
      </c>
      <c r="B190" s="24" t="str">
        <f>IF(VLOOKUP('Question Set '!A181,'Question Set '!$A$2:$I$205, 3) &lt;&gt; "",VLOOKUP('Question Set '!A181,'Question Set '!$A$2:$I$205, 3),"")</f>
        <v/>
      </c>
      <c r="C190" s="31" t="str">
        <f>IF(VLOOKUP('Question Set '!A181,'Question Set '!$A$2:$I$205, 4) &lt;&gt; "",VLOOKUP('Question Set '!A181,'Question Set '!$A$2:$I$205, 4),"")</f>
        <v>Keeping track of where they are going</v>
      </c>
      <c r="D190" s="40" t="s">
        <v>467</v>
      </c>
      <c r="E190" s="42">
        <f>IF(D190="Yes", VLOOKUP(A190,'Question Set '!$A$2:$I$205, 9), 0)</f>
        <v>0</v>
      </c>
      <c r="F190" s="42">
        <f>IF($D190="Yes", VLOOKUP(VLOOKUP($A190,'Question Set '!$A$2:$I$205, 5), features, 2), 0)</f>
        <v>0</v>
      </c>
      <c r="G190" s="42">
        <f>IF($D190="Yes", VLOOKUP(VLOOKUP($A190,'Question Set '!$A$2:$I$205, 6), features, 2), 0)</f>
        <v>0</v>
      </c>
      <c r="H190" s="42">
        <f>IF($D190="Yes", VLOOKUP(VLOOKUP($A190,'Question Set '!$A$2:$I$205, 7), features, 2), 0)</f>
        <v>0</v>
      </c>
      <c r="I190" s="42">
        <f>IF($D190="Yes", VLOOKUP(VLOOKUP($A190,'Question Set '!$A$2:$I$205, 8), features, 2), 0)</f>
        <v>0</v>
      </c>
    </row>
    <row r="191" spans="1:9" ht="29" x14ac:dyDescent="0.35">
      <c r="A191" s="19">
        <f>VLOOKUP('Question Set '!A182,'Question Set '!$A$2:$I$205, 1)</f>
        <v>180</v>
      </c>
      <c r="B191" s="24" t="str">
        <f>IF(VLOOKUP('Question Set '!A182,'Question Set '!$A$2:$I$205, 3) &lt;&gt; "",VLOOKUP('Question Set '!A182,'Question Set '!$A$2:$I$205, 3),"")</f>
        <v/>
      </c>
      <c r="C191" s="31" t="str">
        <f>IF(VLOOKUP('Question Set '!A182,'Question Set '!$A$2:$I$205, 4) &lt;&gt; "",VLOOKUP('Question Set '!A182,'Question Set '!$A$2:$I$205, 4),"")</f>
        <v>Being alerted if they are out during the night, or when it's not safe e.g. bad weather, unsafe places</v>
      </c>
      <c r="D191" s="40" t="s">
        <v>467</v>
      </c>
      <c r="E191" s="42">
        <f>IF(D191="Yes", VLOOKUP(A191,'Question Set '!$A$2:$I$205, 9), 0)</f>
        <v>0</v>
      </c>
      <c r="F191" s="42">
        <f>IF($D191="Yes", VLOOKUP(VLOOKUP($A191,'Question Set '!$A$2:$I$205, 5), features, 2), 0)</f>
        <v>0</v>
      </c>
      <c r="G191" s="42">
        <f>IF($D191="Yes", VLOOKUP(VLOOKUP($A191,'Question Set '!$A$2:$I$205, 6), features, 2), 0)</f>
        <v>0</v>
      </c>
      <c r="H191" s="42">
        <f>IF($D191="Yes", VLOOKUP(VLOOKUP($A191,'Question Set '!$A$2:$I$205, 7), features, 2), 0)</f>
        <v>0</v>
      </c>
      <c r="I191" s="42">
        <f>IF($D191="Yes", VLOOKUP(VLOOKUP($A191,'Question Set '!$A$2:$I$205, 8), features, 2), 0)</f>
        <v>0</v>
      </c>
    </row>
    <row r="192" spans="1:9" ht="29" x14ac:dyDescent="0.35">
      <c r="A192" s="19">
        <f>VLOOKUP('Question Set '!A183,'Question Set '!$A$2:$I$205, 1)</f>
        <v>181</v>
      </c>
      <c r="B192" s="24" t="str">
        <f>IF(VLOOKUP('Question Set '!A183,'Question Set '!$A$2:$I$205, 3) &lt;&gt; "",VLOOKUP('Question Set '!A183,'Question Set '!$A$2:$I$205, 3),"")</f>
        <v>Things could be better if I had help with...
"managing day to day living"</v>
      </c>
      <c r="C192" s="31" t="str">
        <f>IF(VLOOKUP('Question Set '!A183,'Question Set '!$A$2:$I$205, 4) &lt;&gt; "",VLOOKUP('Question Set '!A183,'Question Set '!$A$2:$I$205, 4),"")</f>
        <v>Managing around the kitchen</v>
      </c>
      <c r="D192" s="40" t="s">
        <v>467</v>
      </c>
      <c r="E192" s="42">
        <f>IF(D192="Yes", VLOOKUP(A192,'Question Set '!$A$2:$I$205, 9), 0)</f>
        <v>0</v>
      </c>
      <c r="F192" s="42">
        <f>IF($D192="Yes", VLOOKUP(VLOOKUP($A192,'Question Set '!$A$2:$I$205, 5), features, 2), 0)</f>
        <v>0</v>
      </c>
      <c r="G192" s="42">
        <f>IF($D192="Yes", VLOOKUP(VLOOKUP($A192,'Question Set '!$A$2:$I$205, 6), features, 2), 0)</f>
        <v>0</v>
      </c>
      <c r="H192" s="42">
        <f>IF($D192="Yes", VLOOKUP(VLOOKUP($A192,'Question Set '!$A$2:$I$205, 7), features, 2), 0)</f>
        <v>0</v>
      </c>
      <c r="I192" s="42">
        <f>IF($D192="Yes", VLOOKUP(VLOOKUP($A192,'Question Set '!$A$2:$I$205, 8), features, 2), 0)</f>
        <v>0</v>
      </c>
    </row>
    <row r="193" spans="1:9" ht="29" x14ac:dyDescent="0.35">
      <c r="A193" s="19">
        <f>VLOOKUP('Question Set '!A184,'Question Set '!$A$2:$I$205, 1)</f>
        <v>182</v>
      </c>
      <c r="B193" s="24" t="str">
        <f>IF(VLOOKUP('Question Set '!A184,'Question Set '!$A$2:$I$205, 3) &lt;&gt; "",VLOOKUP('Question Set '!A184,'Question Set '!$A$2:$I$205, 3),"")</f>
        <v/>
      </c>
      <c r="C193" s="31" t="str">
        <f>IF(VLOOKUP('Question Set '!A184,'Question Set '!$A$2:$I$205, 4) &lt;&gt; "",VLOOKUP('Question Set '!A184,'Question Set '!$A$2:$I$205, 4),"")</f>
        <v>Knowing they are getting to appointments and groups they regularly attend</v>
      </c>
      <c r="D193" s="40" t="s">
        <v>467</v>
      </c>
      <c r="E193" s="42">
        <f>IF(D193="Yes", VLOOKUP(A193,'Question Set '!$A$2:$I$205, 9), 0)</f>
        <v>0</v>
      </c>
      <c r="F193" s="42">
        <f>IF($D193="Yes", VLOOKUP(VLOOKUP($A193,'Question Set '!$A$2:$I$205, 5), features, 2), 0)</f>
        <v>0</v>
      </c>
      <c r="G193" s="42">
        <f>IF($D193="Yes", VLOOKUP(VLOOKUP($A193,'Question Set '!$A$2:$I$205, 6), features, 2), 0)</f>
        <v>0</v>
      </c>
      <c r="H193" s="42">
        <f>IF($D193="Yes", VLOOKUP(VLOOKUP($A193,'Question Set '!$A$2:$I$205, 7), features, 2), 0)</f>
        <v>0</v>
      </c>
      <c r="I193" s="42">
        <f>IF($D193="Yes", VLOOKUP(VLOOKUP($A193,'Question Set '!$A$2:$I$205, 8), features, 2), 0)</f>
        <v>0</v>
      </c>
    </row>
    <row r="194" spans="1:9" x14ac:dyDescent="0.35">
      <c r="A194" s="19">
        <f>VLOOKUP('Question Set '!A185,'Question Set '!$A$2:$I$205, 1)</f>
        <v>183</v>
      </c>
      <c r="B194" s="24" t="str">
        <f>IF(VLOOKUP('Question Set '!A185,'Question Set '!$A$2:$I$205, 3) &lt;&gt; "",VLOOKUP('Question Set '!A185,'Question Set '!$A$2:$I$205, 3),"")</f>
        <v/>
      </c>
      <c r="C194" s="31" t="str">
        <f>IF(VLOOKUP('Question Set '!A185,'Question Set '!$A$2:$I$205, 4) &lt;&gt; "",VLOOKUP('Question Set '!A185,'Question Set '!$A$2:$I$205, 4),"")</f>
        <v>Knowing they are managing their personal care</v>
      </c>
      <c r="D194" s="40" t="s">
        <v>467</v>
      </c>
      <c r="E194" s="42">
        <f>IF(D194="Yes", VLOOKUP(A194,'Question Set '!$A$2:$I$205, 9), 0)</f>
        <v>0</v>
      </c>
      <c r="F194" s="42">
        <f>IF($D194="Yes", VLOOKUP(VLOOKUP($A194,'Question Set '!$A$2:$I$205, 5), features, 2), 0)</f>
        <v>0</v>
      </c>
      <c r="G194" s="42">
        <f>IF($D194="Yes", VLOOKUP(VLOOKUP($A194,'Question Set '!$A$2:$I$205, 6), features, 2), 0)</f>
        <v>0</v>
      </c>
      <c r="H194" s="42">
        <f>IF($D194="Yes", VLOOKUP(VLOOKUP($A194,'Question Set '!$A$2:$I$205, 7), features, 2), 0)</f>
        <v>0</v>
      </c>
      <c r="I194" s="42">
        <f>IF($D194="Yes", VLOOKUP(VLOOKUP($A194,'Question Set '!$A$2:$I$205, 8), features, 2), 0)</f>
        <v>0</v>
      </c>
    </row>
    <row r="195" spans="1:9" x14ac:dyDescent="0.35">
      <c r="A195" s="19">
        <f>VLOOKUP('Question Set '!A186,'Question Set '!$A$2:$I$205, 1)</f>
        <v>184</v>
      </c>
      <c r="B195" s="24" t="str">
        <f>IF(VLOOKUP('Question Set '!A186,'Question Set '!$A$2:$I$205, 3) &lt;&gt; "",VLOOKUP('Question Set '!A186,'Question Set '!$A$2:$I$205, 3),"")</f>
        <v/>
      </c>
      <c r="C195" s="31" t="str">
        <f>IF(VLOOKUP('Question Set '!A186,'Question Set '!$A$2:$I$205, 4) &lt;&gt; "",VLOOKUP('Question Set '!A186,'Question Set '!$A$2:$I$205, 4),"")</f>
        <v>Knowing that there's enough going on in their day</v>
      </c>
      <c r="D195" s="40" t="s">
        <v>467</v>
      </c>
      <c r="E195" s="42">
        <f>IF(D195="Yes", VLOOKUP(A195,'Question Set '!$A$2:$I$205, 9), 0)</f>
        <v>0</v>
      </c>
      <c r="F195" s="42">
        <f>IF($D195="Yes", VLOOKUP(VLOOKUP($A195,'Question Set '!$A$2:$I$205, 5), features, 2), 0)</f>
        <v>0</v>
      </c>
      <c r="G195" s="42">
        <f>IF($D195="Yes", VLOOKUP(VLOOKUP($A195,'Question Set '!$A$2:$I$205, 6), features, 2), 0)</f>
        <v>0</v>
      </c>
      <c r="H195" s="42">
        <f>IF($D195="Yes", VLOOKUP(VLOOKUP($A195,'Question Set '!$A$2:$I$205, 7), features, 2), 0)</f>
        <v>0</v>
      </c>
      <c r="I195" s="42">
        <f>IF($D195="Yes", VLOOKUP(VLOOKUP($A195,'Question Set '!$A$2:$I$205, 8), features, 2), 0)</f>
        <v>0</v>
      </c>
    </row>
    <row r="196" spans="1:9" ht="29" x14ac:dyDescent="0.35">
      <c r="A196" s="19">
        <f>VLOOKUP('Question Set '!A187,'Question Set '!$A$2:$I$205, 1)</f>
        <v>185</v>
      </c>
      <c r="B196" s="24" t="str">
        <f>IF(VLOOKUP('Question Set '!A187,'Question Set '!$A$2:$I$205, 3) &lt;&gt; "",VLOOKUP('Question Set '!A187,'Question Set '!$A$2:$I$205, 3),"")</f>
        <v/>
      </c>
      <c r="C196" s="31" t="str">
        <f>IF(VLOOKUP('Question Set '!A187,'Question Set '!$A$2:$I$205, 4) &lt;&gt; "",VLOOKUP('Question Set '!A187,'Question Set '!$A$2:$I$205, 4),"")</f>
        <v>Understanding how the person I care for is getting on day to day</v>
      </c>
      <c r="D196" s="40" t="s">
        <v>467</v>
      </c>
      <c r="E196" s="42">
        <f>IF(D196="Yes", VLOOKUP(A196,'Question Set '!$A$2:$I$205, 9), 0)</f>
        <v>0</v>
      </c>
      <c r="F196" s="42">
        <f>IF($D196="Yes", VLOOKUP(VLOOKUP($A196,'Question Set '!$A$2:$I$205, 5), features, 2), 0)</f>
        <v>0</v>
      </c>
      <c r="G196" s="42">
        <f>IF($D196="Yes", VLOOKUP(VLOOKUP($A196,'Question Set '!$A$2:$I$205, 6), features, 2), 0)</f>
        <v>0</v>
      </c>
      <c r="H196" s="42">
        <f>IF($D196="Yes", VLOOKUP(VLOOKUP($A196,'Question Set '!$A$2:$I$205, 7), features, 2), 0)</f>
        <v>0</v>
      </c>
      <c r="I196" s="42">
        <f>IF($D196="Yes", VLOOKUP(VLOOKUP($A196,'Question Set '!$A$2:$I$205, 8), features, 2), 0)</f>
        <v>0</v>
      </c>
    </row>
    <row r="197" spans="1:9" ht="29" x14ac:dyDescent="0.35">
      <c r="A197" s="19">
        <f>VLOOKUP('Question Set '!A188,'Question Set '!$A$2:$I$205, 1)</f>
        <v>186</v>
      </c>
      <c r="B197" s="24" t="str">
        <f>IF(VLOOKUP('Question Set '!A188,'Question Set '!$A$2:$I$205, 3) &lt;&gt; "",VLOOKUP('Question Set '!A188,'Question Set '!$A$2:$I$205, 3),"")</f>
        <v>Things could be better if I had help with...
"looking after yourself and feeling resilient</v>
      </c>
      <c r="C197" s="31" t="str">
        <f>IF(VLOOKUP('Question Set '!A188,'Question Set '!$A$2:$I$205, 4) &lt;&gt; "",VLOOKUP('Question Set '!A188,'Question Set '!$A$2:$I$205, 4),"")</f>
        <v>Making sure the person I care for is hydrated and have a healthy diet</v>
      </c>
      <c r="D197" s="40" t="s">
        <v>467</v>
      </c>
      <c r="E197" s="42">
        <f>IF(D197="Yes", VLOOKUP(A197,'Question Set '!$A$2:$I$205, 9), 0)</f>
        <v>0</v>
      </c>
      <c r="F197" s="42">
        <f>IF($D197="Yes", VLOOKUP(VLOOKUP($A197,'Question Set '!$A$2:$I$205, 5), features, 2), 0)</f>
        <v>0</v>
      </c>
      <c r="G197" s="42">
        <f>IF($D197="Yes", VLOOKUP(VLOOKUP($A197,'Question Set '!$A$2:$I$205, 6), features, 2), 0)</f>
        <v>0</v>
      </c>
      <c r="H197" s="42">
        <f>IF($D197="Yes", VLOOKUP(VLOOKUP($A197,'Question Set '!$A$2:$I$205, 7), features, 2), 0)</f>
        <v>0</v>
      </c>
      <c r="I197" s="42">
        <f>IF($D197="Yes", VLOOKUP(VLOOKUP($A197,'Question Set '!$A$2:$I$205, 8), features, 2), 0)</f>
        <v>0</v>
      </c>
    </row>
    <row r="198" spans="1:9" x14ac:dyDescent="0.35">
      <c r="A198" s="19">
        <f>VLOOKUP('Question Set '!A189,'Question Set '!$A$2:$I$205, 1)</f>
        <v>187</v>
      </c>
      <c r="B198" s="24" t="str">
        <f>IF(VLOOKUP('Question Set '!A189,'Question Set '!$A$2:$I$205, 3) &lt;&gt; "",VLOOKUP('Question Set '!A189,'Question Set '!$A$2:$I$205, 3),"")</f>
        <v/>
      </c>
      <c r="C198" s="31" t="str">
        <f>IF(VLOOKUP('Question Set '!A189,'Question Set '!$A$2:$I$205, 4) &lt;&gt; "",VLOOKUP('Question Set '!A189,'Question Set '!$A$2:$I$205, 4),"")</f>
        <v>Making sure the person I care for is taking their medication</v>
      </c>
      <c r="D198" s="40" t="s">
        <v>467</v>
      </c>
      <c r="E198" s="42">
        <f>IF(D198="Yes", VLOOKUP(A198,'Question Set '!$A$2:$I$205, 9), 0)</f>
        <v>0</v>
      </c>
      <c r="F198" s="42">
        <f>IF($D198="Yes", VLOOKUP(VLOOKUP($A198,'Question Set '!$A$2:$I$205, 5), features, 2), 0)</f>
        <v>0</v>
      </c>
      <c r="G198" s="42">
        <f>IF($D198="Yes", VLOOKUP(VLOOKUP($A198,'Question Set '!$A$2:$I$205, 6), features, 2), 0)</f>
        <v>0</v>
      </c>
      <c r="H198" s="42">
        <f>IF($D198="Yes", VLOOKUP(VLOOKUP($A198,'Question Set '!$A$2:$I$205, 7), features, 2), 0)</f>
        <v>0</v>
      </c>
      <c r="I198" s="42">
        <f>IF($D198="Yes", VLOOKUP(VLOOKUP($A198,'Question Set '!$A$2:$I$205, 8), features, 2), 0)</f>
        <v>0</v>
      </c>
    </row>
    <row r="199" spans="1:9" x14ac:dyDescent="0.35">
      <c r="A199" s="19">
        <f>VLOOKUP('Question Set '!A190,'Question Set '!$A$2:$I$205, 1)</f>
        <v>188</v>
      </c>
      <c r="B199" s="24" t="str">
        <f>IF(VLOOKUP('Question Set '!A190,'Question Set '!$A$2:$I$205, 3) &lt;&gt; "",VLOOKUP('Question Set '!A190,'Question Set '!$A$2:$I$205, 3),"")</f>
        <v/>
      </c>
      <c r="C199" s="31" t="str">
        <f>IF(VLOOKUP('Question Set '!A190,'Question Set '!$A$2:$I$205, 4) &lt;&gt; "",VLOOKUP('Question Set '!A190,'Question Set '!$A$2:$I$205, 4),"")</f>
        <v>Having a way to calm and reassure my loved one.</v>
      </c>
      <c r="D199" s="40" t="s">
        <v>467</v>
      </c>
      <c r="E199" s="42">
        <f>IF(D199="Yes", VLOOKUP(A199,'Question Set '!$A$2:$I$205, 9), 0)</f>
        <v>0</v>
      </c>
      <c r="F199" s="42">
        <f>IF($D199="Yes", VLOOKUP(VLOOKUP($A199,'Question Set '!$A$2:$I$205, 5), features, 2), 0)</f>
        <v>0</v>
      </c>
      <c r="G199" s="42">
        <f>IF($D199="Yes", VLOOKUP(VLOOKUP($A199,'Question Set '!$A$2:$I$205, 6), features, 2), 0)</f>
        <v>0</v>
      </c>
      <c r="H199" s="42">
        <f>IF($D199="Yes", VLOOKUP(VLOOKUP($A199,'Question Set '!$A$2:$I$205, 7), features, 2), 0)</f>
        <v>0</v>
      </c>
      <c r="I199" s="42">
        <f>IF($D199="Yes", VLOOKUP(VLOOKUP($A199,'Question Set '!$A$2:$I$205, 8), features, 2), 0)</f>
        <v>0</v>
      </c>
    </row>
    <row r="200" spans="1:9" ht="29" x14ac:dyDescent="0.35">
      <c r="A200" s="19">
        <f>VLOOKUP('Question Set '!A191,'Question Set '!$A$2:$I$205, 1)</f>
        <v>189</v>
      </c>
      <c r="B200" s="24" t="str">
        <f>IF(VLOOKUP('Question Set '!A191,'Question Set '!$A$2:$I$205, 3) &lt;&gt; "",VLOOKUP('Question Set '!A191,'Question Set '!$A$2:$I$205, 3),"")</f>
        <v>Things could be better if I had help with...
"having fun and filling the day"</v>
      </c>
      <c r="C200" s="31" t="str">
        <f>IF(VLOOKUP('Question Set '!A191,'Question Set '!$A$2:$I$205, 4) &lt;&gt; "",VLOOKUP('Question Set '!A191,'Question Set '!$A$2:$I$205, 4),"")</f>
        <v>Ways to bring fun and enjoyment in to my loved ones day</v>
      </c>
      <c r="D200" s="40" t="s">
        <v>467</v>
      </c>
      <c r="E200" s="42">
        <f>IF(D200="Yes", VLOOKUP(A200,'Question Set '!$A$2:$I$205, 9), 0)</f>
        <v>0</v>
      </c>
      <c r="F200" s="42">
        <f>IF($D200="Yes", VLOOKUP(VLOOKUP($A200,'Question Set '!$A$2:$I$205, 5), features, 2), 0)</f>
        <v>0</v>
      </c>
      <c r="G200" s="42">
        <f>IF($D200="Yes", VLOOKUP(VLOOKUP($A200,'Question Set '!$A$2:$I$205, 6), features, 2), 0)</f>
        <v>0</v>
      </c>
      <c r="H200" s="42">
        <f>IF($D200="Yes", VLOOKUP(VLOOKUP($A200,'Question Set '!$A$2:$I$205, 7), features, 2), 0)</f>
        <v>0</v>
      </c>
      <c r="I200" s="42">
        <f>IF($D200="Yes", VLOOKUP(VLOOKUP($A200,'Question Set '!$A$2:$I$205, 8), features, 2), 0)</f>
        <v>0</v>
      </c>
    </row>
    <row r="201" spans="1:9" x14ac:dyDescent="0.35">
      <c r="A201" s="19">
        <f>VLOOKUP('Question Set '!A192,'Question Set '!$A$2:$I$205, 1)</f>
        <v>190</v>
      </c>
      <c r="B201" s="24" t="str">
        <f>IF(VLOOKUP('Question Set '!A192,'Question Set '!$A$2:$I$205, 3) &lt;&gt; "",VLOOKUP('Question Set '!A192,'Question Set '!$A$2:$I$205, 3),"")</f>
        <v/>
      </c>
      <c r="C201" s="31" t="str">
        <f>IF(VLOOKUP('Question Set '!A192,'Question Set '!$A$2:$I$205, 4) &lt;&gt; "",VLOOKUP('Question Set '!A192,'Question Set '!$A$2:$I$205, 4),"")</f>
        <v>Having something to occupy them</v>
      </c>
      <c r="D201" s="40" t="s">
        <v>467</v>
      </c>
      <c r="E201" s="42">
        <f>IF(D201="Yes", VLOOKUP(A201,'Question Set '!$A$2:$I$205, 9), 0)</f>
        <v>0</v>
      </c>
      <c r="F201" s="42">
        <f>IF($D201="Yes", VLOOKUP(VLOOKUP($A201,'Question Set '!$A$2:$I$205, 5), features, 2), 0)</f>
        <v>0</v>
      </c>
      <c r="G201" s="42">
        <f>IF($D201="Yes", VLOOKUP(VLOOKUP($A201,'Question Set '!$A$2:$I$205, 6), features, 2), 0)</f>
        <v>0</v>
      </c>
      <c r="H201" s="42">
        <f>IF($D201="Yes", VLOOKUP(VLOOKUP($A201,'Question Set '!$A$2:$I$205, 7), features, 2), 0)</f>
        <v>0</v>
      </c>
      <c r="I201" s="42">
        <f>IF($D201="Yes", VLOOKUP(VLOOKUP($A201,'Question Set '!$A$2:$I$205, 8), features, 2), 0)</f>
        <v>0</v>
      </c>
    </row>
    <row r="202" spans="1:9" x14ac:dyDescent="0.35">
      <c r="A202" s="19">
        <f>VLOOKUP('Question Set '!A193,'Question Set '!$A$2:$I$205, 1)</f>
        <v>191</v>
      </c>
      <c r="B202" s="24" t="str">
        <f>IF(VLOOKUP('Question Set '!A193,'Question Set '!$A$2:$I$205, 3) &lt;&gt; "",VLOOKUP('Question Set '!A193,'Question Set '!$A$2:$I$205, 3),"")</f>
        <v/>
      </c>
      <c r="C202" s="31" t="str">
        <f>IF(VLOOKUP('Question Set '!A193,'Question Set '!$A$2:$I$205, 4) &lt;&gt; "",VLOOKUP('Question Set '!A193,'Question Set '!$A$2:$I$205, 4),"")</f>
        <v>Supporting to go out and about independently</v>
      </c>
      <c r="D202" s="40" t="s">
        <v>467</v>
      </c>
      <c r="E202" s="42">
        <f>IF(D202="Yes", VLOOKUP(A202,'Question Set '!$A$2:$I$205, 9), 0)</f>
        <v>0</v>
      </c>
      <c r="F202" s="42">
        <f>IF($D202="Yes", VLOOKUP(VLOOKUP($A202,'Question Set '!$A$2:$I$205, 5), features, 2), 0)</f>
        <v>0</v>
      </c>
      <c r="G202" s="42">
        <f>IF($D202="Yes", VLOOKUP(VLOOKUP($A202,'Question Set '!$A$2:$I$205, 6), features, 2), 0)</f>
        <v>0</v>
      </c>
      <c r="H202" s="42">
        <f>IF($D202="Yes", VLOOKUP(VLOOKUP($A202,'Question Set '!$A$2:$I$205, 7), features, 2), 0)</f>
        <v>0</v>
      </c>
      <c r="I202" s="42">
        <f>IF($D202="Yes", VLOOKUP(VLOOKUP($A202,'Question Set '!$A$2:$I$205, 8), features, 2), 0)</f>
        <v>0</v>
      </c>
    </row>
    <row r="203" spans="1:9" x14ac:dyDescent="0.35">
      <c r="A203" s="19">
        <f>VLOOKUP('Question Set '!A194,'Question Set '!$A$2:$I$205, 1)</f>
        <v>192</v>
      </c>
      <c r="B203" s="24" t="str">
        <f>IF(VLOOKUP('Question Set '!A194,'Question Set '!$A$2:$I$205, 3) &lt;&gt; "",VLOOKUP('Question Set '!A194,'Question Set '!$A$2:$I$205, 3),"")</f>
        <v/>
      </c>
      <c r="C203" s="31" t="str">
        <f>IF(VLOOKUP('Question Set '!A194,'Question Set '!$A$2:$I$205, 4) &lt;&gt; "",VLOOKUP('Question Set '!A194,'Question Set '!$A$2:$I$205, 4),"")</f>
        <v>Helping them to say in touch with the family</v>
      </c>
      <c r="D203" s="40" t="s">
        <v>467</v>
      </c>
      <c r="E203" s="42">
        <f>IF(D203="Yes", VLOOKUP(A203,'Question Set '!$A$2:$I$205, 9), 0)</f>
        <v>0</v>
      </c>
      <c r="F203" s="42">
        <f>IF($D203="Yes", VLOOKUP(VLOOKUP($A203,'Question Set '!$A$2:$I$205, 5), features, 2), 0)</f>
        <v>0</v>
      </c>
      <c r="G203" s="42">
        <f>IF($D203="Yes", VLOOKUP(VLOOKUP($A203,'Question Set '!$A$2:$I$205, 6), features, 2), 0)</f>
        <v>0</v>
      </c>
      <c r="H203" s="42">
        <f>IF($D203="Yes", VLOOKUP(VLOOKUP($A203,'Question Set '!$A$2:$I$205, 7), features, 2), 0)</f>
        <v>0</v>
      </c>
      <c r="I203" s="42">
        <f>IF($D203="Yes", VLOOKUP(VLOOKUP($A203,'Question Set '!$A$2:$I$205, 8), features, 2), 0)</f>
        <v>0</v>
      </c>
    </row>
    <row r="204" spans="1:9" ht="29" x14ac:dyDescent="0.35">
      <c r="A204" s="19">
        <f>VLOOKUP('Question Set '!A195,'Question Set '!$A$2:$I$205, 1)</f>
        <v>193</v>
      </c>
      <c r="B204" s="24" t="str">
        <f>IF(VLOOKUP('Question Set '!A195,'Question Set '!$A$2:$I$205, 3) &lt;&gt; "",VLOOKUP('Question Set '!A195,'Question Set '!$A$2:$I$205, 3),"")</f>
        <v>Things could be better if I had help with...
"having a safe and happy home"</v>
      </c>
      <c r="C204" s="31" t="str">
        <f>IF(VLOOKUP('Question Set '!A195,'Question Set '!$A$2:$I$205, 4) &lt;&gt; "",VLOOKUP('Question Set '!A195,'Question Set '!$A$2:$I$205, 4),"")</f>
        <v>Getting alerts quickly</v>
      </c>
      <c r="D204" s="40" t="s">
        <v>467</v>
      </c>
      <c r="E204" s="42">
        <f>IF(D204="Yes", VLOOKUP(A204,'Question Set '!$A$2:$I$205, 9), 0)</f>
        <v>0</v>
      </c>
      <c r="F204" s="42">
        <f>IF($D204="Yes", VLOOKUP(VLOOKUP($A204,'Question Set '!$A$2:$I$205, 5), features, 2), 0)</f>
        <v>0</v>
      </c>
      <c r="G204" s="42">
        <f>IF($D204="Yes", VLOOKUP(VLOOKUP($A204,'Question Set '!$A$2:$I$205, 6), features, 2), 0)</f>
        <v>0</v>
      </c>
      <c r="H204" s="42">
        <f>IF($D204="Yes", VLOOKUP(VLOOKUP($A204,'Question Set '!$A$2:$I$205, 7), features, 2), 0)</f>
        <v>0</v>
      </c>
      <c r="I204" s="42">
        <f>IF($D204="Yes", VLOOKUP(VLOOKUP($A204,'Question Set '!$A$2:$I$205, 8), features, 2), 0)</f>
        <v>0</v>
      </c>
    </row>
    <row r="205" spans="1:9" x14ac:dyDescent="0.35">
      <c r="A205" s="19">
        <f>VLOOKUP('Question Set '!A196,'Question Set '!$A$2:$I$205, 1)</f>
        <v>194</v>
      </c>
      <c r="B205" s="24" t="str">
        <f>IF(VLOOKUP('Question Set '!A196,'Question Set '!$A$2:$I$205, 3) &lt;&gt; "",VLOOKUP('Question Set '!A196,'Question Set '!$A$2:$I$205, 3),"")</f>
        <v/>
      </c>
      <c r="C205" s="31" t="str">
        <f>IF(VLOOKUP('Question Set '!A196,'Question Set '!$A$2:$I$205, 4) &lt;&gt; "",VLOOKUP('Question Set '!A196,'Question Set '!$A$2:$I$205, 4),"")</f>
        <v>screening people who call at the home</v>
      </c>
      <c r="D205" s="40" t="s">
        <v>467</v>
      </c>
      <c r="E205" s="42">
        <f>IF(D205="Yes", VLOOKUP(A205,'Question Set '!$A$2:$I$205, 9), 0)</f>
        <v>0</v>
      </c>
      <c r="F205" s="42">
        <f>IF($D205="Yes", VLOOKUP(VLOOKUP($A205,'Question Set '!$A$2:$I$205, 5), features, 2), 0)</f>
        <v>0</v>
      </c>
      <c r="G205" s="42">
        <f>IF($D205="Yes", VLOOKUP(VLOOKUP($A205,'Question Set '!$A$2:$I$205, 6), features, 2), 0)</f>
        <v>0</v>
      </c>
      <c r="H205" s="42">
        <f>IF($D205="Yes", VLOOKUP(VLOOKUP($A205,'Question Set '!$A$2:$I$205, 7), features, 2), 0)</f>
        <v>0</v>
      </c>
      <c r="I205" s="42">
        <f>IF($D205="Yes", VLOOKUP(VLOOKUP($A205,'Question Set '!$A$2:$I$205, 8), features, 2), 0)</f>
        <v>0</v>
      </c>
    </row>
    <row r="206" spans="1:9" ht="29" x14ac:dyDescent="0.35">
      <c r="A206" s="19">
        <f>VLOOKUP('Question Set '!A197,'Question Set '!$A$2:$I$205, 1)</f>
        <v>195</v>
      </c>
      <c r="B206" s="24" t="str">
        <f>IF(VLOOKUP('Question Set '!A197,'Question Set '!$A$2:$I$205, 3) &lt;&gt; "",VLOOKUP('Question Set '!A197,'Question Set '!$A$2:$I$205, 3),"")</f>
        <v/>
      </c>
      <c r="C206" s="31" t="str">
        <f>IF(VLOOKUP('Question Set '!A197,'Question Set '!$A$2:$I$205, 4) &lt;&gt; "",VLOOKUP('Question Set '!A197,'Question Set '!$A$2:$I$205, 4),"")</f>
        <v>having something in place in case something unforeseen happens</v>
      </c>
      <c r="D206" s="40" t="s">
        <v>467</v>
      </c>
      <c r="E206" s="42">
        <f>IF(D206="Yes", VLOOKUP(A206,'Question Set '!$A$2:$I$205, 9), 0)</f>
        <v>0</v>
      </c>
      <c r="F206" s="42">
        <f>IF($D206="Yes", VLOOKUP(VLOOKUP($A206,'Question Set '!$A$2:$I$205, 5), features, 2), 0)</f>
        <v>0</v>
      </c>
      <c r="G206" s="42">
        <f>IF($D206="Yes", VLOOKUP(VLOOKUP($A206,'Question Set '!$A$2:$I$205, 6), features, 2), 0)</f>
        <v>0</v>
      </c>
      <c r="H206" s="42">
        <f>IF($D206="Yes", VLOOKUP(VLOOKUP($A206,'Question Set '!$A$2:$I$205, 7), features, 2), 0)</f>
        <v>0</v>
      </c>
      <c r="I206" s="42">
        <f>IF($D206="Yes", VLOOKUP(VLOOKUP($A206,'Question Set '!$A$2:$I$205, 8), features, 2), 0)</f>
        <v>0</v>
      </c>
    </row>
    <row r="207" spans="1:9" x14ac:dyDescent="0.35">
      <c r="A207" s="19">
        <f>VLOOKUP('Question Set '!A198,'Question Set '!$A$2:$I$205, 1)</f>
        <v>196</v>
      </c>
      <c r="B207" s="24" t="str">
        <f>IF(VLOOKUP('Question Set '!A198,'Question Set '!$A$2:$I$205, 3) &lt;&gt; "",VLOOKUP('Question Set '!A198,'Question Set '!$A$2:$I$205, 3),"")</f>
        <v/>
      </c>
      <c r="C207" s="31" t="str">
        <f>IF(VLOOKUP('Question Set '!A198,'Question Set '!$A$2:$I$205, 4) &lt;&gt; "",VLOOKUP('Question Set '!A198,'Question Set '!$A$2:$I$205, 4),"")</f>
        <v>having a way to control their devices remotely</v>
      </c>
      <c r="D207" s="40" t="s">
        <v>467</v>
      </c>
      <c r="E207" s="42">
        <f>IF(D207="Yes", VLOOKUP(A207,'Question Set '!$A$2:$I$205, 9), 0)</f>
        <v>0</v>
      </c>
      <c r="F207" s="42">
        <f>IF($D207="Yes", VLOOKUP(VLOOKUP($A207,'Question Set '!$A$2:$I$205, 5), features, 2), 0)</f>
        <v>0</v>
      </c>
      <c r="G207" s="42">
        <f>IF($D207="Yes", VLOOKUP(VLOOKUP($A207,'Question Set '!$A$2:$I$205, 6), features, 2), 0)</f>
        <v>0</v>
      </c>
      <c r="H207" s="42">
        <f>IF($D207="Yes", VLOOKUP(VLOOKUP($A207,'Question Set '!$A$2:$I$205, 7), features, 2), 0)</f>
        <v>0</v>
      </c>
      <c r="I207" s="42">
        <f>IF($D207="Yes", VLOOKUP(VLOOKUP($A207,'Question Set '!$A$2:$I$205, 8), features, 2), 0)</f>
        <v>0</v>
      </c>
    </row>
    <row r="208" spans="1:9" ht="29" x14ac:dyDescent="0.35">
      <c r="A208" s="19">
        <f>VLOOKUP('Question Set '!A199,'Question Set '!$A$2:$I$205, 1)</f>
        <v>197</v>
      </c>
      <c r="B208" s="24" t="str">
        <f>IF(VLOOKUP('Question Set '!A199,'Question Set '!$A$2:$I$205, 3) &lt;&gt; "",VLOOKUP('Question Set '!A199,'Question Set '!$A$2:$I$205, 3),"")</f>
        <v/>
      </c>
      <c r="C208" s="31" t="str">
        <f>IF(VLOOKUP('Question Set '!A199,'Question Set '!$A$2:$I$205, 4) &lt;&gt; "",VLOOKUP('Question Set '!A199,'Question Set '!$A$2:$I$205, 4),"")</f>
        <v>knowing if they are using things and knowing what things are helpful</v>
      </c>
      <c r="D208" s="40" t="s">
        <v>467</v>
      </c>
      <c r="E208" s="42">
        <f>IF(D208="Yes", VLOOKUP(A208,'Question Set '!$A$2:$I$205, 9), 0)</f>
        <v>0</v>
      </c>
      <c r="F208" s="42">
        <f>IF($D208="Yes", VLOOKUP(VLOOKUP($A208,'Question Set '!$A$2:$I$205, 5), features, 2), 0)</f>
        <v>0</v>
      </c>
      <c r="G208" s="42">
        <f>IF($D208="Yes", VLOOKUP(VLOOKUP($A208,'Question Set '!$A$2:$I$205, 6), features, 2), 0)</f>
        <v>0</v>
      </c>
      <c r="H208" s="42">
        <f>IF($D208="Yes", VLOOKUP(VLOOKUP($A208,'Question Set '!$A$2:$I$205, 7), features, 2), 0)</f>
        <v>0</v>
      </c>
      <c r="I208" s="42">
        <f>IF($D208="Yes", VLOOKUP(VLOOKUP($A208,'Question Set '!$A$2:$I$205, 8), features, 2), 0)</f>
        <v>0</v>
      </c>
    </row>
    <row r="209" spans="1:9" x14ac:dyDescent="0.35">
      <c r="A209" s="19">
        <f>VLOOKUP('Question Set '!A200,'Question Set '!$A$2:$I$205, 1)</f>
        <v>198</v>
      </c>
      <c r="B209" s="24" t="str">
        <f>IF(VLOOKUP('Question Set '!A200,'Question Set '!$A$2:$I$205, 3) &lt;&gt; "",VLOOKUP('Question Set '!A200,'Question Set '!$A$2:$I$205, 3),"")</f>
        <v/>
      </c>
      <c r="C209" s="31" t="str">
        <f>IF(VLOOKUP('Question Set '!A200,'Question Set '!$A$2:$I$205, 4) &lt;&gt; "",VLOOKUP('Question Set '!A200,'Question Set '!$A$2:$I$205, 4),"")</f>
        <v>getting warning of changes in behaviour or health</v>
      </c>
      <c r="D209" s="40" t="s">
        <v>467</v>
      </c>
      <c r="E209" s="42">
        <f>IF(D209="Yes", VLOOKUP(A209,'Question Set '!$A$2:$I$205, 9), 0)</f>
        <v>0</v>
      </c>
      <c r="F209" s="42">
        <f>IF($D209="Yes", VLOOKUP(VLOOKUP($A209,'Question Set '!$A$2:$I$205, 5), features, 2), 0)</f>
        <v>0</v>
      </c>
      <c r="G209" s="42">
        <f>IF($D209="Yes", VLOOKUP(VLOOKUP($A209,'Question Set '!$A$2:$I$205, 6), features, 2), 0)</f>
        <v>0</v>
      </c>
      <c r="H209" s="42">
        <f>IF($D209="Yes", VLOOKUP(VLOOKUP($A209,'Question Set '!$A$2:$I$205, 7), features, 2), 0)</f>
        <v>0</v>
      </c>
      <c r="I209" s="42">
        <f>IF($D209="Yes", VLOOKUP(VLOOKUP($A209,'Question Set '!$A$2:$I$205, 8), features, 2), 0)</f>
        <v>0</v>
      </c>
    </row>
    <row r="210" spans="1:9" x14ac:dyDescent="0.35">
      <c r="A210" s="19">
        <f>VLOOKUP('Question Set '!A201,'Question Set '!$A$2:$I$205, 1)</f>
        <v>199</v>
      </c>
      <c r="B210" s="24" t="str">
        <f>IF(VLOOKUP('Question Set '!A201,'Question Set '!$A$2:$I$205, 3) &lt;&gt; "",VLOOKUP('Question Set '!A201,'Question Set '!$A$2:$I$205, 3),"")</f>
        <v/>
      </c>
      <c r="C210" s="31" t="str">
        <f>IF(VLOOKUP('Question Set '!A201,'Question Set '!$A$2:$I$205, 4) &lt;&gt; "",VLOOKUP('Question Set '!A201,'Question Set '!$A$2:$I$205, 4),"")</f>
        <v>making sure they take their medication</v>
      </c>
      <c r="D210" s="40" t="s">
        <v>467</v>
      </c>
      <c r="E210" s="42">
        <f>IF(D210="Yes", VLOOKUP(A210,'Question Set '!$A$2:$I$205, 9), 0)</f>
        <v>0</v>
      </c>
      <c r="F210" s="42">
        <f>IF($D210="Yes", VLOOKUP(VLOOKUP($A210,'Question Set '!$A$2:$I$205, 5), features, 2), 0)</f>
        <v>0</v>
      </c>
      <c r="G210" s="42">
        <f>IF($D210="Yes", VLOOKUP(VLOOKUP($A210,'Question Set '!$A$2:$I$205, 6), features, 2), 0)</f>
        <v>0</v>
      </c>
      <c r="H210" s="42">
        <f>IF($D210="Yes", VLOOKUP(VLOOKUP($A210,'Question Set '!$A$2:$I$205, 7), features, 2), 0)</f>
        <v>0</v>
      </c>
      <c r="I210" s="42">
        <f>IF($D210="Yes", VLOOKUP(VLOOKUP($A210,'Question Set '!$A$2:$I$205, 8), features, 2), 0)</f>
        <v>0</v>
      </c>
    </row>
    <row r="211" spans="1:9" x14ac:dyDescent="0.35">
      <c r="A211" s="19">
        <f>VLOOKUP('Question Set '!A202,'Question Set '!$A$2:$I$205, 1)</f>
        <v>200</v>
      </c>
      <c r="B211" s="24" t="str">
        <f>IF(VLOOKUP('Question Set '!A202,'Question Set '!$A$2:$I$205, 3) &lt;&gt; "",VLOOKUP('Question Set '!A202,'Question Set '!$A$2:$I$205, 3),"")</f>
        <v>How do you get on with using technology?</v>
      </c>
      <c r="C211" s="31" t="str">
        <f>IF(VLOOKUP('Question Set '!A202,'Question Set '!$A$2:$I$205, 4) &lt;&gt; "",VLOOKUP('Question Set '!A202,'Question Set '!$A$2:$I$205, 4),"")</f>
        <v>I am okay with day to day technology</v>
      </c>
      <c r="D211" s="40" t="s">
        <v>467</v>
      </c>
      <c r="E211" s="42">
        <f>IF(D211="Yes", VLOOKUP(A211,'Question Set '!$A$2:$I$205, 9), 0)</f>
        <v>0</v>
      </c>
      <c r="F211" s="42">
        <f>IF($D211="Yes", VLOOKUP(VLOOKUP($A211,'Question Set '!$A$2:$I$205, 5), features, 2), 0)</f>
        <v>0</v>
      </c>
      <c r="G211" s="42">
        <f>IF($D211="Yes", VLOOKUP(VLOOKUP($A211,'Question Set '!$A$2:$I$205, 6), features, 2), 0)</f>
        <v>0</v>
      </c>
      <c r="H211" s="42">
        <f>IF($D211="Yes", VLOOKUP(VLOOKUP($A211,'Question Set '!$A$2:$I$205, 7), features, 2), 0)</f>
        <v>0</v>
      </c>
      <c r="I211" s="42">
        <f>IF($D211="Yes", VLOOKUP(VLOOKUP($A211,'Question Set '!$A$2:$I$205, 8), features, 2), 0)</f>
        <v>0</v>
      </c>
    </row>
    <row r="212" spans="1:9" x14ac:dyDescent="0.35">
      <c r="A212" s="19">
        <f>VLOOKUP('Question Set '!A203,'Question Set '!$A$2:$I$205, 1)</f>
        <v>201</v>
      </c>
      <c r="B212" s="24" t="str">
        <f>IF(VLOOKUP('Question Set '!A203,'Question Set '!$A$2:$I$205, 3) &lt;&gt; "",VLOOKUP('Question Set '!A203,'Question Set '!$A$2:$I$205, 3),"")</f>
        <v/>
      </c>
      <c r="C212" s="31" t="str">
        <f>IF(VLOOKUP('Question Set '!A203,'Question Set '!$A$2:$I$205, 4) &lt;&gt; "",VLOOKUP('Question Set '!A203,'Question Set '!$A$2:$I$205, 4),"")</f>
        <v>I need things that are easy to use</v>
      </c>
      <c r="D212" s="40" t="s">
        <v>467</v>
      </c>
      <c r="E212" s="42">
        <f>IF(D212="Yes", VLOOKUP(A212,'Question Set '!$A$2:$I$205, 9), 0)</f>
        <v>0</v>
      </c>
      <c r="F212" s="42">
        <f>IF($D212="Yes", VLOOKUP(VLOOKUP($A212,'Question Set '!$A$2:$I$205, 5), features, 2), 0)</f>
        <v>0</v>
      </c>
      <c r="G212" s="42">
        <f>IF($D212="Yes", VLOOKUP(VLOOKUP($A212,'Question Set '!$A$2:$I$205, 6), features, 2), 0)</f>
        <v>0</v>
      </c>
      <c r="H212" s="42">
        <f>IF($D212="Yes", VLOOKUP(VLOOKUP($A212,'Question Set '!$A$2:$I$205, 7), features, 2), 0)</f>
        <v>0</v>
      </c>
      <c r="I212" s="42">
        <f>IF($D212="Yes", VLOOKUP(VLOOKUP($A212,'Question Set '!$A$2:$I$205, 8), features, 2), 0)</f>
        <v>0</v>
      </c>
    </row>
    <row r="213" spans="1:9" x14ac:dyDescent="0.35">
      <c r="A213" s="19">
        <f>VLOOKUP('Question Set '!A204,'Question Set '!$A$2:$I$205, 1)</f>
        <v>202</v>
      </c>
      <c r="B213" s="24" t="str">
        <f>IF(VLOOKUP('Question Set '!A204,'Question Set '!$A$2:$I$205, 3) &lt;&gt; "",VLOOKUP('Question Set '!A204,'Question Set '!$A$2:$I$205, 3),"")</f>
        <v/>
      </c>
      <c r="C213" s="31" t="str">
        <f>IF(VLOOKUP('Question Set '!A204,'Question Set '!$A$2:$I$205, 4) &lt;&gt; "",VLOOKUP('Question Set '!A204,'Question Set '!$A$2:$I$205, 4),"")</f>
        <v>I need things that work without me having to do anything</v>
      </c>
      <c r="D213" s="40" t="s">
        <v>467</v>
      </c>
      <c r="E213" s="42">
        <f>IF(D213="Yes", VLOOKUP(A213,'Question Set '!$A$2:$I$205, 9), 0)</f>
        <v>0</v>
      </c>
      <c r="F213" s="42">
        <f>IF($D213="Yes", VLOOKUP(VLOOKUP($A213,'Question Set '!$A$2:$I$205, 5), features, 2), 0)</f>
        <v>0</v>
      </c>
      <c r="G213" s="42">
        <f>IF($D213="Yes", VLOOKUP(VLOOKUP($A213,'Question Set '!$A$2:$I$205, 6), features, 2), 0)</f>
        <v>0</v>
      </c>
      <c r="H213" s="42">
        <f>IF($D213="Yes", VLOOKUP(VLOOKUP($A213,'Question Set '!$A$2:$I$205, 7), features, 2), 0)</f>
        <v>0</v>
      </c>
      <c r="I213" s="42">
        <f>IF($D213="Yes", VLOOKUP(VLOOKUP($A213,'Question Set '!$A$2:$I$205, 8), features, 2), 0)</f>
        <v>0</v>
      </c>
    </row>
    <row r="214" spans="1:9" ht="29" x14ac:dyDescent="0.35">
      <c r="A214" s="19">
        <f>VLOOKUP('Question Set '!A205,'Question Set '!$A$2:$I$205, 1)</f>
        <v>203</v>
      </c>
      <c r="B214" s="24" t="str">
        <f>IF(VLOOKUP('Question Set '!A205,'Question Set '!$A$2:$I$205, 3) &lt;&gt; "",VLOOKUP('Question Set '!A205,'Question Set '!$A$2:$I$205, 3),"")</f>
        <v>How do you feel about setting up 
the technology?</v>
      </c>
      <c r="C214" s="31" t="str">
        <f>IF(VLOOKUP('Question Set '!A205,'Question Set '!$A$2:$I$205, 4) &lt;&gt; "",VLOOKUP('Question Set '!A205,'Question Set '!$A$2:$I$205, 4),"")</f>
        <v>I am confident setting up technology products without assistance</v>
      </c>
      <c r="D214" s="40" t="s">
        <v>467</v>
      </c>
      <c r="E214" s="42">
        <f>IF(D214="Yes", VLOOKUP(A214,'Question Set '!$A$2:$I$205, 9), 0)</f>
        <v>0</v>
      </c>
      <c r="F214" s="42">
        <f>IF($D214="Yes", VLOOKUP(VLOOKUP($A214,'Question Set '!$A$2:$I$205, 5), features, 2), 0)</f>
        <v>0</v>
      </c>
      <c r="G214" s="42">
        <f>IF($D214="Yes", VLOOKUP(VLOOKUP($A214,'Question Set '!$A$2:$I$205, 6), features, 2), 0)</f>
        <v>0</v>
      </c>
      <c r="H214" s="42">
        <f>IF($D214="Yes", VLOOKUP(VLOOKUP($A214,'Question Set '!$A$2:$I$205, 7), features, 2), 0)</f>
        <v>0</v>
      </c>
      <c r="I214" s="42">
        <f>IF($D214="Yes", VLOOKUP(VLOOKUP($A214,'Question Set '!$A$2:$I$205, 8), features, 2), 0)</f>
        <v>0</v>
      </c>
    </row>
    <row r="215" spans="1:9" x14ac:dyDescent="0.35">
      <c r="B215" s="12"/>
    </row>
  </sheetData>
  <sheetProtection sheet="1" objects="1" scenarios="1"/>
  <mergeCells count="1">
    <mergeCell ref="F11:I11"/>
  </mergeCells>
  <dataValidations count="1">
    <dataValidation type="list" allowBlank="1" showInputMessage="1" showErrorMessage="1" sqref="D12:D214" xr:uid="{4A697F84-3E6D-E644-AD8B-664D8A8D6E49}">
      <formula1>"Yes,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E8142-AECB-F844-A8BA-F50C18E2EFAF}">
  <dimension ref="A1:I215"/>
  <sheetViews>
    <sheetView workbookViewId="0">
      <selection activeCell="D211" sqref="D211"/>
    </sheetView>
  </sheetViews>
  <sheetFormatPr defaultColWidth="10.90625" defaultRowHeight="14.5" x14ac:dyDescent="0.35"/>
  <cols>
    <col min="1" max="1" width="8" customWidth="1"/>
    <col min="2" max="2" width="56.81640625" style="3" bestFit="1" customWidth="1"/>
    <col min="3" max="3" width="51" style="3" customWidth="1"/>
    <col min="4" max="4" width="10.81640625" style="15"/>
    <col min="5" max="5" width="9.81640625" customWidth="1"/>
    <col min="6" max="6" width="7.1796875" bestFit="1" customWidth="1"/>
    <col min="7" max="9" width="4.81640625" bestFit="1" customWidth="1"/>
  </cols>
  <sheetData>
    <row r="1" spans="1:9" ht="43" customHeight="1" x14ac:dyDescent="0.45">
      <c r="A1" s="17"/>
      <c r="B1" s="20" t="s">
        <v>473</v>
      </c>
      <c r="C1" s="46" t="s">
        <v>465</v>
      </c>
      <c r="D1" s="33" t="s">
        <v>472</v>
      </c>
      <c r="E1" s="45" t="s">
        <v>468</v>
      </c>
      <c r="F1" s="17"/>
      <c r="G1" s="17"/>
      <c r="H1" s="17"/>
      <c r="I1" s="17"/>
    </row>
    <row r="2" spans="1:9" ht="27" customHeight="1" x14ac:dyDescent="0.75">
      <c r="A2" s="17"/>
      <c r="B2" s="21">
        <f>SUM(E12:E214)</f>
        <v>110</v>
      </c>
      <c r="C2" s="25" t="str">
        <f>'Question Set '!B1</f>
        <v xml:space="preserve">ABOUT ME </v>
      </c>
      <c r="D2" s="34">
        <f>SUM(E12:E46)</f>
        <v>32</v>
      </c>
      <c r="E2" s="34">
        <f>SUMIF(F12:I46,"&lt;&gt;#N/A")</f>
        <v>42</v>
      </c>
      <c r="F2" s="17"/>
      <c r="G2" s="17"/>
      <c r="H2" s="17"/>
      <c r="I2" s="17"/>
    </row>
    <row r="3" spans="1:9" ht="27" customHeight="1" x14ac:dyDescent="0.45">
      <c r="A3" s="17"/>
      <c r="B3" s="43" t="s">
        <v>468</v>
      </c>
      <c r="C3" s="26" t="str">
        <f>'Question Set '!B37</f>
        <v>GETTING OUT AND ABOUT CONFIDENTLY</v>
      </c>
      <c r="D3" s="35">
        <f>SUM(E47:E73)</f>
        <v>0</v>
      </c>
      <c r="E3" s="35">
        <f>SUMIF(F47:I73, "&lt;&gt;#N/A")</f>
        <v>0</v>
      </c>
      <c r="F3" s="17"/>
      <c r="G3" s="17"/>
      <c r="H3" s="17"/>
      <c r="I3" s="17"/>
    </row>
    <row r="4" spans="1:9" ht="27" customHeight="1" x14ac:dyDescent="0.75">
      <c r="A4" s="17"/>
      <c r="B4" s="44">
        <f>SUMIF(F12:I214, "&lt;&gt;#N/A")</f>
        <v>183</v>
      </c>
      <c r="C4" s="27" t="str">
        <f>'Question Set '!B64</f>
        <v>STAYING CONNECTED AND IN TOUCH</v>
      </c>
      <c r="D4" s="36">
        <f>SUM(E74:E90)</f>
        <v>23</v>
      </c>
      <c r="E4" s="36">
        <f>SUMIF(F74:I90, "&lt;&gt;#N/A")</f>
        <v>38</v>
      </c>
      <c r="F4" s="17"/>
      <c r="G4" s="17"/>
      <c r="H4" s="17"/>
      <c r="I4" s="17"/>
    </row>
    <row r="5" spans="1:9" ht="27" customHeight="1" x14ac:dyDescent="0.45">
      <c r="A5" s="17"/>
      <c r="B5" s="22"/>
      <c r="C5" s="28" t="str">
        <f>'Question Set '!B81</f>
        <v>HAVING A SAFE AND HAPPY HOME</v>
      </c>
      <c r="D5" s="37">
        <f>SUM(E90:E121)</f>
        <v>0</v>
      </c>
      <c r="E5" s="37">
        <f>SUMIF(F90:I121, "&lt;&gt;#N/A")</f>
        <v>0</v>
      </c>
      <c r="F5" s="17"/>
      <c r="G5" s="17"/>
      <c r="H5" s="17"/>
      <c r="I5" s="17"/>
    </row>
    <row r="6" spans="1:9" ht="27" customHeight="1" x14ac:dyDescent="0.45">
      <c r="A6" s="17"/>
      <c r="B6" s="22"/>
      <c r="C6" s="29" t="str">
        <f>'Question Set '!B111</f>
        <v>LOOKING AFTER YOURSELF AND FEELING RESILIENT</v>
      </c>
      <c r="D6" s="38">
        <f>SUM(E122:E141)</f>
        <v>0</v>
      </c>
      <c r="E6" s="38">
        <f>SUMIF(F122:I141, "&lt;&gt;#N/A")</f>
        <v>0</v>
      </c>
      <c r="F6" s="17"/>
      <c r="G6" s="17"/>
      <c r="H6" s="17"/>
      <c r="I6" s="17"/>
    </row>
    <row r="7" spans="1:9" ht="27" customHeight="1" x14ac:dyDescent="0.45">
      <c r="A7" s="17"/>
      <c r="B7" s="22"/>
      <c r="C7" s="30" t="str">
        <f>'Question Set '!B131</f>
        <v>HAVING FUN AND FILLING THE DAY</v>
      </c>
      <c r="D7" s="39">
        <f>SUM(E142:E168)</f>
        <v>40</v>
      </c>
      <c r="E7" s="39">
        <f>SUMIF(F142:I168, "&lt;&gt;#N/A")</f>
        <v>57</v>
      </c>
      <c r="F7" s="17"/>
      <c r="G7" s="17"/>
      <c r="H7" s="17"/>
      <c r="I7" s="17"/>
    </row>
    <row r="8" spans="1:9" ht="27" customHeight="1" x14ac:dyDescent="0.45">
      <c r="A8" s="17"/>
      <c r="B8" s="22"/>
      <c r="C8" s="26" t="str">
        <f>'Question Set '!B158</f>
        <v>HAVING A PURPOSE IN YOUR DAY KW</v>
      </c>
      <c r="D8" s="35">
        <f>SUM(E169:E182)</f>
        <v>15</v>
      </c>
      <c r="E8" s="35">
        <f>SUMIF(F169:I182, "&lt;&gt;#N/A")</f>
        <v>46</v>
      </c>
      <c r="F8" s="17"/>
      <c r="G8" s="17"/>
      <c r="H8" s="17"/>
      <c r="I8" s="17"/>
    </row>
    <row r="9" spans="1:9" ht="27" customHeight="1" x14ac:dyDescent="0.45">
      <c r="A9" s="17"/>
      <c r="B9" s="23"/>
      <c r="C9" s="27" t="str">
        <f>'Question Set '!B172</f>
        <v>FEELING ON TOP OF BEING A CARER KW</v>
      </c>
      <c r="D9" s="36">
        <f>SUM(E183:E214)</f>
        <v>0</v>
      </c>
      <c r="E9" s="36">
        <f>SUMIF(F183:I214, "&lt;&gt;#N/A")</f>
        <v>0</v>
      </c>
      <c r="F9" s="17"/>
      <c r="G9" s="17"/>
      <c r="H9" s="17"/>
      <c r="I9" s="17"/>
    </row>
    <row r="10" spans="1:9" x14ac:dyDescent="0.35">
      <c r="A10" s="17"/>
      <c r="B10" s="23"/>
      <c r="C10" s="22"/>
      <c r="D10" s="18"/>
      <c r="E10" s="17"/>
      <c r="F10" s="17"/>
      <c r="G10" s="17"/>
      <c r="H10" s="17"/>
      <c r="I10" s="17"/>
    </row>
    <row r="11" spans="1:9" ht="29" x14ac:dyDescent="0.35">
      <c r="A11" s="41" t="s">
        <v>471</v>
      </c>
      <c r="B11" s="22" t="s">
        <v>462</v>
      </c>
      <c r="C11" s="22" t="s">
        <v>4</v>
      </c>
      <c r="D11" s="18" t="s">
        <v>463</v>
      </c>
      <c r="E11" s="41" t="s">
        <v>469</v>
      </c>
      <c r="F11" s="48" t="s">
        <v>470</v>
      </c>
      <c r="G11" s="48"/>
      <c r="H11" s="48"/>
      <c r="I11" s="48"/>
    </row>
    <row r="12" spans="1:9" ht="29" x14ac:dyDescent="0.35">
      <c r="A12" s="19">
        <f>VLOOKUP('Question Set '!A3,'Question Set '!$A$2:$I$205, 1)</f>
        <v>1</v>
      </c>
      <c r="B12" s="24" t="str">
        <f>IF(VLOOKUP('Question Set '!A3,'Question Set '!$A$2:$I$205, 3) &lt;&gt; "",VLOOKUP('Question Set '!A3,'Question Set '!$A$2:$I$205, 3),"")</f>
        <v>Before we begin, can you tell me which statement bests describes you?</v>
      </c>
      <c r="C12" s="31" t="str">
        <f>IF(VLOOKUP('Question Set '!A3,'Question Set '!$A$2:$I$205, 4) &lt;&gt; "",VLOOKUP('Question Set '!A3,'Question Set '!$A$2:$I$205, 4),"")</f>
        <v>I am living with dementia</v>
      </c>
      <c r="D12" s="40" t="s">
        <v>466</v>
      </c>
      <c r="E12" s="42">
        <f>IF(D12="Yes", VLOOKUP(A12,'Question Set '!$A$2:$I$205, 9), 0)</f>
        <v>0</v>
      </c>
      <c r="F12" s="42" t="e">
        <f>IF($D12="Yes", VLOOKUP(VLOOKUP($A12,'Question Set '!$A$2:$I$205, 5), features, 2), 0)</f>
        <v>#N/A</v>
      </c>
      <c r="G12" s="42" t="e">
        <f>IF($D12="Yes", VLOOKUP(VLOOKUP($A12,'Question Set '!$A$2:$I$205, 6), features, 2), 0)</f>
        <v>#N/A</v>
      </c>
      <c r="H12" s="42" t="e">
        <f>IF($D12="Yes", VLOOKUP(VLOOKUP($A12,'Question Set '!$A$2:$I$205, 7), features, 2), 0)</f>
        <v>#N/A</v>
      </c>
      <c r="I12" s="42" t="e">
        <f>IF($D12="Yes", VLOOKUP(VLOOKUP($A12,'Question Set '!$A$2:$I$205, 8), features, 2), 0)</f>
        <v>#N/A</v>
      </c>
    </row>
    <row r="13" spans="1:9" ht="29" x14ac:dyDescent="0.35">
      <c r="A13" s="19">
        <f>VLOOKUP('Question Set '!A4,'Question Set '!$A$2:$I$205, 1)</f>
        <v>2</v>
      </c>
      <c r="B13" s="24" t="str">
        <f>IF(VLOOKUP('Question Set '!A4,'Question Set '!$A$2:$I$205, 3) &lt;&gt; "",VLOOKUP('Question Set '!A4,'Question Set '!$A$2:$I$205, 3),"")</f>
        <v/>
      </c>
      <c r="C13" s="31" t="str">
        <f>IF(VLOOKUP('Question Set '!A4,'Question Set '!$A$2:$I$205, 4) &lt;&gt; "",VLOOKUP('Question Set '!A4,'Question Set '!$A$2:$I$205, 4),"")</f>
        <v>I am living with someone living with dementia and we are filling this in together.</v>
      </c>
      <c r="D13" s="40" t="s">
        <v>467</v>
      </c>
      <c r="E13" s="42">
        <f>IF(D13="Yes", VLOOKUP(A13,'Question Set '!$A$2:$I$205, 9), 0)</f>
        <v>0</v>
      </c>
      <c r="F13" s="42">
        <f>IF($D13="Yes", VLOOKUP(VLOOKUP($A13,'Question Set '!$A$2:$I$205, 5), features, 2), 0)</f>
        <v>0</v>
      </c>
      <c r="G13" s="42">
        <f>IF($D13="Yes", VLOOKUP(VLOOKUP($A13,'Question Set '!$A$2:$I$205, 6), features, 2), 0)</f>
        <v>0</v>
      </c>
      <c r="H13" s="42">
        <f>IF($D13="Yes", VLOOKUP(VLOOKUP($A13,'Question Set '!$A$2:$I$205, 7), features, 2), 0)</f>
        <v>0</v>
      </c>
      <c r="I13" s="42">
        <f>IF($D13="Yes", VLOOKUP(VLOOKUP($A13,'Question Set '!$A$2:$I$205, 8), features, 2), 0)</f>
        <v>0</v>
      </c>
    </row>
    <row r="14" spans="1:9" ht="29" x14ac:dyDescent="0.35">
      <c r="A14" s="19">
        <f>VLOOKUP('Question Set '!A5,'Question Set '!$A$2:$I$205, 1)</f>
        <v>3</v>
      </c>
      <c r="B14" s="24" t="str">
        <f>IF(VLOOKUP('Question Set '!A5,'Question Set '!$A$2:$I$205, 3) &lt;&gt; "",VLOOKUP('Question Set '!A5,'Question Set '!$A$2:$I$205, 3),"")</f>
        <v/>
      </c>
      <c r="C14" s="31" t="str">
        <f>IF(VLOOKUP('Question Set '!A5,'Question Set '!$A$2:$I$205, 4) &lt;&gt; "",VLOOKUP('Question Set '!A5,'Question Set '!$A$2:$I$205, 4),"")</f>
        <v xml:space="preserve">I am filling this in for a family member or friend who does not live with me. </v>
      </c>
      <c r="D14" s="40" t="s">
        <v>467</v>
      </c>
      <c r="E14" s="42">
        <f>IF(D14="Yes", VLOOKUP(A14,'Question Set '!$A$2:$I$205, 9), 0)</f>
        <v>0</v>
      </c>
      <c r="F14" s="42">
        <f>IF($D14="Yes", VLOOKUP(VLOOKUP($A14,'Question Set '!$A$2:$I$205, 5), features, 2), 0)</f>
        <v>0</v>
      </c>
      <c r="G14" s="42">
        <f>IF($D14="Yes", VLOOKUP(VLOOKUP($A14,'Question Set '!$A$2:$I$205, 6), features, 2), 0)</f>
        <v>0</v>
      </c>
      <c r="H14" s="42">
        <f>IF($D14="Yes", VLOOKUP(VLOOKUP($A14,'Question Set '!$A$2:$I$205, 7), features, 2), 0)</f>
        <v>0</v>
      </c>
      <c r="I14" s="42">
        <f>IF($D14="Yes", VLOOKUP(VLOOKUP($A14,'Question Set '!$A$2:$I$205, 8), features, 2), 0)</f>
        <v>0</v>
      </c>
    </row>
    <row r="15" spans="1:9" ht="29" x14ac:dyDescent="0.35">
      <c r="A15" s="19">
        <f>VLOOKUP('Question Set '!A6,'Question Set '!$A$2:$I$205, 1)</f>
        <v>4</v>
      </c>
      <c r="B15" s="24" t="str">
        <f>IF(VLOOKUP('Question Set '!A6,'Question Set '!$A$2:$I$205, 3) &lt;&gt; "",VLOOKUP('Question Set '!A6,'Question Set '!$A$2:$I$205, 3),"")</f>
        <v/>
      </c>
      <c r="C15" s="31" t="str">
        <f>IF(VLOOKUP('Question Set '!A6,'Question Set '!$A$2:$I$205, 4) &lt;&gt; "",VLOOKUP('Question Set '!A6,'Question Set '!$A$2:$I$205, 4),"")</f>
        <v xml:space="preserve">I am filling this in with someone that I support in a professional capacity. </v>
      </c>
      <c r="D15" s="40" t="s">
        <v>467</v>
      </c>
      <c r="E15" s="42">
        <f>IF(D15="Yes", VLOOKUP(A15,'Question Set '!$A$2:$I$205, 9), 0)</f>
        <v>0</v>
      </c>
      <c r="F15" s="42">
        <f>IF($D15="Yes", VLOOKUP(VLOOKUP($A15,'Question Set '!$A$2:$I$205, 5), features, 2), 0)</f>
        <v>0</v>
      </c>
      <c r="G15" s="42">
        <f>IF($D15="Yes", VLOOKUP(VLOOKUP($A15,'Question Set '!$A$2:$I$205, 6), features, 2), 0)</f>
        <v>0</v>
      </c>
      <c r="H15" s="42">
        <f>IF($D15="Yes", VLOOKUP(VLOOKUP($A15,'Question Set '!$A$2:$I$205, 7), features, 2), 0)</f>
        <v>0</v>
      </c>
      <c r="I15" s="42">
        <f>IF($D15="Yes", VLOOKUP(VLOOKUP($A15,'Question Set '!$A$2:$I$205, 8), features, 2), 0)</f>
        <v>0</v>
      </c>
    </row>
    <row r="16" spans="1:9" ht="43.5" x14ac:dyDescent="0.35">
      <c r="A16" s="19">
        <f>VLOOKUP('Question Set '!A7,'Question Set '!$A$2:$I$205, 1)</f>
        <v>5</v>
      </c>
      <c r="B16" s="24" t="str">
        <f>IF(VLOOKUP('Question Set '!A7,'Question Set '!$A$2:$I$205, 3) &lt;&gt; "",VLOOKUP('Question Set '!A7,'Question Set '!$A$2:$I$205, 3),"")</f>
        <v>What statement best describes you.  Hereonafter, all questions
should be answered from the perspective of the person living with dementia.</v>
      </c>
      <c r="C16" s="31" t="str">
        <f>IF(VLOOKUP('Question Set '!A7,'Question Set '!$A$2:$I$205, 4) &lt;&gt; "",VLOOKUP('Question Set '!A7,'Question Set '!$A$2:$I$205, 4),"")</f>
        <v>I live alone in my own home or in supported/managed accomodation</v>
      </c>
      <c r="D16" s="40" t="s">
        <v>467</v>
      </c>
      <c r="E16" s="42">
        <f>IF(D16="Yes", VLOOKUP(A16,'Question Set '!$A$2:$I$205, 9), 0)</f>
        <v>0</v>
      </c>
      <c r="F16" s="42">
        <f>IF($D16="Yes", VLOOKUP(VLOOKUP($A16,'Question Set '!$A$2:$I$205, 5), features, 2), 0)</f>
        <v>0</v>
      </c>
      <c r="G16" s="42">
        <f>IF($D16="Yes", VLOOKUP(VLOOKUP($A16,'Question Set '!$A$2:$I$205, 6), features, 2), 0)</f>
        <v>0</v>
      </c>
      <c r="H16" s="42">
        <f>IF($D16="Yes", VLOOKUP(VLOOKUP($A16,'Question Set '!$A$2:$I$205, 7), features, 2), 0)</f>
        <v>0</v>
      </c>
      <c r="I16" s="42">
        <f>IF($D16="Yes", VLOOKUP(VLOOKUP($A16,'Question Set '!$A$2:$I$205, 8), features, 2), 0)</f>
        <v>0</v>
      </c>
    </row>
    <row r="17" spans="1:9" x14ac:dyDescent="0.35">
      <c r="A17" s="19">
        <f>VLOOKUP('Question Set '!A8,'Question Set '!$A$2:$I$205, 1)</f>
        <v>6</v>
      </c>
      <c r="B17" s="24" t="str">
        <f>IF(VLOOKUP('Question Set '!A8,'Question Set '!$A$2:$I$205, 3) &lt;&gt; "",VLOOKUP('Question Set '!A8,'Question Set '!$A$2:$I$205, 3),"")</f>
        <v/>
      </c>
      <c r="C17" s="31" t="str">
        <f>IF(VLOOKUP('Question Set '!A8,'Question Set '!$A$2:$I$205, 4) &lt;&gt; "",VLOOKUP('Question Set '!A8,'Question Set '!$A$2:$I$205, 4),"")</f>
        <v>I live with a partner or family</v>
      </c>
      <c r="D17" s="40" t="s">
        <v>466</v>
      </c>
      <c r="E17" s="42">
        <f>IF(D17="Yes", VLOOKUP(A17,'Question Set '!$A$2:$I$205, 9), 0)</f>
        <v>0</v>
      </c>
      <c r="F17" s="42" t="e">
        <f>IF($D17="Yes", VLOOKUP(VLOOKUP($A17,'Question Set '!$A$2:$I$205, 5), features, 2), 0)</f>
        <v>#N/A</v>
      </c>
      <c r="G17" s="42" t="e">
        <f>IF($D17="Yes", VLOOKUP(VLOOKUP($A17,'Question Set '!$A$2:$I$205, 6), features, 2), 0)</f>
        <v>#N/A</v>
      </c>
      <c r="H17" s="42" t="e">
        <f>IF($D17="Yes", VLOOKUP(VLOOKUP($A17,'Question Set '!$A$2:$I$205, 7), features, 2), 0)</f>
        <v>#N/A</v>
      </c>
      <c r="I17" s="42" t="e">
        <f>IF($D17="Yes", VLOOKUP(VLOOKUP($A17,'Question Set '!$A$2:$I$205, 8), features, 2), 0)</f>
        <v>#N/A</v>
      </c>
    </row>
    <row r="18" spans="1:9" x14ac:dyDescent="0.35">
      <c r="A18" s="19">
        <f>VLOOKUP('Question Set '!A9,'Question Set '!$A$2:$I$205, 1)</f>
        <v>7</v>
      </c>
      <c r="B18" s="24" t="str">
        <f>IF(VLOOKUP('Question Set '!A9,'Question Set '!$A$2:$I$205, 3) &lt;&gt; "",VLOOKUP('Question Set '!A9,'Question Set '!$A$2:$I$205, 3),"")</f>
        <v>Which statement best describes you?</v>
      </c>
      <c r="C18" s="31" t="str">
        <f>IF(VLOOKUP('Question Set '!A9,'Question Set '!$A$2:$I$205, 4) &lt;&gt; "",VLOOKUP('Question Set '!A9,'Question Set '!$A$2:$I$205, 4),"")</f>
        <v>I live independently</v>
      </c>
      <c r="D18" s="40" t="s">
        <v>467</v>
      </c>
      <c r="E18" s="42">
        <f>IF(D18="Yes", VLOOKUP(A18,'Question Set '!$A$2:$I$205, 9), 0)</f>
        <v>0</v>
      </c>
      <c r="F18" s="42">
        <f>IF($D18="Yes", VLOOKUP(VLOOKUP($A18,'Question Set '!$A$2:$I$205, 5), features, 2), 0)</f>
        <v>0</v>
      </c>
      <c r="G18" s="42">
        <f>IF($D18="Yes", VLOOKUP(VLOOKUP($A18,'Question Set '!$A$2:$I$205, 6), features, 2), 0)</f>
        <v>0</v>
      </c>
      <c r="H18" s="42">
        <f>IF($D18="Yes", VLOOKUP(VLOOKUP($A18,'Question Set '!$A$2:$I$205, 7), features, 2), 0)</f>
        <v>0</v>
      </c>
      <c r="I18" s="42">
        <f>IF($D18="Yes", VLOOKUP(VLOOKUP($A18,'Question Set '!$A$2:$I$205, 8), features, 2), 0)</f>
        <v>0</v>
      </c>
    </row>
    <row r="19" spans="1:9" x14ac:dyDescent="0.35">
      <c r="A19" s="19">
        <f>VLOOKUP('Question Set '!A10,'Question Set '!$A$2:$I$205, 1)</f>
        <v>8</v>
      </c>
      <c r="B19" s="24" t="str">
        <f>IF(VLOOKUP('Question Set '!A10,'Question Set '!$A$2:$I$205, 3) &lt;&gt; "",VLOOKUP('Question Set '!A10,'Question Set '!$A$2:$I$205, 3),"")</f>
        <v/>
      </c>
      <c r="C19" s="31" t="str">
        <f>IF(VLOOKUP('Question Set '!A10,'Question Set '!$A$2:$I$205, 4) &lt;&gt; "",VLOOKUP('Question Set '!A10,'Question Set '!$A$2:$I$205, 4),"")</f>
        <v xml:space="preserve">I sometimes have support </v>
      </c>
      <c r="D19" s="40" t="s">
        <v>467</v>
      </c>
      <c r="E19" s="42">
        <f>IF(D19="Yes", VLOOKUP(A19,'Question Set '!$A$2:$I$205, 9), 0)</f>
        <v>0</v>
      </c>
      <c r="F19" s="42">
        <f>IF($D19="Yes", VLOOKUP(VLOOKUP($A19,'Question Set '!$A$2:$I$205, 5), features, 2), 0)</f>
        <v>0</v>
      </c>
      <c r="G19" s="42">
        <f>IF($D19="Yes", VLOOKUP(VLOOKUP($A19,'Question Set '!$A$2:$I$205, 6), features, 2), 0)</f>
        <v>0</v>
      </c>
      <c r="H19" s="42">
        <f>IF($D19="Yes", VLOOKUP(VLOOKUP($A19,'Question Set '!$A$2:$I$205, 7), features, 2), 0)</f>
        <v>0</v>
      </c>
      <c r="I19" s="42">
        <f>IF($D19="Yes", VLOOKUP(VLOOKUP($A19,'Question Set '!$A$2:$I$205, 8), features, 2), 0)</f>
        <v>0</v>
      </c>
    </row>
    <row r="20" spans="1:9" x14ac:dyDescent="0.35">
      <c r="A20" s="19">
        <f>VLOOKUP('Question Set '!A11,'Question Set '!$A$2:$I$205, 1)</f>
        <v>9</v>
      </c>
      <c r="B20" s="24" t="str">
        <f>IF(VLOOKUP('Question Set '!A11,'Question Set '!$A$2:$I$205, 3) &lt;&gt; "",VLOOKUP('Question Set '!A11,'Question Set '!$A$2:$I$205, 3),"")</f>
        <v/>
      </c>
      <c r="C20" s="31" t="str">
        <f>IF(VLOOKUP('Question Set '!A11,'Question Set '!$A$2:$I$205, 4) &lt;&gt; "",VLOOKUP('Question Set '!A11,'Question Set '!$A$2:$I$205, 4),"")</f>
        <v>I have regular support (daily)</v>
      </c>
      <c r="D20" s="40" t="s">
        <v>466</v>
      </c>
      <c r="E20" s="42">
        <f>IF(D20="Yes", VLOOKUP(A20,'Question Set '!$A$2:$I$205, 9), 0)</f>
        <v>0</v>
      </c>
      <c r="F20" s="42" t="e">
        <f>IF($D20="Yes", VLOOKUP(VLOOKUP($A20,'Question Set '!$A$2:$I$205, 5), features, 2), 0)</f>
        <v>#N/A</v>
      </c>
      <c r="G20" s="42" t="e">
        <f>IF($D20="Yes", VLOOKUP(VLOOKUP($A20,'Question Set '!$A$2:$I$205, 6), features, 2), 0)</f>
        <v>#N/A</v>
      </c>
      <c r="H20" s="42" t="e">
        <f>IF($D20="Yes", VLOOKUP(VLOOKUP($A20,'Question Set '!$A$2:$I$205, 7), features, 2), 0)</f>
        <v>#N/A</v>
      </c>
      <c r="I20" s="42" t="e">
        <f>IF($D20="Yes", VLOOKUP(VLOOKUP($A20,'Question Set '!$A$2:$I$205, 8), features, 2), 0)</f>
        <v>#N/A</v>
      </c>
    </row>
    <row r="21" spans="1:9" x14ac:dyDescent="0.35">
      <c r="A21" s="19">
        <f>VLOOKUP('Question Set '!A12,'Question Set '!$A$2:$I$205, 1)</f>
        <v>10</v>
      </c>
      <c r="B21" s="24" t="str">
        <f>IF(VLOOKUP('Question Set '!A12,'Question Set '!$A$2:$I$205, 3) &lt;&gt; "",VLOOKUP('Question Set '!A12,'Question Set '!$A$2:$I$205, 3),"")</f>
        <v/>
      </c>
      <c r="C21" s="31" t="str">
        <f>IF(VLOOKUP('Question Set '!A12,'Question Set '!$A$2:$I$205, 4) &lt;&gt; "",VLOOKUP('Question Set '!A12,'Question Set '!$A$2:$I$205, 4),"")</f>
        <v>I need support 24/7</v>
      </c>
      <c r="D21" s="40" t="s">
        <v>467</v>
      </c>
      <c r="E21" s="42">
        <f>IF(D21="Yes", VLOOKUP(A21,'Question Set '!$A$2:$I$205, 9), 0)</f>
        <v>0</v>
      </c>
      <c r="F21" s="42">
        <f>IF($D21="Yes", VLOOKUP(VLOOKUP($A21,'Question Set '!$A$2:$I$205, 5), features, 2), 0)</f>
        <v>0</v>
      </c>
      <c r="G21" s="42">
        <f>IF($D21="Yes", VLOOKUP(VLOOKUP($A21,'Question Set '!$A$2:$I$205, 6), features, 2), 0)</f>
        <v>0</v>
      </c>
      <c r="H21" s="42">
        <f>IF($D21="Yes", VLOOKUP(VLOOKUP($A21,'Question Set '!$A$2:$I$205, 7), features, 2), 0)</f>
        <v>0</v>
      </c>
      <c r="I21" s="42">
        <f>IF($D21="Yes", VLOOKUP(VLOOKUP($A21,'Question Set '!$A$2:$I$205, 8), features, 2), 0)</f>
        <v>0</v>
      </c>
    </row>
    <row r="22" spans="1:9" x14ac:dyDescent="0.35">
      <c r="A22" s="19">
        <f>VLOOKUP('Question Set '!A13,'Question Set '!$A$2:$I$205, 1)</f>
        <v>11</v>
      </c>
      <c r="B22" s="24" t="str">
        <f>IF(VLOOKUP('Question Set '!A13,'Question Set '!$A$2:$I$205, 3) &lt;&gt; "",VLOOKUP('Question Set '!A13,'Question Set '!$A$2:$I$205, 3),"")</f>
        <v>Choose the statement that best describes your situation</v>
      </c>
      <c r="C22" s="31" t="str">
        <f>IF(VLOOKUP('Question Set '!A13,'Question Set '!$A$2:$I$205, 4) &lt;&gt; "",VLOOKUP('Question Set '!A13,'Question Set '!$A$2:$I$205, 4),"")</f>
        <v xml:space="preserve">I have wifi </v>
      </c>
      <c r="D22" s="40" t="s">
        <v>466</v>
      </c>
      <c r="E22" s="42">
        <f>IF(D22="Yes", VLOOKUP(A22,'Question Set '!$A$2:$I$205, 9), 0)</f>
        <v>5</v>
      </c>
      <c r="F22" s="42">
        <f>IF($D22="Yes", VLOOKUP(VLOOKUP($A22,'Question Set '!$A$2:$I$205, 5), features, 2), 0)</f>
        <v>3</v>
      </c>
      <c r="G22" s="42" t="e">
        <f>IF($D22="Yes", VLOOKUP(VLOOKUP($A22,'Question Set '!$A$2:$I$205, 6), features, 2), 0)</f>
        <v>#N/A</v>
      </c>
      <c r="H22" s="42" t="e">
        <f>IF($D22="Yes", VLOOKUP(VLOOKUP($A22,'Question Set '!$A$2:$I$205, 7), features, 2), 0)</f>
        <v>#N/A</v>
      </c>
      <c r="I22" s="42" t="e">
        <f>IF($D22="Yes", VLOOKUP(VLOOKUP($A22,'Question Set '!$A$2:$I$205, 8), features, 2), 0)</f>
        <v>#N/A</v>
      </c>
    </row>
    <row r="23" spans="1:9" x14ac:dyDescent="0.35">
      <c r="A23" s="19">
        <f>VLOOKUP('Question Set '!A14,'Question Set '!$A$2:$I$205, 1)</f>
        <v>12</v>
      </c>
      <c r="B23" s="24" t="str">
        <f>IF(VLOOKUP('Question Set '!A14,'Question Set '!$A$2:$I$205, 3) &lt;&gt; "",VLOOKUP('Question Set '!A14,'Question Set '!$A$2:$I$205, 3),"")</f>
        <v/>
      </c>
      <c r="C23" s="31" t="str">
        <f>IF(VLOOKUP('Question Set '!A14,'Question Set '!$A$2:$I$205, 4) &lt;&gt; "",VLOOKUP('Question Set '!A14,'Question Set '!$A$2:$I$205, 4),"")</f>
        <v>I don't have wifi and do not wish to get it</v>
      </c>
      <c r="D23" s="40" t="s">
        <v>467</v>
      </c>
      <c r="E23" s="42">
        <f>IF(D23="Yes", VLOOKUP(A23,'Question Set '!$A$2:$I$205, 9), 0)</f>
        <v>0</v>
      </c>
      <c r="F23" s="42">
        <f>IF($D23="Yes", VLOOKUP(VLOOKUP($A23,'Question Set '!$A$2:$I$205, 5), features, 2), 0)</f>
        <v>0</v>
      </c>
      <c r="G23" s="42">
        <f>IF($D23="Yes", VLOOKUP(VLOOKUP($A23,'Question Set '!$A$2:$I$205, 6), features, 2), 0)</f>
        <v>0</v>
      </c>
      <c r="H23" s="42">
        <f>IF($D23="Yes", VLOOKUP(VLOOKUP($A23,'Question Set '!$A$2:$I$205, 7), features, 2), 0)</f>
        <v>0</v>
      </c>
      <c r="I23" s="42">
        <f>IF($D23="Yes", VLOOKUP(VLOOKUP($A23,'Question Set '!$A$2:$I$205, 8), features, 2), 0)</f>
        <v>0</v>
      </c>
    </row>
    <row r="24" spans="1:9" x14ac:dyDescent="0.35">
      <c r="A24" s="19">
        <f>VLOOKUP('Question Set '!A15,'Question Set '!$A$2:$I$205, 1)</f>
        <v>13</v>
      </c>
      <c r="B24" s="24" t="str">
        <f>IF(VLOOKUP('Question Set '!A15,'Question Set '!$A$2:$I$205, 3) &lt;&gt; "",VLOOKUP('Question Set '!A15,'Question Set '!$A$2:$I$205, 3),"")</f>
        <v/>
      </c>
      <c r="C24" s="31" t="str">
        <f>IF(VLOOKUP('Question Set '!A15,'Question Set '!$A$2:$I$205, 4) &lt;&gt; "",VLOOKUP('Question Set '!A15,'Question Set '!$A$2:$I$205, 4),"")</f>
        <v>I don't have wifi but I could consider getting it</v>
      </c>
      <c r="D24" s="40" t="s">
        <v>467</v>
      </c>
      <c r="E24" s="42">
        <f>IF(D24="Yes", VLOOKUP(A24,'Question Set '!$A$2:$I$205, 9), 0)</f>
        <v>0</v>
      </c>
      <c r="F24" s="42">
        <f>IF($D24="Yes", VLOOKUP(VLOOKUP($A24,'Question Set '!$A$2:$I$205, 5), features, 2), 0)</f>
        <v>0</v>
      </c>
      <c r="G24" s="42">
        <f>IF($D24="Yes", VLOOKUP(VLOOKUP($A24,'Question Set '!$A$2:$I$205, 6), features, 2), 0)</f>
        <v>0</v>
      </c>
      <c r="H24" s="42">
        <f>IF($D24="Yes", VLOOKUP(VLOOKUP($A24,'Question Set '!$A$2:$I$205, 7), features, 2), 0)</f>
        <v>0</v>
      </c>
      <c r="I24" s="42">
        <f>IF($D24="Yes", VLOOKUP(VLOOKUP($A24,'Question Set '!$A$2:$I$205, 8), features, 2), 0)</f>
        <v>0</v>
      </c>
    </row>
    <row r="25" spans="1:9" x14ac:dyDescent="0.35">
      <c r="A25" s="19">
        <f>VLOOKUP('Question Set '!A16,'Question Set '!$A$2:$I$205, 1)</f>
        <v>14</v>
      </c>
      <c r="B25" s="24" t="str">
        <f>IF(VLOOKUP('Question Set '!A16,'Question Set '!$A$2:$I$205, 3) &lt;&gt; "",VLOOKUP('Question Set '!A16,'Question Set '!$A$2:$I$205, 3),"")</f>
        <v/>
      </c>
      <c r="C25" s="31" t="str">
        <f>IF(VLOOKUP('Question Set '!A16,'Question Set '!$A$2:$I$205, 4) &lt;&gt; "",VLOOKUP('Question Set '!A16,'Question Set '!$A$2:$I$205, 4),"")</f>
        <v>I have telecare or a care management system</v>
      </c>
      <c r="D25" s="40" t="s">
        <v>467</v>
      </c>
      <c r="E25" s="42">
        <f>IF(D25="Yes", VLOOKUP(A25,'Question Set '!$A$2:$I$205, 9), 0)</f>
        <v>0</v>
      </c>
      <c r="F25" s="42">
        <f>IF($D25="Yes", VLOOKUP(VLOOKUP($A25,'Question Set '!$A$2:$I$205, 5), features, 2), 0)</f>
        <v>0</v>
      </c>
      <c r="G25" s="42">
        <f>IF($D25="Yes", VLOOKUP(VLOOKUP($A25,'Question Set '!$A$2:$I$205, 6), features, 2), 0)</f>
        <v>0</v>
      </c>
      <c r="H25" s="42">
        <f>IF($D25="Yes", VLOOKUP(VLOOKUP($A25,'Question Set '!$A$2:$I$205, 7), features, 2), 0)</f>
        <v>0</v>
      </c>
      <c r="I25" s="42">
        <f>IF($D25="Yes", VLOOKUP(VLOOKUP($A25,'Question Set '!$A$2:$I$205, 8), features, 2), 0)</f>
        <v>0</v>
      </c>
    </row>
    <row r="26" spans="1:9" x14ac:dyDescent="0.35">
      <c r="A26" s="19">
        <f>VLOOKUP('Question Set '!A17,'Question Set '!$A$2:$I$205, 1)</f>
        <v>15</v>
      </c>
      <c r="B26" s="24" t="str">
        <f>IF(VLOOKUP('Question Set '!A17,'Question Set '!$A$2:$I$205, 3) &lt;&gt; "",VLOOKUP('Question Set '!A17,'Question Set '!$A$2:$I$205, 3),"")</f>
        <v>Choose a statement that best describes your situation</v>
      </c>
      <c r="C26" s="31" t="str">
        <f>IF(VLOOKUP('Question Set '!A17,'Question Set '!$A$2:$I$205, 4) &lt;&gt; "",VLOOKUP('Question Set '!A17,'Question Set '!$A$2:$I$205, 4),"")</f>
        <v>I use a mobile phone to receive and make calls only</v>
      </c>
      <c r="D26" s="40" t="s">
        <v>467</v>
      </c>
      <c r="E26" s="42">
        <f>IF(D26="Yes", VLOOKUP(A26,'Question Set '!$A$2:$I$205, 9), 0)</f>
        <v>0</v>
      </c>
      <c r="F26" s="42">
        <f>IF($D26="Yes", VLOOKUP(VLOOKUP($A26,'Question Set '!$A$2:$I$205, 5), features, 2), 0)</f>
        <v>0</v>
      </c>
      <c r="G26" s="42">
        <f>IF($D26="Yes", VLOOKUP(VLOOKUP($A26,'Question Set '!$A$2:$I$205, 6), features, 2), 0)</f>
        <v>0</v>
      </c>
      <c r="H26" s="42">
        <f>IF($D26="Yes", VLOOKUP(VLOOKUP($A26,'Question Set '!$A$2:$I$205, 7), features, 2), 0)</f>
        <v>0</v>
      </c>
      <c r="I26" s="42">
        <f>IF($D26="Yes", VLOOKUP(VLOOKUP($A26,'Question Set '!$A$2:$I$205, 8), features, 2), 0)</f>
        <v>0</v>
      </c>
    </row>
    <row r="27" spans="1:9" ht="29" x14ac:dyDescent="0.35">
      <c r="A27" s="19">
        <f>VLOOKUP('Question Set '!A18,'Question Set '!$A$2:$I$205, 1)</f>
        <v>16</v>
      </c>
      <c r="B27" s="24" t="str">
        <f>IF(VLOOKUP('Question Set '!A18,'Question Set '!$A$2:$I$205, 3) &lt;&gt; "",VLOOKUP('Question Set '!A18,'Question Set '!$A$2:$I$205, 3),"")</f>
        <v/>
      </c>
      <c r="C27" s="31" t="str">
        <f>IF(VLOOKUP('Question Set '!A18,'Question Set '!$A$2:$I$205, 4) &lt;&gt; "",VLOOKUP('Question Set '!A18,'Question Set '!$A$2:$I$205, 4),"")</f>
        <v>I use a mobile phone to receive and makes calls and text messages</v>
      </c>
      <c r="D27" s="40" t="s">
        <v>466</v>
      </c>
      <c r="E27" s="42">
        <f>IF(D27="Yes", VLOOKUP(A27,'Question Set '!$A$2:$I$205, 9), 0)</f>
        <v>3</v>
      </c>
      <c r="F27" s="42">
        <f>IF($D27="Yes", VLOOKUP(VLOOKUP($A27,'Question Set '!$A$2:$I$205, 5), features, 2), 0)</f>
        <v>4</v>
      </c>
      <c r="G27" s="42" t="e">
        <f>IF($D27="Yes", VLOOKUP(VLOOKUP($A27,'Question Set '!$A$2:$I$205, 6), features, 2), 0)</f>
        <v>#N/A</v>
      </c>
      <c r="H27" s="42" t="e">
        <f>IF($D27="Yes", VLOOKUP(VLOOKUP($A27,'Question Set '!$A$2:$I$205, 7), features, 2), 0)</f>
        <v>#N/A</v>
      </c>
      <c r="I27" s="42" t="e">
        <f>IF($D27="Yes", VLOOKUP(VLOOKUP($A27,'Question Set '!$A$2:$I$205, 8), features, 2), 0)</f>
        <v>#N/A</v>
      </c>
    </row>
    <row r="28" spans="1:9" ht="43.5" x14ac:dyDescent="0.35">
      <c r="A28" s="19">
        <f>VLOOKUP('Question Set '!A19,'Question Set '!$A$2:$I$205, 1)</f>
        <v>17</v>
      </c>
      <c r="B28" s="24" t="str">
        <f>IF(VLOOKUP('Question Set '!A19,'Question Set '!$A$2:$I$205, 3) &lt;&gt; "",VLOOKUP('Question Set '!A19,'Question Set '!$A$2:$I$205, 3),"")</f>
        <v/>
      </c>
      <c r="C28" s="31" t="str">
        <f>IF(VLOOKUP('Question Set '!A19,'Question Set '!$A$2:$I$205, 4) &lt;&gt; "",VLOOKUP('Question Set '!A19,'Question Set '!$A$2:$I$205, 4),"")</f>
        <v>I use a mobile phone or smart phone for messaging apps, video calls, and to access the internet, e.g. email, online shopping, google searches</v>
      </c>
      <c r="D28" s="40" t="s">
        <v>467</v>
      </c>
      <c r="E28" s="42">
        <f>IF(D28="Yes", VLOOKUP(A28,'Question Set '!$A$2:$I$205, 9), 0)</f>
        <v>0</v>
      </c>
      <c r="F28" s="42">
        <f>IF($D28="Yes", VLOOKUP(VLOOKUP($A28,'Question Set '!$A$2:$I$205, 5), features, 2), 0)</f>
        <v>0</v>
      </c>
      <c r="G28" s="42">
        <f>IF($D28="Yes", VLOOKUP(VLOOKUP($A28,'Question Set '!$A$2:$I$205, 6), features, 2), 0)</f>
        <v>0</v>
      </c>
      <c r="H28" s="42">
        <f>IF($D28="Yes", VLOOKUP(VLOOKUP($A28,'Question Set '!$A$2:$I$205, 7), features, 2), 0)</f>
        <v>0</v>
      </c>
      <c r="I28" s="42">
        <f>IF($D28="Yes", VLOOKUP(VLOOKUP($A28,'Question Set '!$A$2:$I$205, 8), features, 2), 0)</f>
        <v>0</v>
      </c>
    </row>
    <row r="29" spans="1:9" ht="29" x14ac:dyDescent="0.35">
      <c r="A29" s="19">
        <f>VLOOKUP('Question Set '!A20,'Question Set '!$A$2:$I$205, 1)</f>
        <v>18</v>
      </c>
      <c r="B29" s="24" t="str">
        <f>IF(VLOOKUP('Question Set '!A20,'Question Set '!$A$2:$I$205, 3) &lt;&gt; "",VLOOKUP('Question Set '!A20,'Question Set '!$A$2:$I$205, 3),"")</f>
        <v/>
      </c>
      <c r="C29" s="31" t="str">
        <f>IF(VLOOKUP('Question Set '!A20,'Question Set '!$A$2:$I$205, 4) &lt;&gt; "",VLOOKUP('Question Set '!A20,'Question Set '!$A$2:$I$205, 4),"")</f>
        <v>I have a mobile phone but I don't use it any more or I don't have have a mobile phone</v>
      </c>
      <c r="D29" s="40" t="s">
        <v>467</v>
      </c>
      <c r="E29" s="42">
        <f>IF(D29="Yes", VLOOKUP(A29,'Question Set '!$A$2:$I$205, 9), 0)</f>
        <v>0</v>
      </c>
      <c r="F29" s="42">
        <f>IF($D29="Yes", VLOOKUP(VLOOKUP($A29,'Question Set '!$A$2:$I$205, 5), features, 2), 0)</f>
        <v>0</v>
      </c>
      <c r="G29" s="42">
        <f>IF($D29="Yes", VLOOKUP(VLOOKUP($A29,'Question Set '!$A$2:$I$205, 6), features, 2), 0)</f>
        <v>0</v>
      </c>
      <c r="H29" s="42">
        <f>IF($D29="Yes", VLOOKUP(VLOOKUP($A29,'Question Set '!$A$2:$I$205, 7), features, 2), 0)</f>
        <v>0</v>
      </c>
      <c r="I29" s="42">
        <f>IF($D29="Yes", VLOOKUP(VLOOKUP($A29,'Question Set '!$A$2:$I$205, 8), features, 2), 0)</f>
        <v>0</v>
      </c>
    </row>
    <row r="30" spans="1:9" x14ac:dyDescent="0.35">
      <c r="A30" s="19">
        <f>VLOOKUP('Question Set '!A21,'Question Set '!$A$2:$I$205, 1)</f>
        <v>19</v>
      </c>
      <c r="B30" s="24" t="str">
        <f>IF(VLOOKUP('Question Set '!A21,'Question Set '!$A$2:$I$205, 3) &lt;&gt; "",VLOOKUP('Question Set '!A21,'Question Set '!$A$2:$I$205, 3),"")</f>
        <v xml:space="preserve">How would you say you get on with using technology just now? </v>
      </c>
      <c r="C30" s="31" t="str">
        <f>IF(VLOOKUP('Question Set '!A21,'Question Set '!$A$2:$I$205, 4) &lt;&gt; "",VLOOKUP('Question Set '!A21,'Question Set '!$A$2:$I$205, 4),"")</f>
        <v>I am ok with technology</v>
      </c>
      <c r="D30" s="40" t="s">
        <v>466</v>
      </c>
      <c r="E30" s="42">
        <f>IF(D30="Yes", VLOOKUP(A30,'Question Set '!$A$2:$I$205, 9), 0)</f>
        <v>3</v>
      </c>
      <c r="F30" s="42">
        <f>IF($D30="Yes", VLOOKUP(VLOOKUP($A30,'Question Set '!$A$2:$I$205, 5), features, 2), 0)</f>
        <v>5</v>
      </c>
      <c r="G30" s="42" t="e">
        <f>IF($D30="Yes", VLOOKUP(VLOOKUP($A30,'Question Set '!$A$2:$I$205, 6), features, 2), 0)</f>
        <v>#N/A</v>
      </c>
      <c r="H30" s="42" t="e">
        <f>IF($D30="Yes", VLOOKUP(VLOOKUP($A30,'Question Set '!$A$2:$I$205, 7), features, 2), 0)</f>
        <v>#N/A</v>
      </c>
      <c r="I30" s="42" t="e">
        <f>IF($D30="Yes", VLOOKUP(VLOOKUP($A30,'Question Set '!$A$2:$I$205, 8), features, 2), 0)</f>
        <v>#N/A</v>
      </c>
    </row>
    <row r="31" spans="1:9" x14ac:dyDescent="0.35">
      <c r="A31" s="19">
        <f>VLOOKUP('Question Set '!A22,'Question Set '!$A$2:$I$205, 1)</f>
        <v>20</v>
      </c>
      <c r="B31" s="24" t="str">
        <f>IF(VLOOKUP('Question Set '!A22,'Question Set '!$A$2:$I$205, 3) &lt;&gt; "",VLOOKUP('Question Set '!A22,'Question Set '!$A$2:$I$205, 3),"")</f>
        <v/>
      </c>
      <c r="C31" s="31" t="str">
        <f>IF(VLOOKUP('Question Set '!A22,'Question Set '!$A$2:$I$205, 4) &lt;&gt; "",VLOOKUP('Question Set '!A22,'Question Set '!$A$2:$I$205, 4),"")</f>
        <v>I need things that are easy to use</v>
      </c>
      <c r="D31" s="40" t="s">
        <v>467</v>
      </c>
      <c r="E31" s="42">
        <f>IF(D31="Yes", VLOOKUP(A31,'Question Set '!$A$2:$I$205, 9), 0)</f>
        <v>0</v>
      </c>
      <c r="F31" s="42">
        <f>IF($D31="Yes", VLOOKUP(VLOOKUP($A31,'Question Set '!$A$2:$I$205, 5), features, 2), 0)</f>
        <v>0</v>
      </c>
      <c r="G31" s="42">
        <f>IF($D31="Yes", VLOOKUP(VLOOKUP($A31,'Question Set '!$A$2:$I$205, 6), features, 2), 0)</f>
        <v>0</v>
      </c>
      <c r="H31" s="42">
        <f>IF($D31="Yes", VLOOKUP(VLOOKUP($A31,'Question Set '!$A$2:$I$205, 7), features, 2), 0)</f>
        <v>0</v>
      </c>
      <c r="I31" s="42">
        <f>IF($D31="Yes", VLOOKUP(VLOOKUP($A31,'Question Set '!$A$2:$I$205, 8), features, 2), 0)</f>
        <v>0</v>
      </c>
    </row>
    <row r="32" spans="1:9" x14ac:dyDescent="0.35">
      <c r="A32" s="19">
        <f>VLOOKUP('Question Set '!A23,'Question Set '!$A$2:$I$205, 1)</f>
        <v>21</v>
      </c>
      <c r="B32" s="24" t="str">
        <f>IF(VLOOKUP('Question Set '!A23,'Question Set '!$A$2:$I$205, 3) &lt;&gt; "",VLOOKUP('Question Set '!A23,'Question Set '!$A$2:$I$205, 3),"")</f>
        <v/>
      </c>
      <c r="C32" s="31" t="str">
        <f>IF(VLOOKUP('Question Set '!A23,'Question Set '!$A$2:$I$205, 4) &lt;&gt; "",VLOOKUP('Question Set '!A23,'Question Set '!$A$2:$I$205, 4),"")</f>
        <v>I need things that work without me having to do anything</v>
      </c>
      <c r="D32" s="40" t="s">
        <v>467</v>
      </c>
      <c r="E32" s="42">
        <f>IF(D32="Yes", VLOOKUP(A32,'Question Set '!$A$2:$I$205, 9), 0)</f>
        <v>0</v>
      </c>
      <c r="F32" s="42">
        <f>IF($D32="Yes", VLOOKUP(VLOOKUP($A32,'Question Set '!$A$2:$I$205, 5), features, 2), 0)</f>
        <v>0</v>
      </c>
      <c r="G32" s="42">
        <f>IF($D32="Yes", VLOOKUP(VLOOKUP($A32,'Question Set '!$A$2:$I$205, 6), features, 2), 0)</f>
        <v>0</v>
      </c>
      <c r="H32" s="42">
        <f>IF($D32="Yes", VLOOKUP(VLOOKUP($A32,'Question Set '!$A$2:$I$205, 7), features, 2), 0)</f>
        <v>0</v>
      </c>
      <c r="I32" s="42">
        <f>IF($D32="Yes", VLOOKUP(VLOOKUP($A32,'Question Set '!$A$2:$I$205, 8), features, 2), 0)</f>
        <v>0</v>
      </c>
    </row>
    <row r="33" spans="1:9" x14ac:dyDescent="0.35">
      <c r="A33" s="19">
        <f>VLOOKUP('Question Set '!A24,'Question Set '!$A$2:$I$205, 1)</f>
        <v>22</v>
      </c>
      <c r="B33" s="24" t="str">
        <f>IF(VLOOKUP('Question Set '!A24,'Question Set '!$A$2:$I$205, 3) &lt;&gt; "",VLOOKUP('Question Set '!A24,'Question Set '!$A$2:$I$205, 3),"")</f>
        <v>Choose the statement that describes you best</v>
      </c>
      <c r="C33" s="31" t="str">
        <f>IF(VLOOKUP('Question Set '!A24,'Question Set '!$A$2:$I$205, 4) &lt;&gt; "",VLOOKUP('Question Set '!A24,'Question Set '!$A$2:$I$205, 4),"")</f>
        <v>I would like to do as much as I can myself</v>
      </c>
      <c r="D33" s="40" t="s">
        <v>466</v>
      </c>
      <c r="E33" s="42">
        <f>IF(D33="Yes", VLOOKUP(A33,'Question Set '!$A$2:$I$205, 9), 0)</f>
        <v>3</v>
      </c>
      <c r="F33" s="42">
        <f>IF($D33="Yes", VLOOKUP(VLOOKUP($A33,'Question Set '!$A$2:$I$205, 5), features, 2), 0)</f>
        <v>5</v>
      </c>
      <c r="G33" s="42">
        <f>IF($D33="Yes", VLOOKUP(VLOOKUP($A33,'Question Set '!$A$2:$I$205, 6), features, 2), 0)</f>
        <v>3</v>
      </c>
      <c r="H33" s="42" t="e">
        <f>IF($D33="Yes", VLOOKUP(VLOOKUP($A33,'Question Set '!$A$2:$I$205, 7), features, 2), 0)</f>
        <v>#N/A</v>
      </c>
      <c r="I33" s="42" t="e">
        <f>IF($D33="Yes", VLOOKUP(VLOOKUP($A33,'Question Set '!$A$2:$I$205, 8), features, 2), 0)</f>
        <v>#N/A</v>
      </c>
    </row>
    <row r="34" spans="1:9" ht="29" x14ac:dyDescent="0.35">
      <c r="A34" s="19">
        <f>VLOOKUP('Question Set '!A25,'Question Set '!$A$2:$I$205, 1)</f>
        <v>23</v>
      </c>
      <c r="B34" s="24" t="str">
        <f>IF(VLOOKUP('Question Set '!A25,'Question Set '!$A$2:$I$205, 3) &lt;&gt; "",VLOOKUP('Question Set '!A25,'Question Set '!$A$2:$I$205, 3),"")</f>
        <v/>
      </c>
      <c r="C34" s="31" t="str">
        <f>IF(VLOOKUP('Question Set '!A25,'Question Set '!$A$2:$I$205, 4) &lt;&gt; "",VLOOKUP('Question Set '!A25,'Question Set '!$A$2:$I$205, 4),"")</f>
        <v>I would like to have things that my family can operate on my behalf</v>
      </c>
      <c r="D34" s="40" t="s">
        <v>467</v>
      </c>
      <c r="E34" s="42">
        <f>IF(D34="Yes", VLOOKUP(A34,'Question Set '!$A$2:$I$205, 9), 0)</f>
        <v>0</v>
      </c>
      <c r="F34" s="42">
        <f>IF($D34="Yes", VLOOKUP(VLOOKUP($A34,'Question Set '!$A$2:$I$205, 5), features, 2), 0)</f>
        <v>0</v>
      </c>
      <c r="G34" s="42">
        <f>IF($D34="Yes", VLOOKUP(VLOOKUP($A34,'Question Set '!$A$2:$I$205, 6), features, 2), 0)</f>
        <v>0</v>
      </c>
      <c r="H34" s="42">
        <f>IF($D34="Yes", VLOOKUP(VLOOKUP($A34,'Question Set '!$A$2:$I$205, 7), features, 2), 0)</f>
        <v>0</v>
      </c>
      <c r="I34" s="42">
        <f>IF($D34="Yes", VLOOKUP(VLOOKUP($A34,'Question Set '!$A$2:$I$205, 8), features, 2), 0)</f>
        <v>0</v>
      </c>
    </row>
    <row r="35" spans="1:9" ht="72.5" x14ac:dyDescent="0.35">
      <c r="A35" s="19">
        <f>VLOOKUP('Question Set '!A26,'Question Set '!$A$2:$I$205, 1)</f>
        <v>24</v>
      </c>
      <c r="B35" s="24" t="str">
        <f>IF(VLOOKUP('Question Set '!A26,'Question Set '!$A$2:$I$205, 3) &lt;&gt; "",VLOOKUP('Question Set '!A26,'Question Set '!$A$2:$I$205, 3),"")</f>
        <v xml:space="preserve">I also have a question on the people around you who can help with technology.  Is there someone who lives with you who is confident with technology?  For example, someone who can help with setting things up, keeping the technology working and helping you to use it? </v>
      </c>
      <c r="C35" s="31" t="str">
        <f>IF(VLOOKUP('Question Set '!A26,'Question Set '!$A$2:$I$205, 4) &lt;&gt; "",VLOOKUP('Question Set '!A26,'Question Set '!$A$2:$I$205, 4),"")</f>
        <v>yes</v>
      </c>
      <c r="D35" s="40" t="s">
        <v>466</v>
      </c>
      <c r="E35" s="42">
        <f>IF(D35="Yes", VLOOKUP(A35,'Question Set '!$A$2:$I$205, 9), 0)</f>
        <v>3</v>
      </c>
      <c r="F35" s="42" t="e">
        <f>IF($D35="Yes", VLOOKUP(VLOOKUP($A35,'Question Set '!$A$2:$I$205, 5), features, 2), 0)</f>
        <v>#N/A</v>
      </c>
      <c r="G35" s="42" t="e">
        <f>IF($D35="Yes", VLOOKUP(VLOOKUP($A35,'Question Set '!$A$2:$I$205, 6), features, 2), 0)</f>
        <v>#N/A</v>
      </c>
      <c r="H35" s="42" t="e">
        <f>IF($D35="Yes", VLOOKUP(VLOOKUP($A35,'Question Set '!$A$2:$I$205, 7), features, 2), 0)</f>
        <v>#N/A</v>
      </c>
      <c r="I35" s="42" t="e">
        <f>IF($D35="Yes", VLOOKUP(VLOOKUP($A35,'Question Set '!$A$2:$I$205, 8), features, 2), 0)</f>
        <v>#N/A</v>
      </c>
    </row>
    <row r="36" spans="1:9" x14ac:dyDescent="0.35">
      <c r="A36" s="19">
        <f>VLOOKUP('Question Set '!A27,'Question Set '!$A$2:$I$205, 1)</f>
        <v>25</v>
      </c>
      <c r="B36" s="24" t="str">
        <f>IF(VLOOKUP('Question Set '!A27,'Question Set '!$A$2:$I$205, 3) &lt;&gt; "",VLOOKUP('Question Set '!A27,'Question Set '!$A$2:$I$205, 3),"")</f>
        <v/>
      </c>
      <c r="C36" s="31" t="str">
        <f>IF(VLOOKUP('Question Set '!A27,'Question Set '!$A$2:$I$205, 4) &lt;&gt; "",VLOOKUP('Question Set '!A27,'Question Set '!$A$2:$I$205, 4),"")</f>
        <v>no</v>
      </c>
      <c r="D36" s="40" t="s">
        <v>467</v>
      </c>
      <c r="E36" s="42">
        <f>IF(D36="Yes", VLOOKUP(A36,'Question Set '!$A$2:$I$205, 9), 0)</f>
        <v>0</v>
      </c>
      <c r="F36" s="42">
        <f>IF($D36="Yes", VLOOKUP(VLOOKUP($A36,'Question Set '!$A$2:$I$205, 5), features, 2), 0)</f>
        <v>0</v>
      </c>
      <c r="G36" s="42">
        <f>IF($D36="Yes", VLOOKUP(VLOOKUP($A36,'Question Set '!$A$2:$I$205, 6), features, 2), 0)</f>
        <v>0</v>
      </c>
      <c r="H36" s="42">
        <f>IF($D36="Yes", VLOOKUP(VLOOKUP($A36,'Question Set '!$A$2:$I$205, 7), features, 2), 0)</f>
        <v>0</v>
      </c>
      <c r="I36" s="42">
        <f>IF($D36="Yes", VLOOKUP(VLOOKUP($A36,'Question Set '!$A$2:$I$205, 8), features, 2), 0)</f>
        <v>0</v>
      </c>
    </row>
    <row r="37" spans="1:9" ht="29" x14ac:dyDescent="0.35">
      <c r="A37" s="19">
        <f>VLOOKUP('Question Set '!A28,'Question Set '!$A$2:$I$205, 1)</f>
        <v>26</v>
      </c>
      <c r="B37" s="24" t="str">
        <f>IF(VLOOKUP('Question Set '!A28,'Question Set '!$A$2:$I$205, 3) &lt;&gt; "",VLOOKUP('Question Set '!A28,'Question Set '!$A$2:$I$205, 3),"")</f>
        <v xml:space="preserve">When suggesting products for you, what challenges would you like help with? </v>
      </c>
      <c r="C37" s="31" t="str">
        <f>IF(VLOOKUP('Question Set '!A28,'Question Set '!$A$2:$I$205, 4) &lt;&gt; "",VLOOKUP('Question Set '!A28,'Question Set '!$A$2:$I$205, 4),"")</f>
        <v>help around my home</v>
      </c>
      <c r="D37" s="40" t="s">
        <v>467</v>
      </c>
      <c r="E37" s="42">
        <f>IF(D37="Yes", VLOOKUP(A37,'Question Set '!$A$2:$I$205, 9), 0)</f>
        <v>0</v>
      </c>
      <c r="F37" s="42">
        <f>IF($D37="Yes", VLOOKUP(VLOOKUP($A37,'Question Set '!$A$2:$I$205, 5), features, 2), 0)</f>
        <v>0</v>
      </c>
      <c r="G37" s="42">
        <f>IF($D37="Yes", VLOOKUP(VLOOKUP($A37,'Question Set '!$A$2:$I$205, 6), features, 2), 0)</f>
        <v>0</v>
      </c>
      <c r="H37" s="42">
        <f>IF($D37="Yes", VLOOKUP(VLOOKUP($A37,'Question Set '!$A$2:$I$205, 7), features, 2), 0)</f>
        <v>0</v>
      </c>
      <c r="I37" s="42">
        <f>IF($D37="Yes", VLOOKUP(VLOOKUP($A37,'Question Set '!$A$2:$I$205, 8), features, 2), 0)</f>
        <v>0</v>
      </c>
    </row>
    <row r="38" spans="1:9" x14ac:dyDescent="0.35">
      <c r="A38" s="19">
        <f>VLOOKUP('Question Set '!A29,'Question Set '!$A$2:$I$205, 1)</f>
        <v>27</v>
      </c>
      <c r="B38" s="24" t="str">
        <f>IF(VLOOKUP('Question Set '!A29,'Question Set '!$A$2:$I$205, 3) &lt;&gt; "",VLOOKUP('Question Set '!A29,'Question Set '!$A$2:$I$205, 3),"")</f>
        <v/>
      </c>
      <c r="C38" s="31" t="str">
        <f>IF(VLOOKUP('Question Set '!A29,'Question Set '!$A$2:$I$205, 4) &lt;&gt; "",VLOOKUP('Question Set '!A29,'Question Set '!$A$2:$I$205, 4),"")</f>
        <v>help when my speech is not clear</v>
      </c>
      <c r="D38" s="40" t="s">
        <v>467</v>
      </c>
      <c r="E38" s="42">
        <f>IF(D38="Yes", VLOOKUP(A38,'Question Set '!$A$2:$I$205, 9), 0)</f>
        <v>0</v>
      </c>
      <c r="F38" s="42">
        <f>IF($D38="Yes", VLOOKUP(VLOOKUP($A38,'Question Set '!$A$2:$I$205, 5), features, 2), 0)</f>
        <v>0</v>
      </c>
      <c r="G38" s="42">
        <f>IF($D38="Yes", VLOOKUP(VLOOKUP($A38,'Question Set '!$A$2:$I$205, 6), features, 2), 0)</f>
        <v>0</v>
      </c>
      <c r="H38" s="42">
        <f>IF($D38="Yes", VLOOKUP(VLOOKUP($A38,'Question Set '!$A$2:$I$205, 7), features, 2), 0)</f>
        <v>0</v>
      </c>
      <c r="I38" s="42">
        <f>IF($D38="Yes", VLOOKUP(VLOOKUP($A38,'Question Set '!$A$2:$I$205, 8), features, 2), 0)</f>
        <v>0</v>
      </c>
    </row>
    <row r="39" spans="1:9" x14ac:dyDescent="0.35">
      <c r="A39" s="19">
        <f>VLOOKUP('Question Set '!A30,'Question Set '!$A$2:$I$205, 1)</f>
        <v>28</v>
      </c>
      <c r="B39" s="24" t="str">
        <f>IF(VLOOKUP('Question Set '!A30,'Question Set '!$A$2:$I$205, 3) &lt;&gt; "",VLOOKUP('Question Set '!A30,'Question Set '!$A$2:$I$205, 3),"")</f>
        <v/>
      </c>
      <c r="C39" s="31" t="str">
        <f>IF(VLOOKUP('Question Set '!A30,'Question Set '!$A$2:$I$205, 4) &lt;&gt; "",VLOOKUP('Question Set '!A30,'Question Set '!$A$2:$I$205, 4),"")</f>
        <v>help to remember things</v>
      </c>
      <c r="D39" s="40" t="s">
        <v>467</v>
      </c>
      <c r="E39" s="42">
        <f>IF(D39="Yes", VLOOKUP(A39,'Question Set '!$A$2:$I$205, 9), 0)</f>
        <v>0</v>
      </c>
      <c r="F39" s="42">
        <f>IF($D39="Yes", VLOOKUP(VLOOKUP($A39,'Question Set '!$A$2:$I$205, 5), features, 2), 0)</f>
        <v>0</v>
      </c>
      <c r="G39" s="42">
        <f>IF($D39="Yes", VLOOKUP(VLOOKUP($A39,'Question Set '!$A$2:$I$205, 6), features, 2), 0)</f>
        <v>0</v>
      </c>
      <c r="H39" s="42">
        <f>IF($D39="Yes", VLOOKUP(VLOOKUP($A39,'Question Set '!$A$2:$I$205, 7), features, 2), 0)</f>
        <v>0</v>
      </c>
      <c r="I39" s="42">
        <f>IF($D39="Yes", VLOOKUP(VLOOKUP($A39,'Question Set '!$A$2:$I$205, 8), features, 2), 0)</f>
        <v>0</v>
      </c>
    </row>
    <row r="40" spans="1:9" x14ac:dyDescent="0.35">
      <c r="A40" s="19">
        <f>VLOOKUP('Question Set '!A31,'Question Set '!$A$2:$I$205, 1)</f>
        <v>29</v>
      </c>
      <c r="B40" s="24" t="str">
        <f>IF(VLOOKUP('Question Set '!A31,'Question Set '!$A$2:$I$205, 3) &lt;&gt; "",VLOOKUP('Question Set '!A31,'Question Set '!$A$2:$I$205, 3),"")</f>
        <v/>
      </c>
      <c r="C40" s="31" t="str">
        <f>IF(VLOOKUP('Question Set '!A31,'Question Set '!$A$2:$I$205, 4) &lt;&gt; "",VLOOKUP('Question Set '!A31,'Question Set '!$A$2:$I$205, 4),"")</f>
        <v>help when I am struggling to hear</v>
      </c>
      <c r="D40" s="40" t="s">
        <v>466</v>
      </c>
      <c r="E40" s="42">
        <f>IF(D40="Yes", VLOOKUP(A40,'Question Set '!$A$2:$I$205, 9), 0)</f>
        <v>5</v>
      </c>
      <c r="F40" s="42">
        <f>IF($D40="Yes", VLOOKUP(VLOOKUP($A40,'Question Set '!$A$2:$I$205, 5), features, 2), 0)</f>
        <v>4</v>
      </c>
      <c r="G40" s="42">
        <f>IF($D40="Yes", VLOOKUP(VLOOKUP($A40,'Question Set '!$A$2:$I$205, 6), features, 2), 0)</f>
        <v>3</v>
      </c>
      <c r="H40" s="42" t="e">
        <f>IF($D40="Yes", VLOOKUP(VLOOKUP($A40,'Question Set '!$A$2:$I$205, 7), features, 2), 0)</f>
        <v>#N/A</v>
      </c>
      <c r="I40" s="42" t="e">
        <f>IF($D40="Yes", VLOOKUP(VLOOKUP($A40,'Question Set '!$A$2:$I$205, 8), features, 2), 0)</f>
        <v>#N/A</v>
      </c>
    </row>
    <row r="41" spans="1:9" x14ac:dyDescent="0.35">
      <c r="A41" s="19">
        <f>VLOOKUP('Question Set '!A32,'Question Set '!$A$2:$I$205, 1)</f>
        <v>30</v>
      </c>
      <c r="B41" s="24" t="str">
        <f>IF(VLOOKUP('Question Set '!A32,'Question Set '!$A$2:$I$205, 3) &lt;&gt; "",VLOOKUP('Question Set '!A32,'Question Set '!$A$2:$I$205, 3),"")</f>
        <v/>
      </c>
      <c r="C41" s="31" t="str">
        <f>IF(VLOOKUP('Question Set '!A32,'Question Set '!$A$2:$I$205, 4) &lt;&gt; "",VLOOKUP('Question Set '!A32,'Question Set '!$A$2:$I$205, 4),"")</f>
        <v>things that are easier to use with reduced vision</v>
      </c>
      <c r="D41" s="40" t="s">
        <v>467</v>
      </c>
      <c r="E41" s="42">
        <f>IF(D41="Yes", VLOOKUP(A41,'Question Set '!$A$2:$I$205, 9), 0)</f>
        <v>0</v>
      </c>
      <c r="F41" s="42">
        <f>IF($D41="Yes", VLOOKUP(VLOOKUP($A41,'Question Set '!$A$2:$I$205, 5), features, 2), 0)</f>
        <v>0</v>
      </c>
      <c r="G41" s="42">
        <f>IF($D41="Yes", VLOOKUP(VLOOKUP($A41,'Question Set '!$A$2:$I$205, 6), features, 2), 0)</f>
        <v>0</v>
      </c>
      <c r="H41" s="42">
        <f>IF($D41="Yes", VLOOKUP(VLOOKUP($A41,'Question Set '!$A$2:$I$205, 7), features, 2), 0)</f>
        <v>0</v>
      </c>
      <c r="I41" s="42">
        <f>IF($D41="Yes", VLOOKUP(VLOOKUP($A41,'Question Set '!$A$2:$I$205, 8), features, 2), 0)</f>
        <v>0</v>
      </c>
    </row>
    <row r="42" spans="1:9" x14ac:dyDescent="0.35">
      <c r="A42" s="19">
        <f>VLOOKUP('Question Set '!A33,'Question Set '!$A$2:$I$205, 1)</f>
        <v>31</v>
      </c>
      <c r="B42" s="24" t="str">
        <f>IF(VLOOKUP('Question Set '!A33,'Question Set '!$A$2:$I$205, 3) &lt;&gt; "",VLOOKUP('Question Set '!A33,'Question Set '!$A$2:$I$205, 3),"")</f>
        <v/>
      </c>
      <c r="C42" s="31" t="str">
        <f>IF(VLOOKUP('Question Set '!A33,'Question Set '!$A$2:$I$205, 4) &lt;&gt; "",VLOOKUP('Question Set '!A33,'Question Set '!$A$2:$I$205, 4),"")</f>
        <v>Help to do things in the right order</v>
      </c>
      <c r="D42" s="40" t="s">
        <v>466</v>
      </c>
      <c r="E42" s="42">
        <f>IF(D42="Yes", VLOOKUP(A42,'Question Set '!$A$2:$I$205, 9), 0)</f>
        <v>5</v>
      </c>
      <c r="F42" s="42">
        <f>IF($D42="Yes", VLOOKUP(VLOOKUP($A42,'Question Set '!$A$2:$I$205, 5), features, 2), 0)</f>
        <v>3</v>
      </c>
      <c r="G42" s="42">
        <f>IF($D42="Yes", VLOOKUP(VLOOKUP($A42,'Question Set '!$A$2:$I$205, 6), features, 2), 0)</f>
        <v>5</v>
      </c>
      <c r="H42" s="42" t="e">
        <f>IF($D42="Yes", VLOOKUP(VLOOKUP($A42,'Question Set '!$A$2:$I$205, 7), features, 2), 0)</f>
        <v>#N/A</v>
      </c>
      <c r="I42" s="42" t="e">
        <f>IF($D42="Yes", VLOOKUP(VLOOKUP($A42,'Question Set '!$A$2:$I$205, 8), features, 2), 0)</f>
        <v>#N/A</v>
      </c>
    </row>
    <row r="43" spans="1:9" x14ac:dyDescent="0.35">
      <c r="A43" s="19">
        <f>VLOOKUP('Question Set '!A34,'Question Set '!$A$2:$I$205, 1)</f>
        <v>32</v>
      </c>
      <c r="B43" s="24" t="str">
        <f>IF(VLOOKUP('Question Set '!A34,'Question Set '!$A$2:$I$205, 3) &lt;&gt; "",VLOOKUP('Question Set '!A34,'Question Set '!$A$2:$I$205, 3),"")</f>
        <v/>
      </c>
      <c r="C43" s="31" t="str">
        <f>IF(VLOOKUP('Question Set '!A34,'Question Set '!$A$2:$I$205, 4) &lt;&gt; "",VLOOKUP('Question Set '!A34,'Question Set '!$A$2:$I$205, 4),"")</f>
        <v>help with misplacing objects</v>
      </c>
      <c r="D43" s="40" t="s">
        <v>467</v>
      </c>
      <c r="E43" s="42">
        <f>IF(D43="Yes", VLOOKUP(A43,'Question Set '!$A$2:$I$205, 9), 0)</f>
        <v>0</v>
      </c>
      <c r="F43" s="42">
        <f>IF($D43="Yes", VLOOKUP(VLOOKUP($A43,'Question Set '!$A$2:$I$205, 5), features, 2), 0)</f>
        <v>0</v>
      </c>
      <c r="G43" s="42">
        <f>IF($D43="Yes", VLOOKUP(VLOOKUP($A43,'Question Set '!$A$2:$I$205, 6), features, 2), 0)</f>
        <v>0</v>
      </c>
      <c r="H43" s="42">
        <f>IF($D43="Yes", VLOOKUP(VLOOKUP($A43,'Question Set '!$A$2:$I$205, 7), features, 2), 0)</f>
        <v>0</v>
      </c>
      <c r="I43" s="42">
        <f>IF($D43="Yes", VLOOKUP(VLOOKUP($A43,'Question Set '!$A$2:$I$205, 8), features, 2), 0)</f>
        <v>0</v>
      </c>
    </row>
    <row r="44" spans="1:9" x14ac:dyDescent="0.35">
      <c r="A44" s="19">
        <f>VLOOKUP('Question Set '!A35,'Question Set '!$A$2:$I$205, 1)</f>
        <v>33</v>
      </c>
      <c r="B44" s="24" t="str">
        <f>IF(VLOOKUP('Question Set '!A35,'Question Set '!$A$2:$I$205, 3) &lt;&gt; "",VLOOKUP('Question Set '!A35,'Question Set '!$A$2:$I$205, 3),"")</f>
        <v/>
      </c>
      <c r="C44" s="31" t="str">
        <f>IF(VLOOKUP('Question Set '!A35,'Question Set '!$A$2:$I$205, 4) &lt;&gt; "",VLOOKUP('Question Set '!A35,'Question Set '!$A$2:$I$205, 4),"")</f>
        <v>things that are easy to understand</v>
      </c>
      <c r="D44" s="40" t="s">
        <v>466</v>
      </c>
      <c r="E44" s="42">
        <f>IF(D44="Yes", VLOOKUP(A44,'Question Set '!$A$2:$I$205, 9), 0)</f>
        <v>5</v>
      </c>
      <c r="F44" s="42">
        <f>IF($D44="Yes", VLOOKUP(VLOOKUP($A44,'Question Set '!$A$2:$I$205, 5), features, 2), 0)</f>
        <v>3</v>
      </c>
      <c r="G44" s="42">
        <f>IF($D44="Yes", VLOOKUP(VLOOKUP($A44,'Question Set '!$A$2:$I$205, 6), features, 2), 0)</f>
        <v>4</v>
      </c>
      <c r="H44" s="42" t="e">
        <f>IF($D44="Yes", VLOOKUP(VLOOKUP($A44,'Question Set '!$A$2:$I$205, 7), features, 2), 0)</f>
        <v>#N/A</v>
      </c>
      <c r="I44" s="42" t="e">
        <f>IF($D44="Yes", VLOOKUP(VLOOKUP($A44,'Question Set '!$A$2:$I$205, 8), features, 2), 0)</f>
        <v>#N/A</v>
      </c>
    </row>
    <row r="45" spans="1:9" x14ac:dyDescent="0.35">
      <c r="A45" s="19">
        <f>VLOOKUP('Question Set '!A36,'Question Set '!$A$2:$I$205, 1)</f>
        <v>34</v>
      </c>
      <c r="B45" s="24" t="str">
        <f>IF(VLOOKUP('Question Set '!A36,'Question Set '!$A$2:$I$205, 3) &lt;&gt; "",VLOOKUP('Question Set '!A36,'Question Set '!$A$2:$I$205, 3),"")</f>
        <v/>
      </c>
      <c r="C45" s="31" t="str">
        <f>IF(VLOOKUP('Question Set '!A36,'Question Set '!$A$2:$I$205, 4) &lt;&gt; "",VLOOKUP('Question Set '!A36,'Question Set '!$A$2:$I$205, 4),"")</f>
        <v/>
      </c>
      <c r="D45" s="40" t="s">
        <v>467</v>
      </c>
      <c r="E45" s="42">
        <f>IF(D45="Yes", VLOOKUP(A45,'Question Set '!$A$2:$I$205, 9), 0)</f>
        <v>0</v>
      </c>
      <c r="F45" s="42">
        <f>IF($D45="Yes", VLOOKUP(VLOOKUP($A45,'Question Set '!$A$2:$I$205, 5), features, 2), 0)</f>
        <v>0</v>
      </c>
      <c r="G45" s="42">
        <f>IF($D45="Yes", VLOOKUP(VLOOKUP($A45,'Question Set '!$A$2:$I$205, 6), features, 2), 0)</f>
        <v>0</v>
      </c>
      <c r="H45" s="42">
        <f>IF($D45="Yes", VLOOKUP(VLOOKUP($A45,'Question Set '!$A$2:$I$205, 7), features, 2), 0)</f>
        <v>0</v>
      </c>
      <c r="I45" s="42">
        <f>IF($D45="Yes", VLOOKUP(VLOOKUP($A45,'Question Set '!$A$2:$I$205, 8), features, 2), 0)</f>
        <v>0</v>
      </c>
    </row>
    <row r="46" spans="1:9" x14ac:dyDescent="0.35">
      <c r="A46" s="19">
        <f>VLOOKUP('Question Set '!A37,'Question Set '!$A$2:$I$205, 1)</f>
        <v>35</v>
      </c>
      <c r="B46" s="24" t="str">
        <f>IF(VLOOKUP('Question Set '!A37,'Question Set '!$A$2:$I$205, 3) &lt;&gt; "",VLOOKUP('Question Set '!A37,'Question Set '!$A$2:$I$205, 3),"")</f>
        <v/>
      </c>
      <c r="C46" s="31" t="str">
        <f>IF(VLOOKUP('Question Set '!A37,'Question Set '!$A$2:$I$205, 4) &lt;&gt; "",VLOOKUP('Question Set '!A37,'Question Set '!$A$2:$I$205, 4),"")</f>
        <v/>
      </c>
      <c r="D46" s="40" t="s">
        <v>467</v>
      </c>
      <c r="E46" s="42">
        <f>IF(D46="Yes", VLOOKUP(A46,'Question Set '!$A$2:$I$205, 9), 0)</f>
        <v>0</v>
      </c>
      <c r="F46" s="42">
        <f>IF($D46="Yes", VLOOKUP(VLOOKUP($A46,'Question Set '!$A$2:$I$205, 5), features, 2), 0)</f>
        <v>0</v>
      </c>
      <c r="G46" s="42">
        <f>IF($D46="Yes", VLOOKUP(VLOOKUP($A46,'Question Set '!$A$2:$I$205, 6), features, 2), 0)</f>
        <v>0</v>
      </c>
      <c r="H46" s="42">
        <f>IF($D46="Yes", VLOOKUP(VLOOKUP($A46,'Question Set '!$A$2:$I$205, 7), features, 2), 0)</f>
        <v>0</v>
      </c>
      <c r="I46" s="42">
        <f>IF($D46="Yes", VLOOKUP(VLOOKUP($A46,'Question Set '!$A$2:$I$205, 8), features, 2), 0)</f>
        <v>0</v>
      </c>
    </row>
    <row r="47" spans="1:9" x14ac:dyDescent="0.35">
      <c r="A47" s="19">
        <f>VLOOKUP('Question Set '!A38,'Question Set '!$A$2:$I$205, 1)</f>
        <v>36</v>
      </c>
      <c r="B47" s="24" t="str">
        <f>IF(VLOOKUP('Question Set '!A38,'Question Set '!$A$2:$I$205, 3) &lt;&gt; "",VLOOKUP('Question Set '!A38,'Question Set '!$A$2:$I$205, 3),"")</f>
        <v>Questions</v>
      </c>
      <c r="C47" s="31" t="str">
        <f>IF(VLOOKUP('Question Set '!A38,'Question Set '!$A$2:$I$205, 4) &lt;&gt; "",VLOOKUP('Question Set '!A38,'Question Set '!$A$2:$I$205, 4),"")</f>
        <v>Answers</v>
      </c>
      <c r="D47" s="40"/>
      <c r="E47" s="42"/>
      <c r="F47" s="42">
        <f>IF($D47="Yes", VLOOKUP(VLOOKUP($A47,'Question Set '!$A$2:$I$205, 5), features, 2), 0)</f>
        <v>0</v>
      </c>
      <c r="G47" s="42">
        <f>IF($D47="Yes", VLOOKUP(VLOOKUP($A47,'Question Set '!$A$2:$I$205, 6), features, 2), 0)</f>
        <v>0</v>
      </c>
      <c r="H47" s="42">
        <f>IF($D47="Yes", VLOOKUP(VLOOKUP($A47,'Question Set '!$A$2:$I$205, 7), features, 2), 0)</f>
        <v>0</v>
      </c>
      <c r="I47" s="42">
        <f>IF($D47="Yes", VLOOKUP(VLOOKUP($A47,'Question Set '!$A$2:$I$205, 8), features, 2), 0)</f>
        <v>0</v>
      </c>
    </row>
    <row r="48" spans="1:9" ht="58" x14ac:dyDescent="0.35">
      <c r="A48" s="19">
        <f>VLOOKUP('Question Set '!A39,'Question Set '!$A$2:$I$205, 1)</f>
        <v>37</v>
      </c>
      <c r="B48" s="24" t="str">
        <f>IF(VLOOKUP('Question Set '!A39,'Question Set '!$A$2:$I$205, 3) &lt;&gt; "",VLOOKUP('Question Set '!A39,'Question Set '!$A$2:$I$205, 3),"")</f>
        <v>Things could be better if I had help with...</v>
      </c>
      <c r="C48" s="31" t="str">
        <f>IF(VLOOKUP('Question Set '!A39,'Question Set '!$A$2:$I$205, 4) &lt;&gt; "",VLOOKUP('Question Set '!A39,'Question Set '!$A$2:$I$205, 4),"")</f>
        <v>getting ready to go out e.g. being on time and remembering
what to take with me - mobile phone, keys, watch, wallet/purse, bag, jacket etc.</v>
      </c>
      <c r="D48" s="40" t="s">
        <v>467</v>
      </c>
      <c r="E48" s="42">
        <f>IF(D48="Yes", VLOOKUP(A48,'Question Set '!$A$2:$I$205, 9), 0)</f>
        <v>0</v>
      </c>
      <c r="F48" s="42">
        <f>IF($D48="Yes", VLOOKUP(VLOOKUP($A48,'Question Set '!$A$2:$I$205, 5), features, 2), 0)</f>
        <v>0</v>
      </c>
      <c r="G48" s="42">
        <f>IF($D48="Yes", VLOOKUP(VLOOKUP($A48,'Question Set '!$A$2:$I$205, 6), features, 2), 0)</f>
        <v>0</v>
      </c>
      <c r="H48" s="42">
        <f>IF($D48="Yes", VLOOKUP(VLOOKUP($A48,'Question Set '!$A$2:$I$205, 7), features, 2), 0)</f>
        <v>0</v>
      </c>
      <c r="I48" s="42">
        <f>IF($D48="Yes", VLOOKUP(VLOOKUP($A48,'Question Set '!$A$2:$I$205, 8), features, 2), 0)</f>
        <v>0</v>
      </c>
    </row>
    <row r="49" spans="1:9" x14ac:dyDescent="0.35">
      <c r="A49" s="19">
        <f>VLOOKUP('Question Set '!A40,'Question Set '!$A$2:$I$205, 1)</f>
        <v>38</v>
      </c>
      <c r="B49" s="24" t="str">
        <f>IF(VLOOKUP('Question Set '!A40,'Question Set '!$A$2:$I$205, 3) &lt;&gt; "",VLOOKUP('Question Set '!A40,'Question Set '!$A$2:$I$205, 3),"")</f>
        <v/>
      </c>
      <c r="C49" s="31" t="str">
        <f>IF(VLOOKUP('Question Set '!A40,'Question Set '!$A$2:$I$205, 4) &lt;&gt; "",VLOOKUP('Question Set '!A40,'Question Set '!$A$2:$I$205, 4),"")</f>
        <v>feeling more confident and less stressed about going out</v>
      </c>
      <c r="D49" s="40" t="s">
        <v>467</v>
      </c>
      <c r="E49" s="42">
        <f>IF(D49="Yes", VLOOKUP(A49,'Question Set '!$A$2:$I$205, 9), 0)</f>
        <v>0</v>
      </c>
      <c r="F49" s="42">
        <f>IF($D49="Yes", VLOOKUP(VLOOKUP($A49,'Question Set '!$A$2:$I$205, 5), features, 2), 0)</f>
        <v>0</v>
      </c>
      <c r="G49" s="42">
        <f>IF($D49="Yes", VLOOKUP(VLOOKUP($A49,'Question Set '!$A$2:$I$205, 6), features, 2), 0)</f>
        <v>0</v>
      </c>
      <c r="H49" s="42">
        <f>IF($D49="Yes", VLOOKUP(VLOOKUP($A49,'Question Set '!$A$2:$I$205, 7), features, 2), 0)</f>
        <v>0</v>
      </c>
      <c r="I49" s="42">
        <f>IF($D49="Yes", VLOOKUP(VLOOKUP($A49,'Question Set '!$A$2:$I$205, 8), features, 2), 0)</f>
        <v>0</v>
      </c>
    </row>
    <row r="50" spans="1:9" x14ac:dyDescent="0.35">
      <c r="A50" s="19">
        <f>VLOOKUP('Question Set '!A41,'Question Set '!$A$2:$I$205, 1)</f>
        <v>39</v>
      </c>
      <c r="B50" s="24" t="str">
        <f>IF(VLOOKUP('Question Set '!A41,'Question Set '!$A$2:$I$205, 3) &lt;&gt; "",VLOOKUP('Question Set '!A41,'Question Set '!$A$2:$I$205, 3),"")</f>
        <v/>
      </c>
      <c r="C50" s="31" t="str">
        <f>IF(VLOOKUP('Question Set '!A41,'Question Set '!$A$2:$I$205, 4) &lt;&gt; "",VLOOKUP('Question Set '!A41,'Question Set '!$A$2:$I$205, 4),"")</f>
        <v>getting to appointments and places</v>
      </c>
      <c r="D50" s="40" t="s">
        <v>467</v>
      </c>
      <c r="E50" s="42">
        <f>IF(D50="Yes", VLOOKUP(A50,'Question Set '!$A$2:$I$205, 9), 0)</f>
        <v>0</v>
      </c>
      <c r="F50" s="42">
        <f>IF($D50="Yes", VLOOKUP(VLOOKUP($A50,'Question Set '!$A$2:$I$205, 5), features, 2), 0)</f>
        <v>0</v>
      </c>
      <c r="G50" s="42">
        <f>IF($D50="Yes", VLOOKUP(VLOOKUP($A50,'Question Set '!$A$2:$I$205, 6), features, 2), 0)</f>
        <v>0</v>
      </c>
      <c r="H50" s="42">
        <f>IF($D50="Yes", VLOOKUP(VLOOKUP($A50,'Question Set '!$A$2:$I$205, 7), features, 2), 0)</f>
        <v>0</v>
      </c>
      <c r="I50" s="42">
        <f>IF($D50="Yes", VLOOKUP(VLOOKUP($A50,'Question Set '!$A$2:$I$205, 8), features, 2), 0)</f>
        <v>0</v>
      </c>
    </row>
    <row r="51" spans="1:9" x14ac:dyDescent="0.35">
      <c r="A51" s="19">
        <f>VLOOKUP('Question Set '!A42,'Question Set '!$A$2:$I$205, 1)</f>
        <v>40</v>
      </c>
      <c r="B51" s="24" t="str">
        <f>IF(VLOOKUP('Question Set '!A42,'Question Set '!$A$2:$I$205, 3) &lt;&gt; "",VLOOKUP('Question Set '!A42,'Question Set '!$A$2:$I$205, 3),"")</f>
        <v/>
      </c>
      <c r="C51" s="31" t="str">
        <f>IF(VLOOKUP('Question Set '!A42,'Question Set '!$A$2:$I$205, 4) &lt;&gt; "",VLOOKUP('Question Set '!A42,'Question Set '!$A$2:$I$205, 4),"")</f>
        <v>being able to get help when I am confused or lost</v>
      </c>
      <c r="D51" s="40" t="s">
        <v>467</v>
      </c>
      <c r="E51" s="42">
        <f>IF(D51="Yes", VLOOKUP(A51,'Question Set '!$A$2:$I$205, 9), 0)</f>
        <v>0</v>
      </c>
      <c r="F51" s="42">
        <f>IF($D51="Yes", VLOOKUP(VLOOKUP($A51,'Question Set '!$A$2:$I$205, 5), features, 2), 0)</f>
        <v>0</v>
      </c>
      <c r="G51" s="42">
        <f>IF($D51="Yes", VLOOKUP(VLOOKUP($A51,'Question Set '!$A$2:$I$205, 6), features, 2), 0)</f>
        <v>0</v>
      </c>
      <c r="H51" s="42">
        <f>IF($D51="Yes", VLOOKUP(VLOOKUP($A51,'Question Set '!$A$2:$I$205, 7), features, 2), 0)</f>
        <v>0</v>
      </c>
      <c r="I51" s="42">
        <f>IF($D51="Yes", VLOOKUP(VLOOKUP($A51,'Question Set '!$A$2:$I$205, 8), features, 2), 0)</f>
        <v>0</v>
      </c>
    </row>
    <row r="52" spans="1:9" ht="29" x14ac:dyDescent="0.35">
      <c r="A52" s="19">
        <f>VLOOKUP('Question Set '!A43,'Question Set '!$A$2:$I$205, 1)</f>
        <v>41</v>
      </c>
      <c r="B52" s="24" t="str">
        <f>IF(VLOOKUP('Question Set '!A43,'Question Set '!$A$2:$I$205, 3) &lt;&gt; "",VLOOKUP('Question Set '!A43,'Question Set '!$A$2:$I$205, 3),"")</f>
        <v/>
      </c>
      <c r="C52" s="31" t="str">
        <f>IF(VLOOKUP('Question Set '!A43,'Question Set '!$A$2:$I$205, 4) &lt;&gt; "",VLOOKUP('Question Set '!A43,'Question Set '!$A$2:$I$205, 4),"")</f>
        <v>reassuring my family and the people who care for me e.g. 
is someone else worried about you going out alone?</v>
      </c>
      <c r="D52" s="40" t="s">
        <v>467</v>
      </c>
      <c r="E52" s="42">
        <f>IF(D52="Yes", VLOOKUP(A52,'Question Set '!$A$2:$I$205, 9), 0)</f>
        <v>0</v>
      </c>
      <c r="F52" s="42">
        <f>IF($D52="Yes", VLOOKUP(VLOOKUP($A52,'Question Set '!$A$2:$I$205, 5), features, 2), 0)</f>
        <v>0</v>
      </c>
      <c r="G52" s="42">
        <f>IF($D52="Yes", VLOOKUP(VLOOKUP($A52,'Question Set '!$A$2:$I$205, 6), features, 2), 0)</f>
        <v>0</v>
      </c>
      <c r="H52" s="42">
        <f>IF($D52="Yes", VLOOKUP(VLOOKUP($A52,'Question Set '!$A$2:$I$205, 7), features, 2), 0)</f>
        <v>0</v>
      </c>
      <c r="I52" s="42">
        <f>IF($D52="Yes", VLOOKUP(VLOOKUP($A52,'Question Set '!$A$2:$I$205, 8), features, 2), 0)</f>
        <v>0</v>
      </c>
    </row>
    <row r="53" spans="1:9" x14ac:dyDescent="0.35">
      <c r="A53" s="19">
        <f>VLOOKUP('Question Set '!A44,'Question Set '!$A$2:$I$205, 1)</f>
        <v>42</v>
      </c>
      <c r="B53" s="24" t="str">
        <f>IF(VLOOKUP('Question Set '!A44,'Question Set '!$A$2:$I$205, 3) &lt;&gt; "",VLOOKUP('Question Set '!A44,'Question Set '!$A$2:$I$205, 3),"")</f>
        <v>When you go out, are you with someone?</v>
      </c>
      <c r="C53" s="31" t="str">
        <f>IF(VLOOKUP('Question Set '!A44,'Question Set '!$A$2:$I$205, 4) &lt;&gt; "",VLOOKUP('Question Set '!A44,'Question Set '!$A$2:$I$205, 4),"")</f>
        <v>I mostly go out alone</v>
      </c>
      <c r="D53" s="40" t="s">
        <v>467</v>
      </c>
      <c r="E53" s="42">
        <f>IF(D53="Yes", VLOOKUP(A53,'Question Set '!$A$2:$I$205, 9), 0)</f>
        <v>0</v>
      </c>
      <c r="F53" s="42">
        <f>IF($D53="Yes", VLOOKUP(VLOOKUP($A53,'Question Set '!$A$2:$I$205, 5), features, 2), 0)</f>
        <v>0</v>
      </c>
      <c r="G53" s="42">
        <f>IF($D53="Yes", VLOOKUP(VLOOKUP($A53,'Question Set '!$A$2:$I$205, 6), features, 2), 0)</f>
        <v>0</v>
      </c>
      <c r="H53" s="42">
        <f>IF($D53="Yes", VLOOKUP(VLOOKUP($A53,'Question Set '!$A$2:$I$205, 7), features, 2), 0)</f>
        <v>0</v>
      </c>
      <c r="I53" s="42">
        <f>IF($D53="Yes", VLOOKUP(VLOOKUP($A53,'Question Set '!$A$2:$I$205, 8), features, 2), 0)</f>
        <v>0</v>
      </c>
    </row>
    <row r="54" spans="1:9" x14ac:dyDescent="0.35">
      <c r="A54" s="19">
        <f>VLOOKUP('Question Set '!A45,'Question Set '!$A$2:$I$205, 1)</f>
        <v>43</v>
      </c>
      <c r="B54" s="24" t="str">
        <f>IF(VLOOKUP('Question Set '!A45,'Question Set '!$A$2:$I$205, 3) &lt;&gt; "",VLOOKUP('Question Set '!A45,'Question Set '!$A$2:$I$205, 3),"")</f>
        <v/>
      </c>
      <c r="C54" s="31" t="str">
        <f>IF(VLOOKUP('Question Set '!A45,'Question Set '!$A$2:$I$205, 4) &lt;&gt; "",VLOOKUP('Question Set '!A45,'Question Set '!$A$2:$I$205, 4),"")</f>
        <v>I usually go out with someone</v>
      </c>
      <c r="D54" s="40" t="s">
        <v>467</v>
      </c>
      <c r="E54" s="42">
        <f>IF(D54="Yes", VLOOKUP(A54,'Question Set '!$A$2:$I$205, 9), 0)</f>
        <v>0</v>
      </c>
      <c r="F54" s="42">
        <f>IF($D54="Yes", VLOOKUP(VLOOKUP($A54,'Question Set '!$A$2:$I$205, 5), features, 2), 0)</f>
        <v>0</v>
      </c>
      <c r="G54" s="42">
        <f>IF($D54="Yes", VLOOKUP(VLOOKUP($A54,'Question Set '!$A$2:$I$205, 6), features, 2), 0)</f>
        <v>0</v>
      </c>
      <c r="H54" s="42">
        <f>IF($D54="Yes", VLOOKUP(VLOOKUP($A54,'Question Set '!$A$2:$I$205, 7), features, 2), 0)</f>
        <v>0</v>
      </c>
      <c r="I54" s="42">
        <f>IF($D54="Yes", VLOOKUP(VLOOKUP($A54,'Question Set '!$A$2:$I$205, 8), features, 2), 0)</f>
        <v>0</v>
      </c>
    </row>
    <row r="55" spans="1:9" x14ac:dyDescent="0.35">
      <c r="A55" s="19">
        <f>VLOOKUP('Question Set '!A46,'Question Set '!$A$2:$I$205, 1)</f>
        <v>44</v>
      </c>
      <c r="B55" s="24" t="str">
        <f>IF(VLOOKUP('Question Set '!A46,'Question Set '!$A$2:$I$205, 3) &lt;&gt; "",VLOOKUP('Question Set '!A46,'Question Set '!$A$2:$I$205, 3),"")</f>
        <v>How do you usually travel?</v>
      </c>
      <c r="C55" s="31" t="str">
        <f>IF(VLOOKUP('Question Set '!A46,'Question Set '!$A$2:$I$205, 4) &lt;&gt; "",VLOOKUP('Question Set '!A46,'Question Set '!$A$2:$I$205, 4),"")</f>
        <v>Walk</v>
      </c>
      <c r="D55" s="40" t="s">
        <v>467</v>
      </c>
      <c r="E55" s="42">
        <f>IF(D55="Yes", VLOOKUP(A55,'Question Set '!$A$2:$I$205, 9), 0)</f>
        <v>0</v>
      </c>
      <c r="F55" s="42">
        <f>IF($D55="Yes", VLOOKUP(VLOOKUP($A55,'Question Set '!$A$2:$I$205, 5), features, 2), 0)</f>
        <v>0</v>
      </c>
      <c r="G55" s="42">
        <f>IF($D55="Yes", VLOOKUP(VLOOKUP($A55,'Question Set '!$A$2:$I$205, 6), features, 2), 0)</f>
        <v>0</v>
      </c>
      <c r="H55" s="42">
        <f>IF($D55="Yes", VLOOKUP(VLOOKUP($A55,'Question Set '!$A$2:$I$205, 7), features, 2), 0)</f>
        <v>0</v>
      </c>
      <c r="I55" s="42">
        <f>IF($D55="Yes", VLOOKUP(VLOOKUP($A55,'Question Set '!$A$2:$I$205, 8), features, 2), 0)</f>
        <v>0</v>
      </c>
    </row>
    <row r="56" spans="1:9" x14ac:dyDescent="0.35">
      <c r="A56" s="19">
        <f>VLOOKUP('Question Set '!A47,'Question Set '!$A$2:$I$205, 1)</f>
        <v>45</v>
      </c>
      <c r="B56" s="24" t="str">
        <f>IF(VLOOKUP('Question Set '!A47,'Question Set '!$A$2:$I$205, 3) &lt;&gt; "",VLOOKUP('Question Set '!A47,'Question Set '!$A$2:$I$205, 3),"")</f>
        <v/>
      </c>
      <c r="C56" s="31" t="str">
        <f>IF(VLOOKUP('Question Set '!A47,'Question Set '!$A$2:$I$205, 4) &lt;&gt; "",VLOOKUP('Question Set '!A47,'Question Set '!$A$2:$I$205, 4),"")</f>
        <v xml:space="preserve">Public Transport </v>
      </c>
      <c r="D56" s="40" t="s">
        <v>467</v>
      </c>
      <c r="E56" s="42">
        <f>IF(D56="Yes", VLOOKUP(A56,'Question Set '!$A$2:$I$205, 9), 0)</f>
        <v>0</v>
      </c>
      <c r="F56" s="42">
        <f>IF($D56="Yes", VLOOKUP(VLOOKUP($A56,'Question Set '!$A$2:$I$205, 5), features, 2), 0)</f>
        <v>0</v>
      </c>
      <c r="G56" s="42">
        <f>IF($D56="Yes", VLOOKUP(VLOOKUP($A56,'Question Set '!$A$2:$I$205, 6), features, 2), 0)</f>
        <v>0</v>
      </c>
      <c r="H56" s="42">
        <f>IF($D56="Yes", VLOOKUP(VLOOKUP($A56,'Question Set '!$A$2:$I$205, 7), features, 2), 0)</f>
        <v>0</v>
      </c>
      <c r="I56" s="42">
        <f>IF($D56="Yes", VLOOKUP(VLOOKUP($A56,'Question Set '!$A$2:$I$205, 8), features, 2), 0)</f>
        <v>0</v>
      </c>
    </row>
    <row r="57" spans="1:9" x14ac:dyDescent="0.35">
      <c r="A57" s="19">
        <f>VLOOKUP('Question Set '!A48,'Question Set '!$A$2:$I$205, 1)</f>
        <v>46</v>
      </c>
      <c r="B57" s="24" t="str">
        <f>IF(VLOOKUP('Question Set '!A48,'Question Set '!$A$2:$I$205, 3) &lt;&gt; "",VLOOKUP('Question Set '!A48,'Question Set '!$A$2:$I$205, 3),"")</f>
        <v/>
      </c>
      <c r="C57" s="31" t="str">
        <f>IF(VLOOKUP('Question Set '!A48,'Question Set '!$A$2:$I$205, 4) &lt;&gt; "",VLOOKUP('Question Set '!A48,'Question Set '!$A$2:$I$205, 4),"")</f>
        <v>Drive</v>
      </c>
      <c r="D57" s="40" t="s">
        <v>467</v>
      </c>
      <c r="E57" s="42">
        <f>IF(D57="Yes", VLOOKUP(A57,'Question Set '!$A$2:$I$205, 9), 0)</f>
        <v>0</v>
      </c>
      <c r="F57" s="42">
        <f>IF($D57="Yes", VLOOKUP(VLOOKUP($A57,'Question Set '!$A$2:$I$205, 5), features, 2), 0)</f>
        <v>0</v>
      </c>
      <c r="G57" s="42">
        <f>IF($D57="Yes", VLOOKUP(VLOOKUP($A57,'Question Set '!$A$2:$I$205, 6), features, 2), 0)</f>
        <v>0</v>
      </c>
      <c r="H57" s="42">
        <f>IF($D57="Yes", VLOOKUP(VLOOKUP($A57,'Question Set '!$A$2:$I$205, 7), features, 2), 0)</f>
        <v>0</v>
      </c>
      <c r="I57" s="42">
        <f>IF($D57="Yes", VLOOKUP(VLOOKUP($A57,'Question Set '!$A$2:$I$205, 8), features, 2), 0)</f>
        <v>0</v>
      </c>
    </row>
    <row r="58" spans="1:9" x14ac:dyDescent="0.35">
      <c r="A58" s="19">
        <f>VLOOKUP('Question Set '!A49,'Question Set '!$A$2:$I$205, 1)</f>
        <v>47</v>
      </c>
      <c r="B58" s="24" t="str">
        <f>IF(VLOOKUP('Question Set '!A49,'Question Set '!$A$2:$I$205, 3) &lt;&gt; "",VLOOKUP('Question Set '!A49,'Question Set '!$A$2:$I$205, 3),"")</f>
        <v/>
      </c>
      <c r="C58" s="31" t="str">
        <f>IF(VLOOKUP('Question Set '!A49,'Question Set '!$A$2:$I$205, 4) &lt;&gt; "",VLOOKUP('Question Set '!A49,'Question Set '!$A$2:$I$205, 4),"")</f>
        <v>Passenger in a car</v>
      </c>
      <c r="D58" s="40" t="s">
        <v>467</v>
      </c>
      <c r="E58" s="42">
        <f>IF(D58="Yes", VLOOKUP(A58,'Question Set '!$A$2:$I$205, 9), 0)</f>
        <v>0</v>
      </c>
      <c r="F58" s="42">
        <f>IF($D58="Yes", VLOOKUP(VLOOKUP($A58,'Question Set '!$A$2:$I$205, 5), features, 2), 0)</f>
        <v>0</v>
      </c>
      <c r="G58" s="42">
        <f>IF($D58="Yes", VLOOKUP(VLOOKUP($A58,'Question Set '!$A$2:$I$205, 6), features, 2), 0)</f>
        <v>0</v>
      </c>
      <c r="H58" s="42">
        <f>IF($D58="Yes", VLOOKUP(VLOOKUP($A58,'Question Set '!$A$2:$I$205, 7), features, 2), 0)</f>
        <v>0</v>
      </c>
      <c r="I58" s="42">
        <f>IF($D58="Yes", VLOOKUP(VLOOKUP($A58,'Question Set '!$A$2:$I$205, 8), features, 2), 0)</f>
        <v>0</v>
      </c>
    </row>
    <row r="59" spans="1:9" x14ac:dyDescent="0.35">
      <c r="A59" s="19">
        <f>VLOOKUP('Question Set '!A50,'Question Set '!$A$2:$I$205, 1)</f>
        <v>48</v>
      </c>
      <c r="B59" s="24" t="str">
        <f>IF(VLOOKUP('Question Set '!A50,'Question Set '!$A$2:$I$205, 3) &lt;&gt; "",VLOOKUP('Question Set '!A50,'Question Set '!$A$2:$I$205, 3),"")</f>
        <v/>
      </c>
      <c r="C59" s="31" t="str">
        <f>IF(VLOOKUP('Question Set '!A50,'Question Set '!$A$2:$I$205, 4) &lt;&gt; "",VLOOKUP('Question Set '!A50,'Question Set '!$A$2:$I$205, 4),"")</f>
        <v>Other mode of transport  (or unknown)</v>
      </c>
      <c r="D59" s="40" t="s">
        <v>467</v>
      </c>
      <c r="E59" s="42">
        <f>IF(D59="Yes", VLOOKUP(A59,'Question Set '!$A$2:$I$205, 9), 0)</f>
        <v>0</v>
      </c>
      <c r="F59" s="42">
        <f>IF($D59="Yes", VLOOKUP(VLOOKUP($A59,'Question Set '!$A$2:$I$205, 5), features, 2), 0)</f>
        <v>0</v>
      </c>
      <c r="G59" s="42">
        <f>IF($D59="Yes", VLOOKUP(VLOOKUP($A59,'Question Set '!$A$2:$I$205, 6), features, 2), 0)</f>
        <v>0</v>
      </c>
      <c r="H59" s="42">
        <f>IF($D59="Yes", VLOOKUP(VLOOKUP($A59,'Question Set '!$A$2:$I$205, 7), features, 2), 0)</f>
        <v>0</v>
      </c>
      <c r="I59" s="42">
        <f>IF($D59="Yes", VLOOKUP(VLOOKUP($A59,'Question Set '!$A$2:$I$205, 8), features, 2), 0)</f>
        <v>0</v>
      </c>
    </row>
    <row r="60" spans="1:9" ht="29" x14ac:dyDescent="0.35">
      <c r="A60" s="19">
        <f>VLOOKUP('Question Set '!A51,'Question Set '!$A$2:$I$205, 1)</f>
        <v>49</v>
      </c>
      <c r="B60" s="24" t="str">
        <f>IF(VLOOKUP('Question Set '!A51,'Question Set '!$A$2:$I$205, 3) &lt;&gt; "",VLOOKUP('Question Set '!A51,'Question Set '!$A$2:$I$205, 3),"")</f>
        <v>Is there someone who helps if you need reassurance
when you are out?</v>
      </c>
      <c r="C60" s="31" t="str">
        <f>IF(VLOOKUP('Question Set '!A51,'Question Set '!$A$2:$I$205, 4) &lt;&gt; "",VLOOKUP('Question Set '!A51,'Question Set '!$A$2:$I$205, 4),"")</f>
        <v>I have family or friends I can contact</v>
      </c>
      <c r="D60" s="40" t="s">
        <v>467</v>
      </c>
      <c r="E60" s="42">
        <f>IF(D60="Yes", VLOOKUP(A60,'Question Set '!$A$2:$I$205, 9), 0)</f>
        <v>0</v>
      </c>
      <c r="F60" s="42">
        <f>IF($D60="Yes", VLOOKUP(VLOOKUP($A60,'Question Set '!$A$2:$I$205, 5), features, 2), 0)</f>
        <v>0</v>
      </c>
      <c r="G60" s="42">
        <f>IF($D60="Yes", VLOOKUP(VLOOKUP($A60,'Question Set '!$A$2:$I$205, 6), features, 2), 0)</f>
        <v>0</v>
      </c>
      <c r="H60" s="42">
        <f>IF($D60="Yes", VLOOKUP(VLOOKUP($A60,'Question Set '!$A$2:$I$205, 7), features, 2), 0)</f>
        <v>0</v>
      </c>
      <c r="I60" s="42">
        <f>IF($D60="Yes", VLOOKUP(VLOOKUP($A60,'Question Set '!$A$2:$I$205, 8), features, 2), 0)</f>
        <v>0</v>
      </c>
    </row>
    <row r="61" spans="1:9" x14ac:dyDescent="0.35">
      <c r="A61" s="19">
        <f>VLOOKUP('Question Set '!A52,'Question Set '!$A$2:$I$205, 1)</f>
        <v>50</v>
      </c>
      <c r="B61" s="24" t="str">
        <f>IF(VLOOKUP('Question Set '!A52,'Question Set '!$A$2:$I$205, 3) &lt;&gt; "",VLOOKUP('Question Set '!A52,'Question Set '!$A$2:$I$205, 3),"")</f>
        <v/>
      </c>
      <c r="C61" s="31" t="str">
        <f>IF(VLOOKUP('Question Set '!A52,'Question Set '!$A$2:$I$205, 4) &lt;&gt; "",VLOOKUP('Question Set '!A52,'Question Set '!$A$2:$I$205, 4),"")</f>
        <v>I would ask a person nearby e.g. on the street, in a shop</v>
      </c>
      <c r="D61" s="40" t="s">
        <v>467</v>
      </c>
      <c r="E61" s="42">
        <f>IF(D61="Yes", VLOOKUP(A61,'Question Set '!$A$2:$I$205, 9), 0)</f>
        <v>0</v>
      </c>
      <c r="F61" s="42">
        <f>IF($D61="Yes", VLOOKUP(VLOOKUP($A61,'Question Set '!$A$2:$I$205, 5), features, 2), 0)</f>
        <v>0</v>
      </c>
      <c r="G61" s="42">
        <f>IF($D61="Yes", VLOOKUP(VLOOKUP($A61,'Question Set '!$A$2:$I$205, 6), features, 2), 0)</f>
        <v>0</v>
      </c>
      <c r="H61" s="42">
        <f>IF($D61="Yes", VLOOKUP(VLOOKUP($A61,'Question Set '!$A$2:$I$205, 7), features, 2), 0)</f>
        <v>0</v>
      </c>
      <c r="I61" s="42">
        <f>IF($D61="Yes", VLOOKUP(VLOOKUP($A61,'Question Set '!$A$2:$I$205, 8), features, 2), 0)</f>
        <v>0</v>
      </c>
    </row>
    <row r="62" spans="1:9" x14ac:dyDescent="0.35">
      <c r="A62" s="19">
        <f>VLOOKUP('Question Set '!A53,'Question Set '!$A$2:$I$205, 1)</f>
        <v>51</v>
      </c>
      <c r="B62" s="24" t="str">
        <f>IF(VLOOKUP('Question Set '!A53,'Question Set '!$A$2:$I$205, 3) &lt;&gt; "",VLOOKUP('Question Set '!A53,'Question Set '!$A$2:$I$205, 3),"")</f>
        <v/>
      </c>
      <c r="C62" s="31" t="str">
        <f>IF(VLOOKUP('Question Set '!A53,'Question Set '!$A$2:$I$205, 4) &lt;&gt; "",VLOOKUP('Question Set '!A53,'Question Set '!$A$2:$I$205, 4),"")</f>
        <v>I don't have someone I could ask for help</v>
      </c>
      <c r="D62" s="40" t="s">
        <v>467</v>
      </c>
      <c r="E62" s="42">
        <f>IF(D62="Yes", VLOOKUP(A62,'Question Set '!$A$2:$I$205, 9), 0)</f>
        <v>0</v>
      </c>
      <c r="F62" s="42">
        <f>IF($D62="Yes", VLOOKUP(VLOOKUP($A62,'Question Set '!$A$2:$I$205, 5), features, 2), 0)</f>
        <v>0</v>
      </c>
      <c r="G62" s="42">
        <f>IF($D62="Yes", VLOOKUP(VLOOKUP($A62,'Question Set '!$A$2:$I$205, 6), features, 2), 0)</f>
        <v>0</v>
      </c>
      <c r="H62" s="42">
        <f>IF($D62="Yes", VLOOKUP(VLOOKUP($A62,'Question Set '!$A$2:$I$205, 7), features, 2), 0)</f>
        <v>0</v>
      </c>
      <c r="I62" s="42">
        <f>IF($D62="Yes", VLOOKUP(VLOOKUP($A62,'Question Set '!$A$2:$I$205, 8), features, 2), 0)</f>
        <v>0</v>
      </c>
    </row>
    <row r="63" spans="1:9" ht="29" x14ac:dyDescent="0.35">
      <c r="A63" s="19">
        <f>VLOOKUP('Question Set '!A54,'Question Set '!$A$2:$I$205, 1)</f>
        <v>52</v>
      </c>
      <c r="B63" s="24" t="str">
        <f>IF(VLOOKUP('Question Set '!A54,'Question Set '!$A$2:$I$205, 3) &lt;&gt; "",VLOOKUP('Question Set '!A54,'Question Set '!$A$2:$I$205, 3),"")</f>
        <v>When you're out, how do you get in touch with people?</v>
      </c>
      <c r="C63" s="31" t="str">
        <f>IF(VLOOKUP('Question Set '!A54,'Question Set '!$A$2:$I$205, 4) &lt;&gt; "",VLOOKUP('Question Set '!A54,'Question Set '!$A$2:$I$205, 4),"")</f>
        <v>I always take my mobile phone with me so I can call someone, or they can reach me</v>
      </c>
      <c r="D63" s="40" t="s">
        <v>467</v>
      </c>
      <c r="E63" s="42">
        <f>IF(D63="Yes", VLOOKUP(A63,'Question Set '!$A$2:$I$205, 9), 0)</f>
        <v>0</v>
      </c>
      <c r="F63" s="42">
        <f>IF($D63="Yes", VLOOKUP(VLOOKUP($A63,'Question Set '!$A$2:$I$205, 5), features, 2), 0)</f>
        <v>0</v>
      </c>
      <c r="G63" s="42">
        <f>IF($D63="Yes", VLOOKUP(VLOOKUP($A63,'Question Set '!$A$2:$I$205, 6), features, 2), 0)</f>
        <v>0</v>
      </c>
      <c r="H63" s="42">
        <f>IF($D63="Yes", VLOOKUP(VLOOKUP($A63,'Question Set '!$A$2:$I$205, 7), features, 2), 0)</f>
        <v>0</v>
      </c>
      <c r="I63" s="42">
        <f>IF($D63="Yes", VLOOKUP(VLOOKUP($A63,'Question Set '!$A$2:$I$205, 8), features, 2), 0)</f>
        <v>0</v>
      </c>
    </row>
    <row r="64" spans="1:9" ht="29" x14ac:dyDescent="0.35">
      <c r="A64" s="19">
        <f>VLOOKUP('Question Set '!A55,'Question Set '!$A$2:$I$205, 1)</f>
        <v>53</v>
      </c>
      <c r="B64" s="24" t="str">
        <f>IF(VLOOKUP('Question Set '!A55,'Question Set '!$A$2:$I$205, 3) &lt;&gt; "",VLOOKUP('Question Set '!A55,'Question Set '!$A$2:$I$205, 3),"")</f>
        <v/>
      </c>
      <c r="C64" s="31" t="str">
        <f>IF(VLOOKUP('Question Set '!A55,'Question Set '!$A$2:$I$205, 4) &lt;&gt; "",VLOOKUP('Question Set '!A55,'Question Set '!$A$2:$I$205, 4),"")</f>
        <v>I have a mobile phone but I am finding it difficult to use / I don't use my mobile phone</v>
      </c>
      <c r="D64" s="40" t="s">
        <v>467</v>
      </c>
      <c r="E64" s="42">
        <f>IF(D64="Yes", VLOOKUP(A64,'Question Set '!$A$2:$I$205, 9), 0)</f>
        <v>0</v>
      </c>
      <c r="F64" s="42">
        <f>IF($D64="Yes", VLOOKUP(VLOOKUP($A64,'Question Set '!$A$2:$I$205, 5), features, 2), 0)</f>
        <v>0</v>
      </c>
      <c r="G64" s="42">
        <f>IF($D64="Yes", VLOOKUP(VLOOKUP($A64,'Question Set '!$A$2:$I$205, 6), features, 2), 0)</f>
        <v>0</v>
      </c>
      <c r="H64" s="42">
        <f>IF($D64="Yes", VLOOKUP(VLOOKUP($A64,'Question Set '!$A$2:$I$205, 7), features, 2), 0)</f>
        <v>0</v>
      </c>
      <c r="I64" s="42">
        <f>IF($D64="Yes", VLOOKUP(VLOOKUP($A64,'Question Set '!$A$2:$I$205, 8), features, 2), 0)</f>
        <v>0</v>
      </c>
    </row>
    <row r="65" spans="1:9" x14ac:dyDescent="0.35">
      <c r="A65" s="19">
        <f>VLOOKUP('Question Set '!A56,'Question Set '!$A$2:$I$205, 1)</f>
        <v>54</v>
      </c>
      <c r="B65" s="24" t="str">
        <f>IF(VLOOKUP('Question Set '!A56,'Question Set '!$A$2:$I$205, 3) &lt;&gt; "",VLOOKUP('Question Set '!A56,'Question Set '!$A$2:$I$205, 3),"")</f>
        <v/>
      </c>
      <c r="C65" s="31" t="str">
        <f>IF(VLOOKUP('Question Set '!A56,'Question Set '!$A$2:$I$205, 4) &lt;&gt; "",VLOOKUP('Question Set '!A56,'Question Set '!$A$2:$I$205, 4),"")</f>
        <v>I don't have a mobile phone</v>
      </c>
      <c r="D65" s="40" t="s">
        <v>467</v>
      </c>
      <c r="E65" s="42">
        <f>IF(D65="Yes", VLOOKUP(A65,'Question Set '!$A$2:$I$205, 9), 0)</f>
        <v>0</v>
      </c>
      <c r="F65" s="42">
        <f>IF($D65="Yes", VLOOKUP(VLOOKUP($A65,'Question Set '!$A$2:$I$205, 5), features, 2), 0)</f>
        <v>0</v>
      </c>
      <c r="G65" s="42">
        <f>IF($D65="Yes", VLOOKUP(VLOOKUP($A65,'Question Set '!$A$2:$I$205, 6), features, 2), 0)</f>
        <v>0</v>
      </c>
      <c r="H65" s="42">
        <f>IF($D65="Yes", VLOOKUP(VLOOKUP($A65,'Question Set '!$A$2:$I$205, 7), features, 2), 0)</f>
        <v>0</v>
      </c>
      <c r="I65" s="42">
        <f>IF($D65="Yes", VLOOKUP(VLOOKUP($A65,'Question Set '!$A$2:$I$205, 8), features, 2), 0)</f>
        <v>0</v>
      </c>
    </row>
    <row r="66" spans="1:9" x14ac:dyDescent="0.35">
      <c r="A66" s="19">
        <f>VLOOKUP('Question Set '!A57,'Question Set '!$A$2:$I$205, 1)</f>
        <v>55</v>
      </c>
      <c r="B66" s="24" t="str">
        <f>IF(VLOOKUP('Question Set '!A57,'Question Set '!$A$2:$I$205, 3) &lt;&gt; "",VLOOKUP('Question Set '!A57,'Question Set '!$A$2:$I$205, 3),"")</f>
        <v>Can you tell me what you take with you?</v>
      </c>
      <c r="C66" s="31" t="str">
        <f>IF(VLOOKUP('Question Set '!A57,'Question Set '!$A$2:$I$205, 4) &lt;&gt; "",VLOOKUP('Question Set '!A57,'Question Set '!$A$2:$I$205, 4),"")</f>
        <v>Keys</v>
      </c>
      <c r="D66" s="40" t="s">
        <v>467</v>
      </c>
      <c r="E66" s="42">
        <f>IF(D66="Yes", VLOOKUP(A66,'Question Set '!$A$2:$I$205, 9), 0)</f>
        <v>0</v>
      </c>
      <c r="F66" s="42">
        <f>IF($D66="Yes", VLOOKUP(VLOOKUP($A66,'Question Set '!$A$2:$I$205, 5), features, 2), 0)</f>
        <v>0</v>
      </c>
      <c r="G66" s="42">
        <f>IF($D66="Yes", VLOOKUP(VLOOKUP($A66,'Question Set '!$A$2:$I$205, 6), features, 2), 0)</f>
        <v>0</v>
      </c>
      <c r="H66" s="42">
        <f>IF($D66="Yes", VLOOKUP(VLOOKUP($A66,'Question Set '!$A$2:$I$205, 7), features, 2), 0)</f>
        <v>0</v>
      </c>
      <c r="I66" s="42">
        <f>IF($D66="Yes", VLOOKUP(VLOOKUP($A66,'Question Set '!$A$2:$I$205, 8), features, 2), 0)</f>
        <v>0</v>
      </c>
    </row>
    <row r="67" spans="1:9" x14ac:dyDescent="0.35">
      <c r="A67" s="19">
        <f>VLOOKUP('Question Set '!A58,'Question Set '!$A$2:$I$205, 1)</f>
        <v>56</v>
      </c>
      <c r="B67" s="24" t="str">
        <f>IF(VLOOKUP('Question Set '!A58,'Question Set '!$A$2:$I$205, 3) &lt;&gt; "",VLOOKUP('Question Set '!A58,'Question Set '!$A$2:$I$205, 3),"")</f>
        <v/>
      </c>
      <c r="C67" s="31" t="str">
        <f>IF(VLOOKUP('Question Set '!A58,'Question Set '!$A$2:$I$205, 4) &lt;&gt; "",VLOOKUP('Question Set '!A58,'Question Set '!$A$2:$I$205, 4),"")</f>
        <v>Phone</v>
      </c>
      <c r="D67" s="40" t="s">
        <v>467</v>
      </c>
      <c r="E67" s="42">
        <f>IF(D67="Yes", VLOOKUP(A67,'Question Set '!$A$2:$I$205, 9), 0)</f>
        <v>0</v>
      </c>
      <c r="F67" s="42">
        <f>IF($D67="Yes", VLOOKUP(VLOOKUP($A67,'Question Set '!$A$2:$I$205, 5), features, 2), 0)</f>
        <v>0</v>
      </c>
      <c r="G67" s="42">
        <f>IF($D67="Yes", VLOOKUP(VLOOKUP($A67,'Question Set '!$A$2:$I$205, 6), features, 2), 0)</f>
        <v>0</v>
      </c>
      <c r="H67" s="42">
        <f>IF($D67="Yes", VLOOKUP(VLOOKUP($A67,'Question Set '!$A$2:$I$205, 7), features, 2), 0)</f>
        <v>0</v>
      </c>
      <c r="I67" s="42">
        <f>IF($D67="Yes", VLOOKUP(VLOOKUP($A67,'Question Set '!$A$2:$I$205, 8), features, 2), 0)</f>
        <v>0</v>
      </c>
    </row>
    <row r="68" spans="1:9" x14ac:dyDescent="0.35">
      <c r="A68" s="19">
        <f>VLOOKUP('Question Set '!A59,'Question Set '!$A$2:$I$205, 1)</f>
        <v>57</v>
      </c>
      <c r="B68" s="24" t="str">
        <f>IF(VLOOKUP('Question Set '!A59,'Question Set '!$A$2:$I$205, 3) &lt;&gt; "",VLOOKUP('Question Set '!A59,'Question Set '!$A$2:$I$205, 3),"")</f>
        <v/>
      </c>
      <c r="C68" s="31" t="str">
        <f>IF(VLOOKUP('Question Set '!A59,'Question Set '!$A$2:$I$205, 4) &lt;&gt; "",VLOOKUP('Question Set '!A59,'Question Set '!$A$2:$I$205, 4),"")</f>
        <v>Purse / Wallet</v>
      </c>
      <c r="D68" s="40" t="s">
        <v>467</v>
      </c>
      <c r="E68" s="42">
        <f>IF(D68="Yes", VLOOKUP(A68,'Question Set '!$A$2:$I$205, 9), 0)</f>
        <v>0</v>
      </c>
      <c r="F68" s="42">
        <f>IF($D68="Yes", VLOOKUP(VLOOKUP($A68,'Question Set '!$A$2:$I$205, 5), features, 2), 0)</f>
        <v>0</v>
      </c>
      <c r="G68" s="42">
        <f>IF($D68="Yes", VLOOKUP(VLOOKUP($A68,'Question Set '!$A$2:$I$205, 6), features, 2), 0)</f>
        <v>0</v>
      </c>
      <c r="H68" s="42">
        <f>IF($D68="Yes", VLOOKUP(VLOOKUP($A68,'Question Set '!$A$2:$I$205, 7), features, 2), 0)</f>
        <v>0</v>
      </c>
      <c r="I68" s="42">
        <f>IF($D68="Yes", VLOOKUP(VLOOKUP($A68,'Question Set '!$A$2:$I$205, 8), features, 2), 0)</f>
        <v>0</v>
      </c>
    </row>
    <row r="69" spans="1:9" x14ac:dyDescent="0.35">
      <c r="A69" s="19">
        <f>VLOOKUP('Question Set '!A60,'Question Set '!$A$2:$I$205, 1)</f>
        <v>58</v>
      </c>
      <c r="B69" s="24" t="str">
        <f>IF(VLOOKUP('Question Set '!A60,'Question Set '!$A$2:$I$205, 3) &lt;&gt; "",VLOOKUP('Question Set '!A60,'Question Set '!$A$2:$I$205, 3),"")</f>
        <v/>
      </c>
      <c r="C69" s="31" t="str">
        <f>IF(VLOOKUP('Question Set '!A60,'Question Set '!$A$2:$I$205, 4) &lt;&gt; "",VLOOKUP('Question Set '!A60,'Question Set '!$A$2:$I$205, 4),"")</f>
        <v>Jacket / Coat</v>
      </c>
      <c r="D69" s="40" t="s">
        <v>467</v>
      </c>
      <c r="E69" s="42">
        <f>IF(D69="Yes", VLOOKUP(A69,'Question Set '!$A$2:$I$205, 9), 0)</f>
        <v>0</v>
      </c>
      <c r="F69" s="42">
        <f>IF($D69="Yes", VLOOKUP(VLOOKUP($A69,'Question Set '!$A$2:$I$205, 5), features, 2), 0)</f>
        <v>0</v>
      </c>
      <c r="G69" s="42">
        <f>IF($D69="Yes", VLOOKUP(VLOOKUP($A69,'Question Set '!$A$2:$I$205, 6), features, 2), 0)</f>
        <v>0</v>
      </c>
      <c r="H69" s="42">
        <f>IF($D69="Yes", VLOOKUP(VLOOKUP($A69,'Question Set '!$A$2:$I$205, 7), features, 2), 0)</f>
        <v>0</v>
      </c>
      <c r="I69" s="42">
        <f>IF($D69="Yes", VLOOKUP(VLOOKUP($A69,'Question Set '!$A$2:$I$205, 8), features, 2), 0)</f>
        <v>0</v>
      </c>
    </row>
    <row r="70" spans="1:9" x14ac:dyDescent="0.35">
      <c r="A70" s="19">
        <f>VLOOKUP('Question Set '!A61,'Question Set '!$A$2:$I$205, 1)</f>
        <v>59</v>
      </c>
      <c r="B70" s="24" t="str">
        <f>IF(VLOOKUP('Question Set '!A61,'Question Set '!$A$2:$I$205, 3) &lt;&gt; "",VLOOKUP('Question Set '!A61,'Question Set '!$A$2:$I$205, 3),"")</f>
        <v/>
      </c>
      <c r="C70" s="31" t="str">
        <f>IF(VLOOKUP('Question Set '!A61,'Question Set '!$A$2:$I$205, 4) &lt;&gt; "",VLOOKUP('Question Set '!A61,'Question Set '!$A$2:$I$205, 4),"")</f>
        <v>Bag</v>
      </c>
      <c r="D70" s="40" t="s">
        <v>467</v>
      </c>
      <c r="E70" s="42">
        <f>IF(D70="Yes", VLOOKUP(A70,'Question Set '!$A$2:$I$205, 9), 0)</f>
        <v>0</v>
      </c>
      <c r="F70" s="42">
        <f>IF($D70="Yes", VLOOKUP(VLOOKUP($A70,'Question Set '!$A$2:$I$205, 5), features, 2), 0)</f>
        <v>0</v>
      </c>
      <c r="G70" s="42">
        <f>IF($D70="Yes", VLOOKUP(VLOOKUP($A70,'Question Set '!$A$2:$I$205, 6), features, 2), 0)</f>
        <v>0</v>
      </c>
      <c r="H70" s="42">
        <f>IF($D70="Yes", VLOOKUP(VLOOKUP($A70,'Question Set '!$A$2:$I$205, 7), features, 2), 0)</f>
        <v>0</v>
      </c>
      <c r="I70" s="42">
        <f>IF($D70="Yes", VLOOKUP(VLOOKUP($A70,'Question Set '!$A$2:$I$205, 8), features, 2), 0)</f>
        <v>0</v>
      </c>
    </row>
    <row r="71" spans="1:9" x14ac:dyDescent="0.35">
      <c r="A71" s="19">
        <f>VLOOKUP('Question Set '!A62,'Question Set '!$A$2:$I$205, 1)</f>
        <v>60</v>
      </c>
      <c r="B71" s="24" t="str">
        <f>IF(VLOOKUP('Question Set '!A62,'Question Set '!$A$2:$I$205, 3) &lt;&gt; "",VLOOKUP('Question Set '!A62,'Question Set '!$A$2:$I$205, 3),"")</f>
        <v/>
      </c>
      <c r="C71" s="31" t="str">
        <f>IF(VLOOKUP('Question Set '!A62,'Question Set '!$A$2:$I$205, 4) &lt;&gt; "",VLOOKUP('Question Set '!A62,'Question Set '!$A$2:$I$205, 4),"")</f>
        <v xml:space="preserve">Watch </v>
      </c>
      <c r="D71" s="40" t="s">
        <v>467</v>
      </c>
      <c r="E71" s="42">
        <f>IF(D71="Yes", VLOOKUP(A71,'Question Set '!$A$2:$I$205, 9), 0)</f>
        <v>0</v>
      </c>
      <c r="F71" s="42">
        <f>IF($D71="Yes", VLOOKUP(VLOOKUP($A71,'Question Set '!$A$2:$I$205, 5), features, 2), 0)</f>
        <v>0</v>
      </c>
      <c r="G71" s="42">
        <f>IF($D71="Yes", VLOOKUP(VLOOKUP($A71,'Question Set '!$A$2:$I$205, 6), features, 2), 0)</f>
        <v>0</v>
      </c>
      <c r="H71" s="42">
        <f>IF($D71="Yes", VLOOKUP(VLOOKUP($A71,'Question Set '!$A$2:$I$205, 7), features, 2), 0)</f>
        <v>0</v>
      </c>
      <c r="I71" s="42">
        <f>IF($D71="Yes", VLOOKUP(VLOOKUP($A71,'Question Set '!$A$2:$I$205, 8), features, 2), 0)</f>
        <v>0</v>
      </c>
    </row>
    <row r="72" spans="1:9" x14ac:dyDescent="0.35">
      <c r="A72" s="19">
        <f>VLOOKUP('Question Set '!A63,'Question Set '!$A$2:$I$205, 1)</f>
        <v>61</v>
      </c>
      <c r="B72" s="24" t="str">
        <f>IF(VLOOKUP('Question Set '!A63,'Question Set '!$A$2:$I$205, 3) &lt;&gt; "",VLOOKUP('Question Set '!A63,'Question Set '!$A$2:$I$205, 3),"")</f>
        <v/>
      </c>
      <c r="C72" s="31" t="str">
        <f>IF(VLOOKUP('Question Set '!A63,'Question Set '!$A$2:$I$205, 4) &lt;&gt; "",VLOOKUP('Question Set '!A63,'Question Set '!$A$2:$I$205, 4),"")</f>
        <v>Nothing</v>
      </c>
      <c r="D72" s="40" t="s">
        <v>467</v>
      </c>
      <c r="E72" s="42">
        <f>IF(D72="Yes", VLOOKUP(A72,'Question Set '!$A$2:$I$205, 9), 0)</f>
        <v>0</v>
      </c>
      <c r="F72" s="42">
        <f>IF($D72="Yes", VLOOKUP(VLOOKUP($A72,'Question Set '!$A$2:$I$205, 5), features, 2), 0)</f>
        <v>0</v>
      </c>
      <c r="G72" s="42">
        <f>IF($D72="Yes", VLOOKUP(VLOOKUP($A72,'Question Set '!$A$2:$I$205, 6), features, 2), 0)</f>
        <v>0</v>
      </c>
      <c r="H72" s="42">
        <f>IF($D72="Yes", VLOOKUP(VLOOKUP($A72,'Question Set '!$A$2:$I$205, 7), features, 2), 0)</f>
        <v>0</v>
      </c>
      <c r="I72" s="42">
        <f>IF($D72="Yes", VLOOKUP(VLOOKUP($A72,'Question Set '!$A$2:$I$205, 8), features, 2), 0)</f>
        <v>0</v>
      </c>
    </row>
    <row r="73" spans="1:9" x14ac:dyDescent="0.35">
      <c r="A73" s="19">
        <f>VLOOKUP('Question Set '!A64,'Question Set '!$A$2:$I$205, 1)</f>
        <v>62</v>
      </c>
      <c r="B73" s="24" t="str">
        <f>IF(VLOOKUP('Question Set '!A64,'Question Set '!$A$2:$I$205, 3) &lt;&gt; "",VLOOKUP('Question Set '!A64,'Question Set '!$A$2:$I$205, 3),"")</f>
        <v/>
      </c>
      <c r="C73" s="31" t="str">
        <f>IF(VLOOKUP('Question Set '!A64,'Question Set '!$A$2:$I$205, 4) &lt;&gt; "",VLOOKUP('Question Set '!A64,'Question Set '!$A$2:$I$205, 4),"")</f>
        <v/>
      </c>
      <c r="D73" s="40" t="s">
        <v>467</v>
      </c>
      <c r="E73" s="42">
        <f>IF(D73="Yes", VLOOKUP(A73,'Question Set '!$A$2:$I$205, 9), 0)</f>
        <v>0</v>
      </c>
      <c r="F73" s="42">
        <f>IF($D73="Yes", VLOOKUP(VLOOKUP($A73,'Question Set '!$A$2:$I$205, 5), features, 2), 0)</f>
        <v>0</v>
      </c>
      <c r="G73" s="42">
        <f>IF($D73="Yes", VLOOKUP(VLOOKUP($A73,'Question Set '!$A$2:$I$205, 6), features, 2), 0)</f>
        <v>0</v>
      </c>
      <c r="H73" s="42">
        <f>IF($D73="Yes", VLOOKUP(VLOOKUP($A73,'Question Set '!$A$2:$I$205, 7), features, 2), 0)</f>
        <v>0</v>
      </c>
      <c r="I73" s="42">
        <f>IF($D73="Yes", VLOOKUP(VLOOKUP($A73,'Question Set '!$A$2:$I$205, 8), features, 2), 0)</f>
        <v>0</v>
      </c>
    </row>
    <row r="74" spans="1:9" x14ac:dyDescent="0.35">
      <c r="A74" s="19">
        <f>VLOOKUP('Question Set '!A65,'Question Set '!$A$2:$I$205, 1)</f>
        <v>63</v>
      </c>
      <c r="B74" s="24" t="str">
        <f>IF(VLOOKUP('Question Set '!A65,'Question Set '!$A$2:$I$205, 3) &lt;&gt; "",VLOOKUP('Question Set '!A65,'Question Set '!$A$2:$I$205, 3),"")</f>
        <v>Questions</v>
      </c>
      <c r="C74" s="31" t="str">
        <f>IF(VLOOKUP('Question Set '!A65,'Question Set '!$A$2:$I$205, 4) &lt;&gt; "",VLOOKUP('Question Set '!A65,'Question Set '!$A$2:$I$205, 4),"")</f>
        <v>Answers</v>
      </c>
      <c r="D74" s="40"/>
      <c r="E74" s="42"/>
      <c r="F74" s="42">
        <f>IF($D74="Yes", VLOOKUP(VLOOKUP($A74,'Question Set '!$A$2:$I$205, 5), features, 2), 0)</f>
        <v>0</v>
      </c>
      <c r="G74" s="42">
        <f>IF($D74="Yes", VLOOKUP(VLOOKUP($A74,'Question Set '!$A$2:$I$205, 6), features, 2), 0)</f>
        <v>0</v>
      </c>
      <c r="H74" s="42">
        <f>IF($D74="Yes", VLOOKUP(VLOOKUP($A74,'Question Set '!$A$2:$I$205, 7), features, 2), 0)</f>
        <v>0</v>
      </c>
      <c r="I74" s="42">
        <f>IF($D74="Yes", VLOOKUP(VLOOKUP($A74,'Question Set '!$A$2:$I$205, 8), features, 2), 0)</f>
        <v>0</v>
      </c>
    </row>
    <row r="75" spans="1:9" ht="43.5" x14ac:dyDescent="0.35">
      <c r="A75" s="19">
        <f>VLOOKUP('Question Set '!A66,'Question Set '!$A$2:$I$205, 1)</f>
        <v>64</v>
      </c>
      <c r="B75" s="24" t="str">
        <f>IF(VLOOKUP('Question Set '!A66,'Question Set '!$A$2:$I$205, 3) &lt;&gt; "",VLOOKUP('Question Set '!A66,'Question Set '!$A$2:$I$205, 3),"")</f>
        <v>Things could be better if I had help with...</v>
      </c>
      <c r="C75" s="31" t="str">
        <f>IF(VLOOKUP('Question Set '!A66,'Question Set '!$A$2:$I$205, 4) &lt;&gt; "",VLOOKUP('Question Set '!A66,'Question Set '!$A$2:$I$205, 4),"")</f>
        <v>Knowing what's going on with family and friends eg. birthdays. 
graduations, engagements.</v>
      </c>
      <c r="D75" s="40" t="s">
        <v>466</v>
      </c>
      <c r="E75" s="42">
        <f>IF(D75="Yes", VLOOKUP(A75,'Question Set '!$A$2:$I$205, 9), 0)</f>
        <v>4</v>
      </c>
      <c r="F75" s="42">
        <f>IF($D75="Yes", VLOOKUP(VLOOKUP($A75,'Question Set '!$A$2:$I$205, 5), features, 2), 0)</f>
        <v>4</v>
      </c>
      <c r="G75" s="42">
        <f>IF($D75="Yes", VLOOKUP(VLOOKUP($A75,'Question Set '!$A$2:$I$205, 6), features, 2), 0)</f>
        <v>4</v>
      </c>
      <c r="H75" s="42" t="e">
        <f>IF($D75="Yes", VLOOKUP(VLOOKUP($A75,'Question Set '!$A$2:$I$205, 7), features, 2), 0)</f>
        <v>#N/A</v>
      </c>
      <c r="I75" s="42" t="e">
        <f>IF($D75="Yes", VLOOKUP(VLOOKUP($A75,'Question Set '!$A$2:$I$205, 8), features, 2), 0)</f>
        <v>#N/A</v>
      </c>
    </row>
    <row r="76" spans="1:9" x14ac:dyDescent="0.35">
      <c r="A76" s="19">
        <f>VLOOKUP('Question Set '!A67,'Question Set '!$A$2:$I$205, 1)</f>
        <v>65</v>
      </c>
      <c r="B76" s="24" t="str">
        <f>IF(VLOOKUP('Question Set '!A67,'Question Set '!$A$2:$I$205, 3) &lt;&gt; "",VLOOKUP('Question Set '!A67,'Question Set '!$A$2:$I$205, 3),"")</f>
        <v/>
      </c>
      <c r="C76" s="31" t="str">
        <f>IF(VLOOKUP('Question Set '!A67,'Question Set '!$A$2:$I$205, 4) &lt;&gt; "",VLOOKUP('Question Set '!A67,'Question Set '!$A$2:$I$205, 4),"")</f>
        <v>Keeping up with what's happening locally where I live.</v>
      </c>
      <c r="D76" s="40" t="s">
        <v>467</v>
      </c>
      <c r="E76" s="42">
        <f>IF(D76="Yes", VLOOKUP(A76,'Question Set '!$A$2:$I$205, 9), 0)</f>
        <v>0</v>
      </c>
      <c r="F76" s="42">
        <f>IF($D76="Yes", VLOOKUP(VLOOKUP($A76,'Question Set '!$A$2:$I$205, 5), features, 2), 0)</f>
        <v>0</v>
      </c>
      <c r="G76" s="42">
        <f>IF($D76="Yes", VLOOKUP(VLOOKUP($A76,'Question Set '!$A$2:$I$205, 6), features, 2), 0)</f>
        <v>0</v>
      </c>
      <c r="H76" s="42">
        <f>IF($D76="Yes", VLOOKUP(VLOOKUP($A76,'Question Set '!$A$2:$I$205, 7), features, 2), 0)</f>
        <v>0</v>
      </c>
      <c r="I76" s="42">
        <f>IF($D76="Yes", VLOOKUP(VLOOKUP($A76,'Question Set '!$A$2:$I$205, 8), features, 2), 0)</f>
        <v>0</v>
      </c>
    </row>
    <row r="77" spans="1:9" ht="29" x14ac:dyDescent="0.35">
      <c r="A77" s="19">
        <f>VLOOKUP('Question Set '!A68,'Question Set '!$A$2:$I$205, 1)</f>
        <v>66</v>
      </c>
      <c r="B77" s="24" t="str">
        <f>IF(VLOOKUP('Question Set '!A68,'Question Set '!$A$2:$I$205, 3) &lt;&gt; "",VLOOKUP('Question Set '!A68,'Question Set '!$A$2:$I$205, 3),"")</f>
        <v/>
      </c>
      <c r="C77" s="31" t="str">
        <f>IF(VLOOKUP('Question Set '!A68,'Question Set '!$A$2:$I$205, 4) &lt;&gt; "",VLOOKUP('Question Set '!A68,'Question Set '!$A$2:$I$205, 4),"")</f>
        <v>Keeping up with what's happening in the world and in the news.</v>
      </c>
      <c r="D77" s="40" t="s">
        <v>467</v>
      </c>
      <c r="E77" s="42">
        <f>IF(D77="Yes", VLOOKUP(A77,'Question Set '!$A$2:$I$205, 9), 0)</f>
        <v>0</v>
      </c>
      <c r="F77" s="42">
        <f>IF($D77="Yes", VLOOKUP(VLOOKUP($A77,'Question Set '!$A$2:$I$205, 5), features, 2), 0)</f>
        <v>0</v>
      </c>
      <c r="G77" s="42">
        <f>IF($D77="Yes", VLOOKUP(VLOOKUP($A77,'Question Set '!$A$2:$I$205, 6), features, 2), 0)</f>
        <v>0</v>
      </c>
      <c r="H77" s="42">
        <f>IF($D77="Yes", VLOOKUP(VLOOKUP($A77,'Question Set '!$A$2:$I$205, 7), features, 2), 0)</f>
        <v>0</v>
      </c>
      <c r="I77" s="42">
        <f>IF($D77="Yes", VLOOKUP(VLOOKUP($A77,'Question Set '!$A$2:$I$205, 8), features, 2), 0)</f>
        <v>0</v>
      </c>
    </row>
    <row r="78" spans="1:9" ht="29" x14ac:dyDescent="0.35">
      <c r="A78" s="19">
        <f>VLOOKUP('Question Set '!A69,'Question Set '!$A$2:$I$205, 1)</f>
        <v>67</v>
      </c>
      <c r="B78" s="24" t="str">
        <f>IF(VLOOKUP('Question Set '!A69,'Question Set '!$A$2:$I$205, 3) &lt;&gt; "",VLOOKUP('Question Set '!A69,'Question Set '!$A$2:$I$205, 3),"")</f>
        <v>It's important for me to...</v>
      </c>
      <c r="C78" s="31" t="str">
        <f>IF(VLOOKUP('Question Set '!A69,'Question Set '!$A$2:$I$205, 4) &lt;&gt; "",VLOOKUP('Question Set '!A69,'Question Set '!$A$2:$I$205, 4),"")</f>
        <v>Be able to easily contact family and people who are important to me</v>
      </c>
      <c r="D78" s="40" t="s">
        <v>466</v>
      </c>
      <c r="E78" s="42">
        <f>IF(D78="Yes", VLOOKUP(A78,'Question Set '!$A$2:$I$205, 9), 0)</f>
        <v>5</v>
      </c>
      <c r="F78" s="42">
        <f>IF($D78="Yes", VLOOKUP(VLOOKUP($A78,'Question Set '!$A$2:$I$205, 5), features, 2), 0)</f>
        <v>4</v>
      </c>
      <c r="G78" s="42">
        <f>IF($D78="Yes", VLOOKUP(VLOOKUP($A78,'Question Set '!$A$2:$I$205, 6), features, 2), 0)</f>
        <v>4</v>
      </c>
      <c r="H78" s="42" t="e">
        <f>IF($D78="Yes", VLOOKUP(VLOOKUP($A78,'Question Set '!$A$2:$I$205, 7), features, 2), 0)</f>
        <v>#N/A</v>
      </c>
      <c r="I78" s="42" t="e">
        <f>IF($D78="Yes", VLOOKUP(VLOOKUP($A78,'Question Set '!$A$2:$I$205, 8), features, 2), 0)</f>
        <v>#N/A</v>
      </c>
    </row>
    <row r="79" spans="1:9" ht="43.5" x14ac:dyDescent="0.35">
      <c r="A79" s="19">
        <f>VLOOKUP('Question Set '!A70,'Question Set '!$A$2:$I$205, 1)</f>
        <v>68</v>
      </c>
      <c r="B79" s="24" t="str">
        <f>IF(VLOOKUP('Question Set '!A70,'Question Set '!$A$2:$I$205, 3) &lt;&gt; "",VLOOKUP('Question Set '!A70,'Question Set '!$A$2:$I$205, 3),"")</f>
        <v/>
      </c>
      <c r="C79" s="31" t="str">
        <f>IF(VLOOKUP('Question Set '!A70,'Question Set '!$A$2:$I$205, 4) &lt;&gt; "",VLOOKUP('Question Set '!A70,'Question Set '!$A$2:$I$205, 4),"")</f>
        <v>Reassure family and those who care for me that they can always get in contact with me
e.g. does someone worry if you don't answer the phone</v>
      </c>
      <c r="D79" s="40" t="s">
        <v>467</v>
      </c>
      <c r="E79" s="42">
        <f>IF(D79="Yes", VLOOKUP(A79,'Question Set '!$A$2:$I$205, 9), 0)</f>
        <v>0</v>
      </c>
      <c r="F79" s="42">
        <f>IF($D79="Yes", VLOOKUP(VLOOKUP($A79,'Question Set '!$A$2:$I$205, 5), features, 2), 0)</f>
        <v>0</v>
      </c>
      <c r="G79" s="42">
        <f>IF($D79="Yes", VLOOKUP(VLOOKUP($A79,'Question Set '!$A$2:$I$205, 6), features, 2), 0)</f>
        <v>0</v>
      </c>
      <c r="H79" s="42">
        <f>IF($D79="Yes", VLOOKUP(VLOOKUP($A79,'Question Set '!$A$2:$I$205, 7), features, 2), 0)</f>
        <v>0</v>
      </c>
      <c r="I79" s="42">
        <f>IF($D79="Yes", VLOOKUP(VLOOKUP($A79,'Question Set '!$A$2:$I$205, 8), features, 2), 0)</f>
        <v>0</v>
      </c>
    </row>
    <row r="80" spans="1:9" x14ac:dyDescent="0.35">
      <c r="A80" s="19">
        <f>VLOOKUP('Question Set '!A71,'Question Set '!$A$2:$I$205, 1)</f>
        <v>69</v>
      </c>
      <c r="B80" s="24" t="str">
        <f>IF(VLOOKUP('Question Set '!A71,'Question Set '!$A$2:$I$205, 3) &lt;&gt; "",VLOOKUP('Question Set '!A71,'Question Set '!$A$2:$I$205, 3),"")</f>
        <v/>
      </c>
      <c r="C80" s="31" t="str">
        <f>IF(VLOOKUP('Question Set '!A71,'Question Set '!$A$2:$I$205, 4) &lt;&gt; "",VLOOKUP('Question Set '!A71,'Question Set '!$A$2:$I$205, 4),"")</f>
        <v>Have more company</v>
      </c>
      <c r="D80" s="40" t="s">
        <v>466</v>
      </c>
      <c r="E80" s="42">
        <f>IF(D80="Yes", VLOOKUP(A80,'Question Set '!$A$2:$I$205, 9), 0)</f>
        <v>4</v>
      </c>
      <c r="F80" s="42">
        <f>IF($D80="Yes", VLOOKUP(VLOOKUP($A80,'Question Set '!$A$2:$I$205, 5), features, 2), 0)</f>
        <v>4</v>
      </c>
      <c r="G80" s="42">
        <f>IF($D80="Yes", VLOOKUP(VLOOKUP($A80,'Question Set '!$A$2:$I$205, 6), features, 2), 0)</f>
        <v>3</v>
      </c>
      <c r="H80" s="42">
        <f>IF($D80="Yes", VLOOKUP(VLOOKUP($A80,'Question Set '!$A$2:$I$205, 7), features, 2), 0)</f>
        <v>4</v>
      </c>
      <c r="I80" s="42" t="e">
        <f>IF($D80="Yes", VLOOKUP(VLOOKUP($A80,'Question Set '!$A$2:$I$205, 8), features, 2), 0)</f>
        <v>#N/A</v>
      </c>
    </row>
    <row r="81" spans="1:9" ht="29" x14ac:dyDescent="0.35">
      <c r="A81" s="19">
        <f>VLOOKUP('Question Set '!A72,'Question Set '!$A$2:$I$205, 1)</f>
        <v>70</v>
      </c>
      <c r="B81" s="24" t="str">
        <f>IF(VLOOKUP('Question Set '!A72,'Question Set '!$A$2:$I$205, 3) &lt;&gt; "",VLOOKUP('Question Set '!A72,'Question Set '!$A$2:$I$205, 3),"")</f>
        <v>How do you get on with staying in 
touch with people now?</v>
      </c>
      <c r="C81" s="31" t="str">
        <f>IF(VLOOKUP('Question Set '!A72,'Question Set '!$A$2:$I$205, 4) &lt;&gt; "",VLOOKUP('Question Set '!A72,'Question Set '!$A$2:$I$205, 4),"")</f>
        <v>I always manage to contact people easily</v>
      </c>
      <c r="D81" s="40" t="s">
        <v>467</v>
      </c>
      <c r="E81" s="42">
        <f>IF(D81="Yes", VLOOKUP(A81,'Question Set '!$A$2:$I$205, 9), 0)</f>
        <v>0</v>
      </c>
      <c r="F81" s="42">
        <f>IF($D81="Yes", VLOOKUP(VLOOKUP($A81,'Question Set '!$A$2:$I$205, 5), features, 2), 0)</f>
        <v>0</v>
      </c>
      <c r="G81" s="42">
        <f>IF($D81="Yes", VLOOKUP(VLOOKUP($A81,'Question Set '!$A$2:$I$205, 6), features, 2), 0)</f>
        <v>0</v>
      </c>
      <c r="H81" s="42">
        <f>IF($D81="Yes", VLOOKUP(VLOOKUP($A81,'Question Set '!$A$2:$I$205, 7), features, 2), 0)</f>
        <v>0</v>
      </c>
      <c r="I81" s="42">
        <f>IF($D81="Yes", VLOOKUP(VLOOKUP($A81,'Question Set '!$A$2:$I$205, 8), features, 2), 0)</f>
        <v>0</v>
      </c>
    </row>
    <row r="82" spans="1:9" ht="43.5" x14ac:dyDescent="0.35">
      <c r="A82" s="19">
        <f>VLOOKUP('Question Set '!A73,'Question Set '!$A$2:$I$205, 1)</f>
        <v>71</v>
      </c>
      <c r="B82" s="24" t="str">
        <f>IF(VLOOKUP('Question Set '!A73,'Question Set '!$A$2:$I$205, 3) &lt;&gt; "",VLOOKUP('Question Set '!A73,'Question Set '!$A$2:$I$205, 3),"")</f>
        <v/>
      </c>
      <c r="C82" s="31" t="str">
        <f>IF(VLOOKUP('Question Set '!A73,'Question Set '!$A$2:$I$205, 4) &lt;&gt; "",VLOOKUP('Question Set '!A73,'Question Set '!$A$2:$I$205, 4),"")</f>
        <v>I am finding it difficult to use some things e.g. home phone / old style mobile / 
smartphone / ipad, computer etc</v>
      </c>
      <c r="D82" s="40" t="s">
        <v>466</v>
      </c>
      <c r="E82" s="42">
        <f>IF(D82="Yes", VLOOKUP(A82,'Question Set '!$A$2:$I$205, 9), 0)</f>
        <v>5</v>
      </c>
      <c r="F82" s="42">
        <f>IF($D82="Yes", VLOOKUP(VLOOKUP($A82,'Question Set '!$A$2:$I$205, 5), features, 2), 0)</f>
        <v>3</v>
      </c>
      <c r="G82" s="42">
        <f>IF($D82="Yes", VLOOKUP(VLOOKUP($A82,'Question Set '!$A$2:$I$205, 6), features, 2), 0)</f>
        <v>4</v>
      </c>
      <c r="H82" s="42" t="e">
        <f>IF($D82="Yes", VLOOKUP(VLOOKUP($A82,'Question Set '!$A$2:$I$205, 7), features, 2), 0)</f>
        <v>#N/A</v>
      </c>
      <c r="I82" s="42" t="e">
        <f>IF($D82="Yes", VLOOKUP(VLOOKUP($A82,'Question Set '!$A$2:$I$205, 8), features, 2), 0)</f>
        <v>#N/A</v>
      </c>
    </row>
    <row r="83" spans="1:9" x14ac:dyDescent="0.35">
      <c r="A83" s="19">
        <f>VLOOKUP('Question Set '!A74,'Question Set '!$A$2:$I$205, 1)</f>
        <v>72</v>
      </c>
      <c r="B83" s="24" t="str">
        <f>IF(VLOOKUP('Question Set '!A74,'Question Set '!$A$2:$I$205, 3) &lt;&gt; "",VLOOKUP('Question Set '!A74,'Question Set '!$A$2:$I$205, 3),"")</f>
        <v/>
      </c>
      <c r="C83" s="31" t="str">
        <f>IF(VLOOKUP('Question Set '!A74,'Question Set '!$A$2:$I$205, 4) &lt;&gt; "",VLOOKUP('Question Set '!A74,'Question Set '!$A$2:$I$205, 4),"")</f>
        <v>I don't have a way of getting in touch</v>
      </c>
      <c r="D83" s="40" t="s">
        <v>467</v>
      </c>
      <c r="E83" s="42">
        <f>IF(D83="Yes", VLOOKUP(A83,'Question Set '!$A$2:$I$205, 9), 0)</f>
        <v>0</v>
      </c>
      <c r="F83" s="42">
        <f>IF($D83="Yes", VLOOKUP(VLOOKUP($A83,'Question Set '!$A$2:$I$205, 5), features, 2), 0)</f>
        <v>0</v>
      </c>
      <c r="G83" s="42">
        <f>IF($D83="Yes", VLOOKUP(VLOOKUP($A83,'Question Set '!$A$2:$I$205, 6), features, 2), 0)</f>
        <v>0</v>
      </c>
      <c r="H83" s="42">
        <f>IF($D83="Yes", VLOOKUP(VLOOKUP($A83,'Question Set '!$A$2:$I$205, 7), features, 2), 0)</f>
        <v>0</v>
      </c>
      <c r="I83" s="42">
        <f>IF($D83="Yes", VLOOKUP(VLOOKUP($A83,'Question Set '!$A$2:$I$205, 8), features, 2), 0)</f>
        <v>0</v>
      </c>
    </row>
    <row r="84" spans="1:9" ht="29" x14ac:dyDescent="0.35">
      <c r="A84" s="19">
        <f>VLOOKUP('Question Set '!A75,'Question Set '!$A$2:$I$205, 1)</f>
        <v>73</v>
      </c>
      <c r="B84" s="24" t="str">
        <f>IF(VLOOKUP('Question Set '!A75,'Question Set '!$A$2:$I$205, 3) &lt;&gt; "",VLOOKUP('Question Set '!A75,'Question Set '!$A$2:$I$205, 3),"")</f>
        <v>What makes staying in touch challenging 
for you?</v>
      </c>
      <c r="C84" s="31" t="str">
        <f>IF(VLOOKUP('Question Set '!A75,'Question Set '!$A$2:$I$205, 4) &lt;&gt; "",VLOOKUP('Question Set '!A75,'Question Set '!$A$2:$I$205, 4),"")</f>
        <v>I don't always understand what's going on</v>
      </c>
      <c r="D84" s="40" t="s">
        <v>467</v>
      </c>
      <c r="E84" s="42">
        <f>IF(D84="Yes", VLOOKUP(A84,'Question Set '!$A$2:$I$205, 9), 0)</f>
        <v>0</v>
      </c>
      <c r="F84" s="42">
        <f>IF($D84="Yes", VLOOKUP(VLOOKUP($A84,'Question Set '!$A$2:$I$205, 5), features, 2), 0)</f>
        <v>0</v>
      </c>
      <c r="G84" s="42">
        <f>IF($D84="Yes", VLOOKUP(VLOOKUP($A84,'Question Set '!$A$2:$I$205, 6), features, 2), 0)</f>
        <v>0</v>
      </c>
      <c r="H84" s="42">
        <f>IF($D84="Yes", VLOOKUP(VLOOKUP($A84,'Question Set '!$A$2:$I$205, 7), features, 2), 0)</f>
        <v>0</v>
      </c>
      <c r="I84" s="42">
        <f>IF($D84="Yes", VLOOKUP(VLOOKUP($A84,'Question Set '!$A$2:$I$205, 8), features, 2), 0)</f>
        <v>0</v>
      </c>
    </row>
    <row r="85" spans="1:9" x14ac:dyDescent="0.35">
      <c r="A85" s="19">
        <f>VLOOKUP('Question Set '!A76,'Question Set '!$A$2:$I$205, 1)</f>
        <v>74</v>
      </c>
      <c r="B85" s="24" t="str">
        <f>IF(VLOOKUP('Question Set '!A76,'Question Set '!$A$2:$I$205, 3) &lt;&gt; "",VLOOKUP('Question Set '!A76,'Question Set '!$A$2:$I$205, 3),"")</f>
        <v/>
      </c>
      <c r="C85" s="31" t="str">
        <f>IF(VLOOKUP('Question Set '!A76,'Question Set '!$A$2:$I$205, 4) &lt;&gt; "",VLOOKUP('Question Set '!A76,'Question Set '!$A$2:$I$205, 4),"")</f>
        <v>I don't always hear what people are saying</v>
      </c>
      <c r="D85" s="40" t="s">
        <v>466</v>
      </c>
      <c r="E85" s="42">
        <f>IF(D85="Yes", VLOOKUP(A85,'Question Set '!$A$2:$I$205, 9), 0)</f>
        <v>5</v>
      </c>
      <c r="F85" s="42">
        <f>IF($D85="Yes", VLOOKUP(VLOOKUP($A85,'Question Set '!$A$2:$I$205, 5), features, 2), 0)</f>
        <v>4</v>
      </c>
      <c r="G85" s="42" t="e">
        <f>IF($D85="Yes", VLOOKUP(VLOOKUP($A85,'Question Set '!$A$2:$I$205, 6), features, 2), 0)</f>
        <v>#N/A</v>
      </c>
      <c r="H85" s="42" t="e">
        <f>IF($D85="Yes", VLOOKUP(VLOOKUP($A85,'Question Set '!$A$2:$I$205, 7), features, 2), 0)</f>
        <v>#N/A</v>
      </c>
      <c r="I85" s="42" t="e">
        <f>IF($D85="Yes", VLOOKUP(VLOOKUP($A85,'Question Set '!$A$2:$I$205, 8), features, 2), 0)</f>
        <v>#N/A</v>
      </c>
    </row>
    <row r="86" spans="1:9" x14ac:dyDescent="0.35">
      <c r="A86" s="19">
        <f>VLOOKUP('Question Set '!A77,'Question Set '!$A$2:$I$205, 1)</f>
        <v>75</v>
      </c>
      <c r="B86" s="24" t="str">
        <f>IF(VLOOKUP('Question Set '!A77,'Question Set '!$A$2:$I$205, 3) &lt;&gt; "",VLOOKUP('Question Set '!A77,'Question Set '!$A$2:$I$205, 3),"")</f>
        <v/>
      </c>
      <c r="C86" s="31" t="str">
        <f>IF(VLOOKUP('Question Set '!A77,'Question Set '!$A$2:$I$205, 4) &lt;&gt; "",VLOOKUP('Question Set '!A77,'Question Set '!$A$2:$I$205, 4),"")</f>
        <v>I need help to remember people's names</v>
      </c>
      <c r="D86" s="40" t="s">
        <v>467</v>
      </c>
      <c r="E86" s="42">
        <f>IF(D86="Yes", VLOOKUP(A86,'Question Set '!$A$2:$I$205, 9), 0)</f>
        <v>0</v>
      </c>
      <c r="F86" s="42">
        <f>IF($D86="Yes", VLOOKUP(VLOOKUP($A86,'Question Set '!$A$2:$I$205, 5), features, 2), 0)</f>
        <v>0</v>
      </c>
      <c r="G86" s="42">
        <f>IF($D86="Yes", VLOOKUP(VLOOKUP($A86,'Question Set '!$A$2:$I$205, 6), features, 2), 0)</f>
        <v>0</v>
      </c>
      <c r="H86" s="42">
        <f>IF($D86="Yes", VLOOKUP(VLOOKUP($A86,'Question Set '!$A$2:$I$205, 7), features, 2), 0)</f>
        <v>0</v>
      </c>
      <c r="I86" s="42">
        <f>IF($D86="Yes", VLOOKUP(VLOOKUP($A86,'Question Set '!$A$2:$I$205, 8), features, 2), 0)</f>
        <v>0</v>
      </c>
    </row>
    <row r="87" spans="1:9" x14ac:dyDescent="0.35">
      <c r="A87" s="19">
        <f>VLOOKUP('Question Set '!A78,'Question Set '!$A$2:$I$205, 1)</f>
        <v>76</v>
      </c>
      <c r="B87" s="24" t="str">
        <f>IF(VLOOKUP('Question Set '!A78,'Question Set '!$A$2:$I$205, 3) &lt;&gt; "",VLOOKUP('Question Set '!A78,'Question Set '!$A$2:$I$205, 3),"")</f>
        <v/>
      </c>
      <c r="C87" s="31" t="str">
        <f>IF(VLOOKUP('Question Set '!A78,'Question Set '!$A$2:$I$205, 4) &lt;&gt; "",VLOOKUP('Question Set '!A78,'Question Set '!$A$2:$I$205, 4),"")</f>
        <v>I get frustrated when my speech gets mixed up</v>
      </c>
      <c r="D87" s="40" t="s">
        <v>467</v>
      </c>
      <c r="E87" s="42">
        <f>IF(D87="Yes", VLOOKUP(A87,'Question Set '!$A$2:$I$205, 9), 0)</f>
        <v>0</v>
      </c>
      <c r="F87" s="42">
        <f>IF($D87="Yes", VLOOKUP(VLOOKUP($A87,'Question Set '!$A$2:$I$205, 5), features, 2), 0)</f>
        <v>0</v>
      </c>
      <c r="G87" s="42">
        <f>IF($D87="Yes", VLOOKUP(VLOOKUP($A87,'Question Set '!$A$2:$I$205, 6), features, 2), 0)</f>
        <v>0</v>
      </c>
      <c r="H87" s="42">
        <f>IF($D87="Yes", VLOOKUP(VLOOKUP($A87,'Question Set '!$A$2:$I$205, 7), features, 2), 0)</f>
        <v>0</v>
      </c>
      <c r="I87" s="42">
        <f>IF($D87="Yes", VLOOKUP(VLOOKUP($A87,'Question Set '!$A$2:$I$205, 8), features, 2), 0)</f>
        <v>0</v>
      </c>
    </row>
    <row r="88" spans="1:9" x14ac:dyDescent="0.35">
      <c r="A88" s="19">
        <f>VLOOKUP('Question Set '!A79,'Question Set '!$A$2:$I$205, 1)</f>
        <v>77</v>
      </c>
      <c r="B88" s="24" t="str">
        <f>IF(VLOOKUP('Question Set '!A79,'Question Set '!$A$2:$I$205, 3) &lt;&gt; "",VLOOKUP('Question Set '!A79,'Question Set '!$A$2:$I$205, 3),"")</f>
        <v/>
      </c>
      <c r="C88" s="31" t="str">
        <f>IF(VLOOKUP('Question Set '!A79,'Question Set '!$A$2:$I$205, 4) &lt;&gt; "",VLOOKUP('Question Set '!A79,'Question Set '!$A$2:$I$205, 4),"")</f>
        <v>I can't always articulate what I am thinking</v>
      </c>
      <c r="D88" s="40" t="s">
        <v>467</v>
      </c>
      <c r="E88" s="42">
        <f>IF(D88="Yes", VLOOKUP(A88,'Question Set '!$A$2:$I$205, 9), 0)</f>
        <v>0</v>
      </c>
      <c r="F88" s="42">
        <f>IF($D88="Yes", VLOOKUP(VLOOKUP($A88,'Question Set '!$A$2:$I$205, 5), features, 2), 0)</f>
        <v>0</v>
      </c>
      <c r="G88" s="42">
        <f>IF($D88="Yes", VLOOKUP(VLOOKUP($A88,'Question Set '!$A$2:$I$205, 6), features, 2), 0)</f>
        <v>0</v>
      </c>
      <c r="H88" s="42">
        <f>IF($D88="Yes", VLOOKUP(VLOOKUP($A88,'Question Set '!$A$2:$I$205, 7), features, 2), 0)</f>
        <v>0</v>
      </c>
      <c r="I88" s="42">
        <f>IF($D88="Yes", VLOOKUP(VLOOKUP($A88,'Question Set '!$A$2:$I$205, 8), features, 2), 0)</f>
        <v>0</v>
      </c>
    </row>
    <row r="89" spans="1:9" ht="29" x14ac:dyDescent="0.35">
      <c r="A89" s="19">
        <f>VLOOKUP('Question Set '!A80,'Question Set '!$A$2:$I$205, 1)</f>
        <v>78</v>
      </c>
      <c r="B89" s="24" t="str">
        <f>IF(VLOOKUP('Question Set '!A80,'Question Set '!$A$2:$I$205, 3) &lt;&gt; "",VLOOKUP('Question Set '!A80,'Question Set '!$A$2:$I$205, 3),"")</f>
        <v/>
      </c>
      <c r="C89" s="31" t="str">
        <f>IF(VLOOKUP('Question Set '!A80,'Question Set '!$A$2:$I$205, 4) &lt;&gt; "",VLOOKUP('Question Set '!A80,'Question Set '!$A$2:$I$205, 4),"")</f>
        <v>I can't always see clearly or I am blind / have impaired vision</v>
      </c>
      <c r="D89" s="40" t="s">
        <v>467</v>
      </c>
      <c r="E89" s="42">
        <f>IF(D89="Yes", VLOOKUP(A89,'Question Set '!$A$2:$I$205, 9), 0)</f>
        <v>0</v>
      </c>
      <c r="F89" s="42">
        <f>IF($D89="Yes", VLOOKUP(VLOOKUP($A89,'Question Set '!$A$2:$I$205, 5), features, 2), 0)</f>
        <v>0</v>
      </c>
      <c r="G89" s="42">
        <f>IF($D89="Yes", VLOOKUP(VLOOKUP($A89,'Question Set '!$A$2:$I$205, 6), features, 2), 0)</f>
        <v>0</v>
      </c>
      <c r="H89" s="42">
        <f>IF($D89="Yes", VLOOKUP(VLOOKUP($A89,'Question Set '!$A$2:$I$205, 7), features, 2), 0)</f>
        <v>0</v>
      </c>
      <c r="I89" s="42">
        <f>IF($D89="Yes", VLOOKUP(VLOOKUP($A89,'Question Set '!$A$2:$I$205, 8), features, 2), 0)</f>
        <v>0</v>
      </c>
    </row>
    <row r="90" spans="1:9" x14ac:dyDescent="0.35">
      <c r="A90" s="19">
        <f>VLOOKUP('Question Set '!A81,'Question Set '!$A$2:$I$205, 1)</f>
        <v>79</v>
      </c>
      <c r="B90" s="24" t="str">
        <f>IF(VLOOKUP('Question Set '!A81,'Question Set '!$A$2:$I$205, 3) &lt;&gt; "",VLOOKUP('Question Set '!A81,'Question Set '!$A$2:$I$205, 3),"")</f>
        <v/>
      </c>
      <c r="C90" s="31" t="str">
        <f>IF(VLOOKUP('Question Set '!A81,'Question Set '!$A$2:$I$205, 4) &lt;&gt; "",VLOOKUP('Question Set '!A81,'Question Set '!$A$2:$I$205, 4),"")</f>
        <v/>
      </c>
      <c r="D90" s="40" t="s">
        <v>467</v>
      </c>
      <c r="E90" s="42">
        <f>IF(D90="Yes", VLOOKUP(A90,'Question Set '!$A$2:$I$205, 9), 0)</f>
        <v>0</v>
      </c>
      <c r="F90" s="42">
        <f>IF($D90="Yes", VLOOKUP(VLOOKUP($A90,'Question Set '!$A$2:$I$205, 5), features, 2), 0)</f>
        <v>0</v>
      </c>
      <c r="G90" s="42">
        <f>IF($D90="Yes", VLOOKUP(VLOOKUP($A90,'Question Set '!$A$2:$I$205, 6), features, 2), 0)</f>
        <v>0</v>
      </c>
      <c r="H90" s="42">
        <f>IF($D90="Yes", VLOOKUP(VLOOKUP($A90,'Question Set '!$A$2:$I$205, 7), features, 2), 0)</f>
        <v>0</v>
      </c>
      <c r="I90" s="42">
        <f>IF($D90="Yes", VLOOKUP(VLOOKUP($A90,'Question Set '!$A$2:$I$205, 8), features, 2), 0)</f>
        <v>0</v>
      </c>
    </row>
    <row r="91" spans="1:9" x14ac:dyDescent="0.35">
      <c r="A91" s="19">
        <f>VLOOKUP('Question Set '!A82,'Question Set '!$A$2:$I$205, 1)</f>
        <v>80</v>
      </c>
      <c r="B91" s="24" t="str">
        <f>IF(VLOOKUP('Question Set '!A82,'Question Set '!$A$2:$I$205, 3) &lt;&gt; "",VLOOKUP('Question Set '!A82,'Question Set '!$A$2:$I$205, 3),"")</f>
        <v>Questions</v>
      </c>
      <c r="C91" s="31" t="str">
        <f>IF(VLOOKUP('Question Set '!A82,'Question Set '!$A$2:$I$205, 4) &lt;&gt; "",VLOOKUP('Question Set '!A82,'Question Set '!$A$2:$I$205, 4),"")</f>
        <v>Answers</v>
      </c>
      <c r="D91" s="40"/>
      <c r="E91" s="42"/>
      <c r="F91" s="42">
        <f>IF($D91="Yes", VLOOKUP(VLOOKUP($A91,'Question Set '!$A$2:$I$205, 5), features, 2), 0)</f>
        <v>0</v>
      </c>
      <c r="G91" s="42">
        <f>IF($D91="Yes", VLOOKUP(VLOOKUP($A91,'Question Set '!$A$2:$I$205, 6), features, 2), 0)</f>
        <v>0</v>
      </c>
      <c r="H91" s="42">
        <f>IF($D91="Yes", VLOOKUP(VLOOKUP($A91,'Question Set '!$A$2:$I$205, 7), features, 2), 0)</f>
        <v>0</v>
      </c>
      <c r="I91" s="42">
        <f>IF($D91="Yes", VLOOKUP(VLOOKUP($A91,'Question Set '!$A$2:$I$205, 8), features, 2), 0)</f>
        <v>0</v>
      </c>
    </row>
    <row r="92" spans="1:9" ht="29" x14ac:dyDescent="0.35">
      <c r="A92" s="19">
        <f>VLOOKUP('Question Set '!A83,'Question Set '!$A$2:$I$205, 1)</f>
        <v>81</v>
      </c>
      <c r="B92" s="24" t="str">
        <f>IF(VLOOKUP('Question Set '!A83,'Question Set '!$A$2:$I$205, 3) &lt;&gt; "",VLOOKUP('Question Set '!A83,'Question Set '!$A$2:$I$205, 3),"")</f>
        <v>Things could be better if I had help with...</v>
      </c>
      <c r="C92" s="31" t="str">
        <f>IF(VLOOKUP('Question Set '!A83,'Question Set '!$A$2:$I$205, 4) &lt;&gt; "",VLOOKUP('Question Set '!A83,'Question Set '!$A$2:$I$205, 4),"")</f>
        <v>Making sure my home is secure and a safe place for me to be if I am alone</v>
      </c>
      <c r="D92" s="40" t="s">
        <v>467</v>
      </c>
      <c r="E92" s="42">
        <f>IF(D92="Yes", VLOOKUP(A92,'Question Set '!$A$2:$I$205, 9), 0)</f>
        <v>0</v>
      </c>
      <c r="F92" s="42">
        <f>IF($D92="Yes", VLOOKUP(VLOOKUP($A92,'Question Set '!$A$2:$I$205, 5), features, 2), 0)</f>
        <v>0</v>
      </c>
      <c r="G92" s="42">
        <f>IF($D92="Yes", VLOOKUP(VLOOKUP($A92,'Question Set '!$A$2:$I$205, 6), features, 2), 0)</f>
        <v>0</v>
      </c>
      <c r="H92" s="42">
        <f>IF($D92="Yes", VLOOKUP(VLOOKUP($A92,'Question Set '!$A$2:$I$205, 7), features, 2), 0)</f>
        <v>0</v>
      </c>
      <c r="I92" s="42">
        <f>IF($D92="Yes", VLOOKUP(VLOOKUP($A92,'Question Set '!$A$2:$I$205, 8), features, 2), 0)</f>
        <v>0</v>
      </c>
    </row>
    <row r="93" spans="1:9" x14ac:dyDescent="0.35">
      <c r="A93" s="19">
        <f>VLOOKUP('Question Set '!A84,'Question Set '!$A$2:$I$205, 1)</f>
        <v>82</v>
      </c>
      <c r="B93" s="24" t="str">
        <f>IF(VLOOKUP('Question Set '!A84,'Question Set '!$A$2:$I$205, 3) &lt;&gt; "",VLOOKUP('Question Set '!A84,'Question Set '!$A$2:$I$205, 3),"")</f>
        <v/>
      </c>
      <c r="C93" s="31" t="str">
        <f>IF(VLOOKUP('Question Set '!A84,'Question Set '!$A$2:$I$205, 4) &lt;&gt; "",VLOOKUP('Question Set '!A84,'Question Set '!$A$2:$I$205, 4),"")</f>
        <v>Managing at home without putting myself at risk of harm</v>
      </c>
      <c r="D93" s="40" t="s">
        <v>467</v>
      </c>
      <c r="E93" s="42">
        <f>IF(D93="Yes", VLOOKUP(A93,'Question Set '!$A$2:$I$205, 9), 0)</f>
        <v>0</v>
      </c>
      <c r="F93" s="42">
        <f>IF($D93="Yes", VLOOKUP(VLOOKUP($A93,'Question Set '!$A$2:$I$205, 5), features, 2), 0)</f>
        <v>0</v>
      </c>
      <c r="G93" s="42">
        <f>IF($D93="Yes", VLOOKUP(VLOOKUP($A93,'Question Set '!$A$2:$I$205, 6), features, 2), 0)</f>
        <v>0</v>
      </c>
      <c r="H93" s="42">
        <f>IF($D93="Yes", VLOOKUP(VLOOKUP($A93,'Question Set '!$A$2:$I$205, 7), features, 2), 0)</f>
        <v>0</v>
      </c>
      <c r="I93" s="42">
        <f>IF($D93="Yes", VLOOKUP(VLOOKUP($A93,'Question Set '!$A$2:$I$205, 8), features, 2), 0)</f>
        <v>0</v>
      </c>
    </row>
    <row r="94" spans="1:9" x14ac:dyDescent="0.35">
      <c r="A94" s="19">
        <f>VLOOKUP('Question Set '!A85,'Question Set '!$A$2:$I$205, 1)</f>
        <v>83</v>
      </c>
      <c r="B94" s="24" t="str">
        <f>IF(VLOOKUP('Question Set '!A85,'Question Set '!$A$2:$I$205, 3) &lt;&gt; "",VLOOKUP('Question Set '!A85,'Question Set '!$A$2:$I$205, 3),"")</f>
        <v/>
      </c>
      <c r="C94" s="31" t="str">
        <f>IF(VLOOKUP('Question Set '!A85,'Question Set '!$A$2:$I$205, 4) &lt;&gt; "",VLOOKUP('Question Set '!A85,'Question Set '!$A$2:$I$205, 4),"")</f>
        <v>Using all of my house and garden / outdoor space</v>
      </c>
      <c r="D94" s="40" t="s">
        <v>467</v>
      </c>
      <c r="E94" s="42">
        <f>IF(D94="Yes", VLOOKUP(A94,'Question Set '!$A$2:$I$205, 9), 0)</f>
        <v>0</v>
      </c>
      <c r="F94" s="42">
        <f>IF($D94="Yes", VLOOKUP(VLOOKUP($A94,'Question Set '!$A$2:$I$205, 5), features, 2), 0)</f>
        <v>0</v>
      </c>
      <c r="G94" s="42">
        <f>IF($D94="Yes", VLOOKUP(VLOOKUP($A94,'Question Set '!$A$2:$I$205, 6), features, 2), 0)</f>
        <v>0</v>
      </c>
      <c r="H94" s="42">
        <f>IF($D94="Yes", VLOOKUP(VLOOKUP($A94,'Question Set '!$A$2:$I$205, 7), features, 2), 0)</f>
        <v>0</v>
      </c>
      <c r="I94" s="42">
        <f>IF($D94="Yes", VLOOKUP(VLOOKUP($A94,'Question Set '!$A$2:$I$205, 8), features, 2), 0)</f>
        <v>0</v>
      </c>
    </row>
    <row r="95" spans="1:9" ht="29" x14ac:dyDescent="0.35">
      <c r="A95" s="19">
        <f>VLOOKUP('Question Set '!A86,'Question Set '!$A$2:$I$205, 1)</f>
        <v>84</v>
      </c>
      <c r="B95" s="24" t="str">
        <f>IF(VLOOKUP('Question Set '!A86,'Question Set '!$A$2:$I$205, 3) &lt;&gt; "",VLOOKUP('Question Set '!A86,'Question Set '!$A$2:$I$205, 3),"")</f>
        <v/>
      </c>
      <c r="C95" s="31" t="str">
        <f>IF(VLOOKUP('Question Set '!A86,'Question Set '!$A$2:$I$205, 4) &lt;&gt; "",VLOOKUP('Question Set '!A86,'Question Set '!$A$2:$I$205, 4),"")</f>
        <v>Having things that make it possible for family to help me when they aren't there</v>
      </c>
      <c r="D95" s="40" t="s">
        <v>467</v>
      </c>
      <c r="E95" s="42">
        <f>IF(D95="Yes", VLOOKUP(A95,'Question Set '!$A$2:$I$205, 9), 0)</f>
        <v>0</v>
      </c>
      <c r="F95" s="42">
        <f>IF($D95="Yes", VLOOKUP(VLOOKUP($A95,'Question Set '!$A$2:$I$205, 5), features, 2), 0)</f>
        <v>0</v>
      </c>
      <c r="G95" s="42">
        <f>IF($D95="Yes", VLOOKUP(VLOOKUP($A95,'Question Set '!$A$2:$I$205, 6), features, 2), 0)</f>
        <v>0</v>
      </c>
      <c r="H95" s="42">
        <f>IF($D95="Yes", VLOOKUP(VLOOKUP($A95,'Question Set '!$A$2:$I$205, 7), features, 2), 0)</f>
        <v>0</v>
      </c>
      <c r="I95" s="42">
        <f>IF($D95="Yes", VLOOKUP(VLOOKUP($A95,'Question Set '!$A$2:$I$205, 8), features, 2), 0)</f>
        <v>0</v>
      </c>
    </row>
    <row r="96" spans="1:9" x14ac:dyDescent="0.35">
      <c r="A96" s="19">
        <f>VLOOKUP('Question Set '!A87,'Question Set '!$A$2:$I$205, 1)</f>
        <v>85</v>
      </c>
      <c r="B96" s="24" t="str">
        <f>IF(VLOOKUP('Question Set '!A87,'Question Set '!$A$2:$I$205, 3) &lt;&gt; "",VLOOKUP('Question Set '!A87,'Question Set '!$A$2:$I$205, 3),"")</f>
        <v/>
      </c>
      <c r="C96" s="31" t="str">
        <f>IF(VLOOKUP('Question Set '!A87,'Question Set '!$A$2:$I$205, 4) &lt;&gt; "",VLOOKUP('Question Set '!A87,'Question Set '!$A$2:$I$205, 4),"")</f>
        <v>Reassuring family that it's safe for me to live independently</v>
      </c>
      <c r="D96" s="40" t="s">
        <v>467</v>
      </c>
      <c r="E96" s="42">
        <f>IF(D96="Yes", VLOOKUP(A96,'Question Set '!$A$2:$I$205, 9), 0)</f>
        <v>0</v>
      </c>
      <c r="F96" s="42">
        <f>IF($D96="Yes", VLOOKUP(VLOOKUP($A96,'Question Set '!$A$2:$I$205, 5), features, 2), 0)</f>
        <v>0</v>
      </c>
      <c r="G96" s="42">
        <f>IF($D96="Yes", VLOOKUP(VLOOKUP($A96,'Question Set '!$A$2:$I$205, 6), features, 2), 0)</f>
        <v>0</v>
      </c>
      <c r="H96" s="42">
        <f>IF($D96="Yes", VLOOKUP(VLOOKUP($A96,'Question Set '!$A$2:$I$205, 7), features, 2), 0)</f>
        <v>0</v>
      </c>
      <c r="I96" s="42">
        <f>IF($D96="Yes", VLOOKUP(VLOOKUP($A96,'Question Set '!$A$2:$I$205, 8), features, 2), 0)</f>
        <v>0</v>
      </c>
    </row>
    <row r="97" spans="1:9" ht="29" x14ac:dyDescent="0.35">
      <c r="A97" s="19">
        <f>VLOOKUP('Question Set '!A88,'Question Set '!$A$2:$I$205, 1)</f>
        <v>86</v>
      </c>
      <c r="B97" s="24" t="str">
        <f>IF(VLOOKUP('Question Set '!A88,'Question Set '!$A$2:$I$205, 3) &lt;&gt; "",VLOOKUP('Question Set '!A88,'Question Set '!$A$2:$I$205, 3),"")</f>
        <v>Has something happened that's made you think
you might come to harm?</v>
      </c>
      <c r="C97" s="31" t="str">
        <f>IF(VLOOKUP('Question Set '!A88,'Question Set '!$A$2:$I$205, 4) &lt;&gt; "",VLOOKUP('Question Set '!A88,'Question Set '!$A$2:$I$205, 4),"")</f>
        <v>I have accidentally left appliances on or forgotten how to do things safely</v>
      </c>
      <c r="D97" s="40" t="s">
        <v>467</v>
      </c>
      <c r="E97" s="42">
        <f>IF(D97="Yes", VLOOKUP(A97,'Question Set '!$A$2:$I$205, 9), 0)</f>
        <v>0</v>
      </c>
      <c r="F97" s="42">
        <f>IF($D97="Yes", VLOOKUP(VLOOKUP($A97,'Question Set '!$A$2:$I$205, 5), features, 2), 0)</f>
        <v>0</v>
      </c>
      <c r="G97" s="42">
        <f>IF($D97="Yes", VLOOKUP(VLOOKUP($A97,'Question Set '!$A$2:$I$205, 6), features, 2), 0)</f>
        <v>0</v>
      </c>
      <c r="H97" s="42">
        <f>IF($D97="Yes", VLOOKUP(VLOOKUP($A97,'Question Set '!$A$2:$I$205, 7), features, 2), 0)</f>
        <v>0</v>
      </c>
      <c r="I97" s="42">
        <f>IF($D97="Yes", VLOOKUP(VLOOKUP($A97,'Question Set '!$A$2:$I$205, 8), features, 2), 0)</f>
        <v>0</v>
      </c>
    </row>
    <row r="98" spans="1:9" x14ac:dyDescent="0.35">
      <c r="A98" s="19">
        <f>VLOOKUP('Question Set '!A89,'Question Set '!$A$2:$I$205, 1)</f>
        <v>87</v>
      </c>
      <c r="B98" s="24" t="str">
        <f>IF(VLOOKUP('Question Set '!A89,'Question Set '!$A$2:$I$205, 3) &lt;&gt; "",VLOOKUP('Question Set '!A89,'Question Set '!$A$2:$I$205, 3),"")</f>
        <v/>
      </c>
      <c r="C98" s="31" t="str">
        <f>IF(VLOOKUP('Question Set '!A89,'Question Set '!$A$2:$I$205, 4) &lt;&gt; "",VLOOKUP('Question Set '!A89,'Question Set '!$A$2:$I$205, 4),"")</f>
        <v>I had an accident at home</v>
      </c>
      <c r="D98" s="40" t="s">
        <v>467</v>
      </c>
      <c r="E98" s="42">
        <f>IF(D98="Yes", VLOOKUP(A98,'Question Set '!$A$2:$I$205, 9), 0)</f>
        <v>0</v>
      </c>
      <c r="F98" s="42">
        <f>IF($D98="Yes", VLOOKUP(VLOOKUP($A98,'Question Set '!$A$2:$I$205, 5), features, 2), 0)</f>
        <v>0</v>
      </c>
      <c r="G98" s="42">
        <f>IF($D98="Yes", VLOOKUP(VLOOKUP($A98,'Question Set '!$A$2:$I$205, 6), features, 2), 0)</f>
        <v>0</v>
      </c>
      <c r="H98" s="42">
        <f>IF($D98="Yes", VLOOKUP(VLOOKUP($A98,'Question Set '!$A$2:$I$205, 7), features, 2), 0)</f>
        <v>0</v>
      </c>
      <c r="I98" s="42">
        <f>IF($D98="Yes", VLOOKUP(VLOOKUP($A98,'Question Set '!$A$2:$I$205, 8), features, 2), 0)</f>
        <v>0</v>
      </c>
    </row>
    <row r="99" spans="1:9" x14ac:dyDescent="0.35">
      <c r="A99" s="19">
        <f>VLOOKUP('Question Set '!A90,'Question Set '!$A$2:$I$205, 1)</f>
        <v>88</v>
      </c>
      <c r="B99" s="24" t="str">
        <f>IF(VLOOKUP('Question Set '!A90,'Question Set '!$A$2:$I$205, 3) &lt;&gt; "",VLOOKUP('Question Set '!A90,'Question Set '!$A$2:$I$205, 3),"")</f>
        <v/>
      </c>
      <c r="C99" s="31" t="str">
        <f>IF(VLOOKUP('Question Set '!A90,'Question Set '!$A$2:$I$205, 4) &lt;&gt; "",VLOOKUP('Question Set '!A90,'Question Set '!$A$2:$I$205, 4),"")</f>
        <v>I think it would be good to consider some precautions</v>
      </c>
      <c r="D99" s="40" t="s">
        <v>467</v>
      </c>
      <c r="E99" s="42">
        <f>IF(D99="Yes", VLOOKUP(A99,'Question Set '!$A$2:$I$205, 9), 0)</f>
        <v>0</v>
      </c>
      <c r="F99" s="42">
        <f>IF($D99="Yes", VLOOKUP(VLOOKUP($A99,'Question Set '!$A$2:$I$205, 5), features, 2), 0)</f>
        <v>0</v>
      </c>
      <c r="G99" s="42">
        <f>IF($D99="Yes", VLOOKUP(VLOOKUP($A99,'Question Set '!$A$2:$I$205, 6), features, 2), 0)</f>
        <v>0</v>
      </c>
      <c r="H99" s="42">
        <f>IF($D99="Yes", VLOOKUP(VLOOKUP($A99,'Question Set '!$A$2:$I$205, 7), features, 2), 0)</f>
        <v>0</v>
      </c>
      <c r="I99" s="42">
        <f>IF($D99="Yes", VLOOKUP(VLOOKUP($A99,'Question Set '!$A$2:$I$205, 8), features, 2), 0)</f>
        <v>0</v>
      </c>
    </row>
    <row r="100" spans="1:9" ht="29" x14ac:dyDescent="0.35">
      <c r="A100" s="19">
        <f>VLOOKUP('Question Set '!A91,'Question Set '!$A$2:$I$205, 1)</f>
        <v>89</v>
      </c>
      <c r="B100" s="24" t="str">
        <f>IF(VLOOKUP('Question Set '!A91,'Question Set '!$A$2:$I$205, 3) &lt;&gt; "",VLOOKUP('Question Set '!A91,'Question Set '!$A$2:$I$205, 3),"")</f>
        <v>Has something happened that's caused you to 
worry about home security?</v>
      </c>
      <c r="C100" s="31" t="str">
        <f>IF(VLOOKUP('Question Set '!A91,'Question Set '!$A$2:$I$205, 4) &lt;&gt; "",VLOOKUP('Question Set '!A91,'Question Set '!$A$2:$I$205, 4),"")</f>
        <v>I experience bogus callers at the door / on the phone</v>
      </c>
      <c r="D100" s="40" t="s">
        <v>467</v>
      </c>
      <c r="E100" s="42">
        <f>IF(D100="Yes", VLOOKUP(A100,'Question Set '!$A$2:$I$205, 9), 0)</f>
        <v>0</v>
      </c>
      <c r="F100" s="42">
        <f>IF($D100="Yes", VLOOKUP(VLOOKUP($A100,'Question Set '!$A$2:$I$205, 5), features, 2), 0)</f>
        <v>0</v>
      </c>
      <c r="G100" s="42">
        <f>IF($D100="Yes", VLOOKUP(VLOOKUP($A100,'Question Set '!$A$2:$I$205, 6), features, 2), 0)</f>
        <v>0</v>
      </c>
      <c r="H100" s="42">
        <f>IF($D100="Yes", VLOOKUP(VLOOKUP($A100,'Question Set '!$A$2:$I$205, 7), features, 2), 0)</f>
        <v>0</v>
      </c>
      <c r="I100" s="42">
        <f>IF($D100="Yes", VLOOKUP(VLOOKUP($A100,'Question Set '!$A$2:$I$205, 8), features, 2), 0)</f>
        <v>0</v>
      </c>
    </row>
    <row r="101" spans="1:9" x14ac:dyDescent="0.35">
      <c r="A101" s="19">
        <f>VLOOKUP('Question Set '!A92,'Question Set '!$A$2:$I$205, 1)</f>
        <v>90</v>
      </c>
      <c r="B101" s="24" t="str">
        <f>IF(VLOOKUP('Question Set '!A92,'Question Set '!$A$2:$I$205, 3) &lt;&gt; "",VLOOKUP('Question Set '!A92,'Question Set '!$A$2:$I$205, 3),"")</f>
        <v/>
      </c>
      <c r="C101" s="31" t="str">
        <f>IF(VLOOKUP('Question Set '!A92,'Question Set '!$A$2:$I$205, 4) &lt;&gt; "",VLOOKUP('Question Set '!A92,'Question Set '!$A$2:$I$205, 4),"")</f>
        <v>I have had a break in</v>
      </c>
      <c r="D101" s="40" t="s">
        <v>467</v>
      </c>
      <c r="E101" s="42">
        <f>IF(D101="Yes", VLOOKUP(A101,'Question Set '!$A$2:$I$205, 9), 0)</f>
        <v>0</v>
      </c>
      <c r="F101" s="42">
        <f>IF($D101="Yes", VLOOKUP(VLOOKUP($A101,'Question Set '!$A$2:$I$205, 5), features, 2), 0)</f>
        <v>0</v>
      </c>
      <c r="G101" s="42">
        <f>IF($D101="Yes", VLOOKUP(VLOOKUP($A101,'Question Set '!$A$2:$I$205, 6), features, 2), 0)</f>
        <v>0</v>
      </c>
      <c r="H101" s="42">
        <f>IF($D101="Yes", VLOOKUP(VLOOKUP($A101,'Question Set '!$A$2:$I$205, 7), features, 2), 0)</f>
        <v>0</v>
      </c>
      <c r="I101" s="42">
        <f>IF($D101="Yes", VLOOKUP(VLOOKUP($A101,'Question Set '!$A$2:$I$205, 8), features, 2), 0)</f>
        <v>0</v>
      </c>
    </row>
    <row r="102" spans="1:9" ht="29" x14ac:dyDescent="0.35">
      <c r="A102" s="19">
        <f>VLOOKUP('Question Set '!A93,'Question Set '!$A$2:$I$205, 1)</f>
        <v>91</v>
      </c>
      <c r="B102" s="24" t="str">
        <f>IF(VLOOKUP('Question Set '!A93,'Question Set '!$A$2:$I$205, 3) &lt;&gt; "",VLOOKUP('Question Set '!A93,'Question Set '!$A$2:$I$205, 3),"")</f>
        <v/>
      </c>
      <c r="C102" s="31" t="str">
        <f>IF(VLOOKUP('Question Set '!A93,'Question Set '!$A$2:$I$205, 4) &lt;&gt; "",VLOOKUP('Question Set '!A93,'Question Set '!$A$2:$I$205, 4),"")</f>
        <v>I think it would be good to consider extra security measures</v>
      </c>
      <c r="D102" s="40" t="s">
        <v>467</v>
      </c>
      <c r="E102" s="42">
        <f>IF(D102="Yes", VLOOKUP(A102,'Question Set '!$A$2:$I$205, 9), 0)</f>
        <v>0</v>
      </c>
      <c r="F102" s="42">
        <f>IF($D102="Yes", VLOOKUP(VLOOKUP($A102,'Question Set '!$A$2:$I$205, 5), features, 2), 0)</f>
        <v>0</v>
      </c>
      <c r="G102" s="42">
        <f>IF($D102="Yes", VLOOKUP(VLOOKUP($A102,'Question Set '!$A$2:$I$205, 6), features, 2), 0)</f>
        <v>0</v>
      </c>
      <c r="H102" s="42">
        <f>IF($D102="Yes", VLOOKUP(VLOOKUP($A102,'Question Set '!$A$2:$I$205, 7), features, 2), 0)</f>
        <v>0</v>
      </c>
      <c r="I102" s="42">
        <f>IF($D102="Yes", VLOOKUP(VLOOKUP($A102,'Question Set '!$A$2:$I$205, 8), features, 2), 0)</f>
        <v>0</v>
      </c>
    </row>
    <row r="103" spans="1:9" x14ac:dyDescent="0.35">
      <c r="A103" s="19">
        <f>VLOOKUP('Question Set '!A94,'Question Set '!$A$2:$I$205, 1)</f>
        <v>92</v>
      </c>
      <c r="B103" s="24" t="str">
        <f>IF(VLOOKUP('Question Set '!A94,'Question Set '!$A$2:$I$205, 3) &lt;&gt; "",VLOOKUP('Question Set '!A94,'Question Set '!$A$2:$I$205, 3),"")</f>
        <v/>
      </c>
      <c r="C103" s="31" t="str">
        <f>IF(VLOOKUP('Question Set '!A94,'Question Set '!$A$2:$I$205, 4) &lt;&gt; "",VLOOKUP('Question Set '!A94,'Question Set '!$A$2:$I$205, 4),"")</f>
        <v>No, nothing is worrying me about home security</v>
      </c>
      <c r="D103" s="40" t="s">
        <v>467</v>
      </c>
      <c r="E103" s="42">
        <f>IF(D103="Yes", VLOOKUP(A103,'Question Set '!$A$2:$I$205, 9), 0)</f>
        <v>0</v>
      </c>
      <c r="F103" s="42">
        <f>IF($D103="Yes", VLOOKUP(VLOOKUP($A103,'Question Set '!$A$2:$I$205, 5), features, 2), 0)</f>
        <v>0</v>
      </c>
      <c r="G103" s="42">
        <f>IF($D103="Yes", VLOOKUP(VLOOKUP($A103,'Question Set '!$A$2:$I$205, 6), features, 2), 0)</f>
        <v>0</v>
      </c>
      <c r="H103" s="42">
        <f>IF($D103="Yes", VLOOKUP(VLOOKUP($A103,'Question Set '!$A$2:$I$205, 7), features, 2), 0)</f>
        <v>0</v>
      </c>
      <c r="I103" s="42">
        <f>IF($D103="Yes", VLOOKUP(VLOOKUP($A103,'Question Set '!$A$2:$I$205, 8), features, 2), 0)</f>
        <v>0</v>
      </c>
    </row>
    <row r="104" spans="1:9" ht="29" x14ac:dyDescent="0.35">
      <c r="A104" s="19">
        <f>VLOOKUP('Question Set '!A95,'Question Set '!$A$2:$I$205, 1)</f>
        <v>93</v>
      </c>
      <c r="B104" s="24" t="str">
        <f>IF(VLOOKUP('Question Set '!A95,'Question Set '!$A$2:$I$205, 3) &lt;&gt; "",VLOOKUP('Question Set '!A95,'Question Set '!$A$2:$I$205, 3),"")</f>
        <v>What are the main security challenges for you 
at home?</v>
      </c>
      <c r="C104" s="31" t="str">
        <f>IF(VLOOKUP('Question Set '!A95,'Question Set '!$A$2:$I$205, 4) &lt;&gt; "",VLOOKUP('Question Set '!A95,'Question Set '!$A$2:$I$205, 4),"")</f>
        <v>Seeing who is at the front door and if it's safe to answer</v>
      </c>
      <c r="D104" s="40" t="s">
        <v>467</v>
      </c>
      <c r="E104" s="42">
        <f>IF(D104="Yes", VLOOKUP(A104,'Question Set '!$A$2:$I$205, 9), 0)</f>
        <v>0</v>
      </c>
      <c r="F104" s="42">
        <f>IF($D104="Yes", VLOOKUP(VLOOKUP($A104,'Question Set '!$A$2:$I$205, 5), features, 2), 0)</f>
        <v>0</v>
      </c>
      <c r="G104" s="42">
        <f>IF($D104="Yes", VLOOKUP(VLOOKUP($A104,'Question Set '!$A$2:$I$205, 6), features, 2), 0)</f>
        <v>0</v>
      </c>
      <c r="H104" s="42">
        <f>IF($D104="Yes", VLOOKUP(VLOOKUP($A104,'Question Set '!$A$2:$I$205, 7), features, 2), 0)</f>
        <v>0</v>
      </c>
      <c r="I104" s="42">
        <f>IF($D104="Yes", VLOOKUP(VLOOKUP($A104,'Question Set '!$A$2:$I$205, 8), features, 2), 0)</f>
        <v>0</v>
      </c>
    </row>
    <row r="105" spans="1:9" x14ac:dyDescent="0.35">
      <c r="A105" s="19">
        <f>VLOOKUP('Question Set '!A96,'Question Set '!$A$2:$I$205, 1)</f>
        <v>94</v>
      </c>
      <c r="B105" s="24" t="str">
        <f>IF(VLOOKUP('Question Set '!A96,'Question Set '!$A$2:$I$205, 3) &lt;&gt; "",VLOOKUP('Question Set '!A96,'Question Set '!$A$2:$I$205, 3),"")</f>
        <v/>
      </c>
      <c r="C105" s="31" t="str">
        <f>IF(VLOOKUP('Question Set '!A96,'Question Set '!$A$2:$I$205, 4) &lt;&gt; "",VLOOKUP('Question Set '!A96,'Question Set '!$A$2:$I$205, 4),"")</f>
        <v>Stopping unwanted calls on the phone</v>
      </c>
      <c r="D105" s="40" t="s">
        <v>467</v>
      </c>
      <c r="E105" s="42">
        <f>IF(D105="Yes", VLOOKUP(A105,'Question Set '!$A$2:$I$205, 9), 0)</f>
        <v>0</v>
      </c>
      <c r="F105" s="42">
        <f>IF($D105="Yes", VLOOKUP(VLOOKUP($A105,'Question Set '!$A$2:$I$205, 5), features, 2), 0)</f>
        <v>0</v>
      </c>
      <c r="G105" s="42">
        <f>IF($D105="Yes", VLOOKUP(VLOOKUP($A105,'Question Set '!$A$2:$I$205, 6), features, 2), 0)</f>
        <v>0</v>
      </c>
      <c r="H105" s="42">
        <f>IF($D105="Yes", VLOOKUP(VLOOKUP($A105,'Question Set '!$A$2:$I$205, 7), features, 2), 0)</f>
        <v>0</v>
      </c>
      <c r="I105" s="42">
        <f>IF($D105="Yes", VLOOKUP(VLOOKUP($A105,'Question Set '!$A$2:$I$205, 8), features, 2), 0)</f>
        <v>0</v>
      </c>
    </row>
    <row r="106" spans="1:9" x14ac:dyDescent="0.35">
      <c r="A106" s="19">
        <f>VLOOKUP('Question Set '!A97,'Question Set '!$A$2:$I$205, 1)</f>
        <v>95</v>
      </c>
      <c r="B106" s="24" t="str">
        <f>IF(VLOOKUP('Question Set '!A97,'Question Set '!$A$2:$I$205, 3) &lt;&gt; "",VLOOKUP('Question Set '!A97,'Question Set '!$A$2:$I$205, 3),"")</f>
        <v/>
      </c>
      <c r="C106" s="31" t="str">
        <f>IF(VLOOKUP('Question Set '!A97,'Question Set '!$A$2:$I$205, 4) &lt;&gt; "",VLOOKUP('Question Set '!A97,'Question Set '!$A$2:$I$205, 4),"")</f>
        <v>Remembering to lock the door</v>
      </c>
      <c r="D106" s="40" t="s">
        <v>467</v>
      </c>
      <c r="E106" s="42">
        <f>IF(D106="Yes", VLOOKUP(A106,'Question Set '!$A$2:$I$205, 9), 0)</f>
        <v>0</v>
      </c>
      <c r="F106" s="42">
        <f>IF($D106="Yes", VLOOKUP(VLOOKUP($A106,'Question Set '!$A$2:$I$205, 5), features, 2), 0)</f>
        <v>0</v>
      </c>
      <c r="G106" s="42">
        <f>IF($D106="Yes", VLOOKUP(VLOOKUP($A106,'Question Set '!$A$2:$I$205, 6), features, 2), 0)</f>
        <v>0</v>
      </c>
      <c r="H106" s="42">
        <f>IF($D106="Yes", VLOOKUP(VLOOKUP($A106,'Question Set '!$A$2:$I$205, 7), features, 2), 0)</f>
        <v>0</v>
      </c>
      <c r="I106" s="42">
        <f>IF($D106="Yes", VLOOKUP(VLOOKUP($A106,'Question Set '!$A$2:$I$205, 8), features, 2), 0)</f>
        <v>0</v>
      </c>
    </row>
    <row r="107" spans="1:9" x14ac:dyDescent="0.35">
      <c r="A107" s="19">
        <f>VLOOKUP('Question Set '!A98,'Question Set '!$A$2:$I$205, 1)</f>
        <v>96</v>
      </c>
      <c r="B107" s="24" t="str">
        <f>IF(VLOOKUP('Question Set '!A98,'Question Set '!$A$2:$I$205, 3) &lt;&gt; "",VLOOKUP('Question Set '!A98,'Question Set '!$A$2:$I$205, 3),"")</f>
        <v/>
      </c>
      <c r="C107" s="31" t="str">
        <f>IF(VLOOKUP('Question Set '!A98,'Question Set '!$A$2:$I$205, 4) &lt;&gt; "",VLOOKUP('Question Set '!A98,'Question Set '!$A$2:$I$205, 4),"")</f>
        <v>Inviting people in when I probably shouldn't</v>
      </c>
      <c r="D107" s="40" t="s">
        <v>467</v>
      </c>
      <c r="E107" s="42">
        <f>IF(D107="Yes", VLOOKUP(A107,'Question Set '!$A$2:$I$205, 9), 0)</f>
        <v>0</v>
      </c>
      <c r="F107" s="42">
        <f>IF($D107="Yes", VLOOKUP(VLOOKUP($A107,'Question Set '!$A$2:$I$205, 5), features, 2), 0)</f>
        <v>0</v>
      </c>
      <c r="G107" s="42">
        <f>IF($D107="Yes", VLOOKUP(VLOOKUP($A107,'Question Set '!$A$2:$I$205, 6), features, 2), 0)</f>
        <v>0</v>
      </c>
      <c r="H107" s="42">
        <f>IF($D107="Yes", VLOOKUP(VLOOKUP($A107,'Question Set '!$A$2:$I$205, 7), features, 2), 0)</f>
        <v>0</v>
      </c>
      <c r="I107" s="42">
        <f>IF($D107="Yes", VLOOKUP(VLOOKUP($A107,'Question Set '!$A$2:$I$205, 8), features, 2), 0)</f>
        <v>0</v>
      </c>
    </row>
    <row r="108" spans="1:9" x14ac:dyDescent="0.35">
      <c r="A108" s="19">
        <f>VLOOKUP('Question Set '!A99,'Question Set '!$A$2:$I$205, 1)</f>
        <v>97</v>
      </c>
      <c r="B108" s="24" t="str">
        <f>IF(VLOOKUP('Question Set '!A99,'Question Set '!$A$2:$I$205, 3) &lt;&gt; "",VLOOKUP('Question Set '!A99,'Question Set '!$A$2:$I$205, 3),"")</f>
        <v/>
      </c>
      <c r="C108" s="31" t="str">
        <f>IF(VLOOKUP('Question Set '!A99,'Question Set '!$A$2:$I$205, 4) &lt;&gt; "",VLOOKUP('Question Set '!A99,'Question Set '!$A$2:$I$205, 4),"")</f>
        <v>None of the above</v>
      </c>
      <c r="D108" s="40" t="s">
        <v>467</v>
      </c>
      <c r="E108" s="42">
        <f>IF(D108="Yes", VLOOKUP(A108,'Question Set '!$A$2:$I$205, 9), 0)</f>
        <v>0</v>
      </c>
      <c r="F108" s="42">
        <f>IF($D108="Yes", VLOOKUP(VLOOKUP($A108,'Question Set '!$A$2:$I$205, 5), features, 2), 0)</f>
        <v>0</v>
      </c>
      <c r="G108" s="42">
        <f>IF($D108="Yes", VLOOKUP(VLOOKUP($A108,'Question Set '!$A$2:$I$205, 6), features, 2), 0)</f>
        <v>0</v>
      </c>
      <c r="H108" s="42">
        <f>IF($D108="Yes", VLOOKUP(VLOOKUP($A108,'Question Set '!$A$2:$I$205, 7), features, 2), 0)</f>
        <v>0</v>
      </c>
      <c r="I108" s="42">
        <f>IF($D108="Yes", VLOOKUP(VLOOKUP($A108,'Question Set '!$A$2:$I$205, 8), features, 2), 0)</f>
        <v>0</v>
      </c>
    </row>
    <row r="109" spans="1:9" x14ac:dyDescent="0.35">
      <c r="A109" s="19">
        <f>VLOOKUP('Question Set '!A100,'Question Set '!$A$2:$I$205, 1)</f>
        <v>98</v>
      </c>
      <c r="B109" s="24" t="str">
        <f>IF(VLOOKUP('Question Set '!A100,'Question Set '!$A$2:$I$205, 3) &lt;&gt; "",VLOOKUP('Question Set '!A100,'Question Set '!$A$2:$I$205, 3),"")</f>
        <v>What risks are there for you at home?</v>
      </c>
      <c r="C109" s="31" t="str">
        <f>IF(VLOOKUP('Question Set '!A100,'Question Set '!$A$2:$I$205, 4) &lt;&gt; "",VLOOKUP('Question Set '!A100,'Question Set '!$A$2:$I$205, 4),"")</f>
        <v>Remembering to switch things on and off appropriately</v>
      </c>
      <c r="D109" s="40" t="s">
        <v>467</v>
      </c>
      <c r="E109" s="42">
        <f>IF(D109="Yes", VLOOKUP(A109,'Question Set '!$A$2:$I$205, 9), 0)</f>
        <v>0</v>
      </c>
      <c r="F109" s="42">
        <f>IF($D109="Yes", VLOOKUP(VLOOKUP($A109,'Question Set '!$A$2:$I$205, 5), features, 2), 0)</f>
        <v>0</v>
      </c>
      <c r="G109" s="42">
        <f>IF($D109="Yes", VLOOKUP(VLOOKUP($A109,'Question Set '!$A$2:$I$205, 6), features, 2), 0)</f>
        <v>0</v>
      </c>
      <c r="H109" s="42">
        <f>IF($D109="Yes", VLOOKUP(VLOOKUP($A109,'Question Set '!$A$2:$I$205, 7), features, 2), 0)</f>
        <v>0</v>
      </c>
      <c r="I109" s="42">
        <f>IF($D109="Yes", VLOOKUP(VLOOKUP($A109,'Question Set '!$A$2:$I$205, 8), features, 2), 0)</f>
        <v>0</v>
      </c>
    </row>
    <row r="110" spans="1:9" x14ac:dyDescent="0.35">
      <c r="A110" s="19">
        <f>VLOOKUP('Question Set '!A101,'Question Set '!$A$2:$I$205, 1)</f>
        <v>99</v>
      </c>
      <c r="B110" s="24" t="str">
        <f>IF(VLOOKUP('Question Set '!A101,'Question Set '!$A$2:$I$205, 3) &lt;&gt; "",VLOOKUP('Question Set '!A101,'Question Set '!$A$2:$I$205, 3),"")</f>
        <v/>
      </c>
      <c r="C110" s="31" t="str">
        <f>IF(VLOOKUP('Question Set '!A101,'Question Set '!$A$2:$I$205, 4) &lt;&gt; "",VLOOKUP('Question Set '!A101,'Question Set '!$A$2:$I$205, 4),"")</f>
        <v>Using the cooker</v>
      </c>
      <c r="D110" s="40" t="s">
        <v>467</v>
      </c>
      <c r="E110" s="42">
        <f>IF(D110="Yes", VLOOKUP(A110,'Question Set '!$A$2:$I$205, 9), 0)</f>
        <v>0</v>
      </c>
      <c r="F110" s="42">
        <f>IF($D110="Yes", VLOOKUP(VLOOKUP($A110,'Question Set '!$A$2:$I$205, 5), features, 2), 0)</f>
        <v>0</v>
      </c>
      <c r="G110" s="42">
        <f>IF($D110="Yes", VLOOKUP(VLOOKUP($A110,'Question Set '!$A$2:$I$205, 6), features, 2), 0)</f>
        <v>0</v>
      </c>
      <c r="H110" s="42">
        <f>IF($D110="Yes", VLOOKUP(VLOOKUP($A110,'Question Set '!$A$2:$I$205, 7), features, 2), 0)</f>
        <v>0</v>
      </c>
      <c r="I110" s="42">
        <f>IF($D110="Yes", VLOOKUP(VLOOKUP($A110,'Question Set '!$A$2:$I$205, 8), features, 2), 0)</f>
        <v>0</v>
      </c>
    </row>
    <row r="111" spans="1:9" x14ac:dyDescent="0.35">
      <c r="A111" s="19">
        <f>VLOOKUP('Question Set '!A102,'Question Set '!$A$2:$I$205, 1)</f>
        <v>100</v>
      </c>
      <c r="B111" s="24" t="str">
        <f>IF(VLOOKUP('Question Set '!A102,'Question Set '!$A$2:$I$205, 3) &lt;&gt; "",VLOOKUP('Question Set '!A102,'Question Set '!$A$2:$I$205, 3),"")</f>
        <v/>
      </c>
      <c r="C111" s="31" t="str">
        <f>IF(VLOOKUP('Question Set '!A102,'Question Set '!$A$2:$I$205, 4) &lt;&gt; "",VLOOKUP('Question Set '!A102,'Question Set '!$A$2:$I$205, 4),"")</f>
        <v>Using the Kettle</v>
      </c>
      <c r="D111" s="40" t="s">
        <v>467</v>
      </c>
      <c r="E111" s="42">
        <f>IF(D111="Yes", VLOOKUP(A111,'Question Set '!$A$2:$I$205, 9), 0)</f>
        <v>0</v>
      </c>
      <c r="F111" s="42">
        <f>IF($D111="Yes", VLOOKUP(VLOOKUP($A111,'Question Set '!$A$2:$I$205, 5), features, 2), 0)</f>
        <v>0</v>
      </c>
      <c r="G111" s="42">
        <f>IF($D111="Yes", VLOOKUP(VLOOKUP($A111,'Question Set '!$A$2:$I$205, 6), features, 2), 0)</f>
        <v>0</v>
      </c>
      <c r="H111" s="42">
        <f>IF($D111="Yes", VLOOKUP(VLOOKUP($A111,'Question Set '!$A$2:$I$205, 7), features, 2), 0)</f>
        <v>0</v>
      </c>
      <c r="I111" s="42">
        <f>IF($D111="Yes", VLOOKUP(VLOOKUP($A111,'Question Set '!$A$2:$I$205, 8), features, 2), 0)</f>
        <v>0</v>
      </c>
    </row>
    <row r="112" spans="1:9" ht="29" x14ac:dyDescent="0.35">
      <c r="A112" s="19">
        <f>VLOOKUP('Question Set '!A103,'Question Set '!$A$2:$I$205, 1)</f>
        <v>101</v>
      </c>
      <c r="B112" s="24" t="str">
        <f>IF(VLOOKUP('Question Set '!A103,'Question Set '!$A$2:$I$205, 3) &lt;&gt; "",VLOOKUP('Question Set '!A103,'Question Set '!$A$2:$I$205, 3),"")</f>
        <v/>
      </c>
      <c r="C112" s="31" t="str">
        <f>IF(VLOOKUP('Question Set '!A103,'Question Set '!$A$2:$I$205, 4) &lt;&gt; "",VLOOKUP('Question Set '!A103,'Question Set '!$A$2:$I$205, 4),"")</f>
        <v>Operating appliances e.g. turning on lights, putting on a heater</v>
      </c>
      <c r="D112" s="40" t="s">
        <v>467</v>
      </c>
      <c r="E112" s="42">
        <f>IF(D112="Yes", VLOOKUP(A112,'Question Set '!$A$2:$I$205, 9), 0)</f>
        <v>0</v>
      </c>
      <c r="F112" s="42">
        <f>IF($D112="Yes", VLOOKUP(VLOOKUP($A112,'Question Set '!$A$2:$I$205, 5), features, 2), 0)</f>
        <v>0</v>
      </c>
      <c r="G112" s="42">
        <f>IF($D112="Yes", VLOOKUP(VLOOKUP($A112,'Question Set '!$A$2:$I$205, 6), features, 2), 0)</f>
        <v>0</v>
      </c>
      <c r="H112" s="42">
        <f>IF($D112="Yes", VLOOKUP(VLOOKUP($A112,'Question Set '!$A$2:$I$205, 7), features, 2), 0)</f>
        <v>0</v>
      </c>
      <c r="I112" s="42">
        <f>IF($D112="Yes", VLOOKUP(VLOOKUP($A112,'Question Set '!$A$2:$I$205, 8), features, 2), 0)</f>
        <v>0</v>
      </c>
    </row>
    <row r="113" spans="1:9" x14ac:dyDescent="0.35">
      <c r="A113" s="19">
        <f>VLOOKUP('Question Set '!A104,'Question Set '!$A$2:$I$205, 1)</f>
        <v>102</v>
      </c>
      <c r="B113" s="24" t="str">
        <f>IF(VLOOKUP('Question Set '!A104,'Question Set '!$A$2:$I$205, 3) &lt;&gt; "",VLOOKUP('Question Set '!A104,'Question Set '!$A$2:$I$205, 3),"")</f>
        <v/>
      </c>
      <c r="C113" s="31" t="str">
        <f>IF(VLOOKUP('Question Set '!A104,'Question Set '!$A$2:$I$205, 4) &lt;&gt; "",VLOOKUP('Question Set '!A104,'Question Set '!$A$2:$I$205, 4),"")</f>
        <v>Accessing plug sockets in awkward places</v>
      </c>
      <c r="D113" s="40" t="s">
        <v>467</v>
      </c>
      <c r="E113" s="42">
        <f>IF(D113="Yes", VLOOKUP(A113,'Question Set '!$A$2:$I$205, 9), 0)</f>
        <v>0</v>
      </c>
      <c r="F113" s="42">
        <f>IF($D113="Yes", VLOOKUP(VLOOKUP($A113,'Question Set '!$A$2:$I$205, 5), features, 2), 0)</f>
        <v>0</v>
      </c>
      <c r="G113" s="42">
        <f>IF($D113="Yes", VLOOKUP(VLOOKUP($A113,'Question Set '!$A$2:$I$205, 6), features, 2), 0)</f>
        <v>0</v>
      </c>
      <c r="H113" s="42">
        <f>IF($D113="Yes", VLOOKUP(VLOOKUP($A113,'Question Set '!$A$2:$I$205, 7), features, 2), 0)</f>
        <v>0</v>
      </c>
      <c r="I113" s="42">
        <f>IF($D113="Yes", VLOOKUP(VLOOKUP($A113,'Question Set '!$A$2:$I$205, 8), features, 2), 0)</f>
        <v>0</v>
      </c>
    </row>
    <row r="114" spans="1:9" x14ac:dyDescent="0.35">
      <c r="A114" s="19">
        <f>VLOOKUP('Question Set '!A105,'Question Set '!$A$2:$I$205, 1)</f>
        <v>103</v>
      </c>
      <c r="B114" s="24" t="str">
        <f>IF(VLOOKUP('Question Set '!A105,'Question Set '!$A$2:$I$205, 3) &lt;&gt; "",VLOOKUP('Question Set '!A105,'Question Set '!$A$2:$I$205, 3),"")</f>
        <v/>
      </c>
      <c r="C114" s="31" t="str">
        <f>IF(VLOOKUP('Question Set '!A105,'Question Set '!$A$2:$I$205, 4) &lt;&gt; "",VLOOKUP('Question Set '!A105,'Question Set '!$A$2:$I$205, 4),"")</f>
        <v>Controlling my heating thermostat / timer</v>
      </c>
      <c r="D114" s="40" t="s">
        <v>467</v>
      </c>
      <c r="E114" s="42">
        <f>IF(D114="Yes", VLOOKUP(A114,'Question Set '!$A$2:$I$205, 9), 0)</f>
        <v>0</v>
      </c>
      <c r="F114" s="42">
        <f>IF($D114="Yes", VLOOKUP(VLOOKUP($A114,'Question Set '!$A$2:$I$205, 5), features, 2), 0)</f>
        <v>0</v>
      </c>
      <c r="G114" s="42">
        <f>IF($D114="Yes", VLOOKUP(VLOOKUP($A114,'Question Set '!$A$2:$I$205, 6), features, 2), 0)</f>
        <v>0</v>
      </c>
      <c r="H114" s="42">
        <f>IF($D114="Yes", VLOOKUP(VLOOKUP($A114,'Question Set '!$A$2:$I$205, 7), features, 2), 0)</f>
        <v>0</v>
      </c>
      <c r="I114" s="42">
        <f>IF($D114="Yes", VLOOKUP(VLOOKUP($A114,'Question Set '!$A$2:$I$205, 8), features, 2), 0)</f>
        <v>0</v>
      </c>
    </row>
    <row r="115" spans="1:9" x14ac:dyDescent="0.35">
      <c r="A115" s="19">
        <f>VLOOKUP('Question Set '!A106,'Question Set '!$A$2:$I$205, 1)</f>
        <v>104</v>
      </c>
      <c r="B115" s="24" t="str">
        <f>IF(VLOOKUP('Question Set '!A106,'Question Set '!$A$2:$I$205, 3) &lt;&gt; "",VLOOKUP('Question Set '!A106,'Question Set '!$A$2:$I$205, 3),"")</f>
        <v/>
      </c>
      <c r="C115" s="31" t="str">
        <f>IF(VLOOKUP('Question Set '!A106,'Question Set '!$A$2:$I$205, 4) &lt;&gt; "",VLOOKUP('Question Set '!A106,'Question Set '!$A$2:$I$205, 4),"")</f>
        <v>Having lights where I need them and on at the right time</v>
      </c>
      <c r="D115" s="40" t="s">
        <v>467</v>
      </c>
      <c r="E115" s="42">
        <f>IF(D115="Yes", VLOOKUP(A115,'Question Set '!$A$2:$I$205, 9), 0)</f>
        <v>0</v>
      </c>
      <c r="F115" s="42">
        <f>IF($D115="Yes", VLOOKUP(VLOOKUP($A115,'Question Set '!$A$2:$I$205, 5), features, 2), 0)</f>
        <v>0</v>
      </c>
      <c r="G115" s="42">
        <f>IF($D115="Yes", VLOOKUP(VLOOKUP($A115,'Question Set '!$A$2:$I$205, 6), features, 2), 0)</f>
        <v>0</v>
      </c>
      <c r="H115" s="42">
        <f>IF($D115="Yes", VLOOKUP(VLOOKUP($A115,'Question Set '!$A$2:$I$205, 7), features, 2), 0)</f>
        <v>0</v>
      </c>
      <c r="I115" s="42">
        <f>IF($D115="Yes", VLOOKUP(VLOOKUP($A115,'Question Set '!$A$2:$I$205, 8), features, 2), 0)</f>
        <v>0</v>
      </c>
    </row>
    <row r="116" spans="1:9" x14ac:dyDescent="0.35">
      <c r="A116" s="19">
        <f>VLOOKUP('Question Set '!A107,'Question Set '!$A$2:$I$205, 1)</f>
        <v>105</v>
      </c>
      <c r="B116" s="24" t="str">
        <f>IF(VLOOKUP('Question Set '!A107,'Question Set '!$A$2:$I$205, 3) &lt;&gt; "",VLOOKUP('Question Set '!A107,'Question Set '!$A$2:$I$205, 3),"")</f>
        <v/>
      </c>
      <c r="C116" s="31" t="str">
        <f>IF(VLOOKUP('Question Set '!A107,'Question Set '!$A$2:$I$205, 4) &lt;&gt; "",VLOOKUP('Question Set '!A107,'Question Set '!$A$2:$I$205, 4),"")</f>
        <v>Falling and getting hurt</v>
      </c>
      <c r="D116" s="40" t="s">
        <v>467</v>
      </c>
      <c r="E116" s="42">
        <f>IF(D116="Yes", VLOOKUP(A116,'Question Set '!$A$2:$I$205, 9), 0)</f>
        <v>0</v>
      </c>
      <c r="F116" s="42">
        <f>IF($D116="Yes", VLOOKUP(VLOOKUP($A116,'Question Set '!$A$2:$I$205, 5), features, 2), 0)</f>
        <v>0</v>
      </c>
      <c r="G116" s="42">
        <f>IF($D116="Yes", VLOOKUP(VLOOKUP($A116,'Question Set '!$A$2:$I$205, 6), features, 2), 0)</f>
        <v>0</v>
      </c>
      <c r="H116" s="42">
        <f>IF($D116="Yes", VLOOKUP(VLOOKUP($A116,'Question Set '!$A$2:$I$205, 7), features, 2), 0)</f>
        <v>0</v>
      </c>
      <c r="I116" s="42">
        <f>IF($D116="Yes", VLOOKUP(VLOOKUP($A116,'Question Set '!$A$2:$I$205, 8), features, 2), 0)</f>
        <v>0</v>
      </c>
    </row>
    <row r="117" spans="1:9" x14ac:dyDescent="0.35">
      <c r="A117" s="19">
        <f>VLOOKUP('Question Set '!A108,'Question Set '!$A$2:$I$205, 1)</f>
        <v>106</v>
      </c>
      <c r="B117" s="24" t="str">
        <f>IF(VLOOKUP('Question Set '!A108,'Question Set '!$A$2:$I$205, 3) &lt;&gt; "",VLOOKUP('Question Set '!A108,'Question Set '!$A$2:$I$205, 3),"")</f>
        <v/>
      </c>
      <c r="C117" s="31" t="str">
        <f>IF(VLOOKUP('Question Set '!A108,'Question Set '!$A$2:$I$205, 4) &lt;&gt; "",VLOOKUP('Question Set '!A108,'Question Set '!$A$2:$I$205, 4),"")</f>
        <v>Knowing what time of Day / Night it is</v>
      </c>
      <c r="D117" s="40" t="s">
        <v>467</v>
      </c>
      <c r="E117" s="42">
        <f>IF(D117="Yes", VLOOKUP(A117,'Question Set '!$A$2:$I$205, 9), 0)</f>
        <v>0</v>
      </c>
      <c r="F117" s="42">
        <f>IF($D117="Yes", VLOOKUP(VLOOKUP($A117,'Question Set '!$A$2:$I$205, 5), features, 2), 0)</f>
        <v>0</v>
      </c>
      <c r="G117" s="42">
        <f>IF($D117="Yes", VLOOKUP(VLOOKUP($A117,'Question Set '!$A$2:$I$205, 6), features, 2), 0)</f>
        <v>0</v>
      </c>
      <c r="H117" s="42">
        <f>IF($D117="Yes", VLOOKUP(VLOOKUP($A117,'Question Set '!$A$2:$I$205, 7), features, 2), 0)</f>
        <v>0</v>
      </c>
      <c r="I117" s="42">
        <f>IF($D117="Yes", VLOOKUP(VLOOKUP($A117,'Question Set '!$A$2:$I$205, 8), features, 2), 0)</f>
        <v>0</v>
      </c>
    </row>
    <row r="118" spans="1:9" x14ac:dyDescent="0.35">
      <c r="A118" s="19">
        <f>VLOOKUP('Question Set '!A109,'Question Set '!$A$2:$I$205, 1)</f>
        <v>107</v>
      </c>
      <c r="B118" s="24" t="str">
        <f>IF(VLOOKUP('Question Set '!A109,'Question Set '!$A$2:$I$205, 3) &lt;&gt; "",VLOOKUP('Question Set '!A109,'Question Set '!$A$2:$I$205, 3),"")</f>
        <v/>
      </c>
      <c r="C118" s="31" t="str">
        <f>IF(VLOOKUP('Question Set '!A109,'Question Set '!$A$2:$I$205, 4) &lt;&gt; "",VLOOKUP('Question Set '!A109,'Question Set '!$A$2:$I$205, 4),"")</f>
        <v>Leaving the house when it isn't safe for me to do so</v>
      </c>
      <c r="D118" s="40" t="s">
        <v>467</v>
      </c>
      <c r="E118" s="42">
        <f>IF(D118="Yes", VLOOKUP(A118,'Question Set '!$A$2:$I$205, 9), 0)</f>
        <v>0</v>
      </c>
      <c r="F118" s="42">
        <f>IF($D118="Yes", VLOOKUP(VLOOKUP($A118,'Question Set '!$A$2:$I$205, 5), features, 2), 0)</f>
        <v>0</v>
      </c>
      <c r="G118" s="42">
        <f>IF($D118="Yes", VLOOKUP(VLOOKUP($A118,'Question Set '!$A$2:$I$205, 6), features, 2), 0)</f>
        <v>0</v>
      </c>
      <c r="H118" s="42">
        <f>IF($D118="Yes", VLOOKUP(VLOOKUP($A118,'Question Set '!$A$2:$I$205, 7), features, 2), 0)</f>
        <v>0</v>
      </c>
      <c r="I118" s="42">
        <f>IF($D118="Yes", VLOOKUP(VLOOKUP($A118,'Question Set '!$A$2:$I$205, 8), features, 2), 0)</f>
        <v>0</v>
      </c>
    </row>
    <row r="119" spans="1:9" x14ac:dyDescent="0.35">
      <c r="A119" s="19">
        <f>VLOOKUP('Question Set '!A110,'Question Set '!$A$2:$I$205, 1)</f>
        <v>108</v>
      </c>
      <c r="B119" s="24" t="str">
        <f>IF(VLOOKUP('Question Set '!A110,'Question Set '!$A$2:$I$205, 3) &lt;&gt; "",VLOOKUP('Question Set '!A110,'Question Set '!$A$2:$I$205, 3),"")</f>
        <v/>
      </c>
      <c r="C119" s="31" t="str">
        <f>IF(VLOOKUP('Question Set '!A110,'Question Set '!$A$2:$I$205, 4) &lt;&gt; "",VLOOKUP('Question Set '!A110,'Question Set '!$A$2:$I$205, 4),"")</f>
        <v>Getting help in an emergency</v>
      </c>
      <c r="D119" s="40" t="s">
        <v>467</v>
      </c>
      <c r="E119" s="42">
        <f>IF(D119="Yes", VLOOKUP(A119,'Question Set '!$A$2:$I$205, 9), 0)</f>
        <v>0</v>
      </c>
      <c r="F119" s="42">
        <f>IF($D119="Yes", VLOOKUP(VLOOKUP($A119,'Question Set '!$A$2:$I$205, 5), features, 2), 0)</f>
        <v>0</v>
      </c>
      <c r="G119" s="42">
        <f>IF($D119="Yes", VLOOKUP(VLOOKUP($A119,'Question Set '!$A$2:$I$205, 6), features, 2), 0)</f>
        <v>0</v>
      </c>
      <c r="H119" s="42">
        <f>IF($D119="Yes", VLOOKUP(VLOOKUP($A119,'Question Set '!$A$2:$I$205, 7), features, 2), 0)</f>
        <v>0</v>
      </c>
      <c r="I119" s="42">
        <f>IF($D119="Yes", VLOOKUP(VLOOKUP($A119,'Question Set '!$A$2:$I$205, 8), features, 2), 0)</f>
        <v>0</v>
      </c>
    </row>
    <row r="120" spans="1:9" x14ac:dyDescent="0.35">
      <c r="A120" s="19">
        <f>VLOOKUP('Question Set '!A111,'Question Set '!$A$2:$I$205, 1)</f>
        <v>109</v>
      </c>
      <c r="B120" s="24" t="str">
        <f>IF(VLOOKUP('Question Set '!A111,'Question Set '!$A$2:$I$205, 3) &lt;&gt; "",VLOOKUP('Question Set '!A111,'Question Set '!$A$2:$I$205, 3),"")</f>
        <v/>
      </c>
      <c r="C120" s="31" t="str">
        <f>IF(VLOOKUP('Question Set '!A111,'Question Set '!$A$2:$I$205, 4) &lt;&gt; "",VLOOKUP('Question Set '!A111,'Question Set '!$A$2:$I$205, 4),"")</f>
        <v/>
      </c>
      <c r="D120" s="40" t="s">
        <v>467</v>
      </c>
      <c r="E120" s="42">
        <f>IF(D120="Yes", VLOOKUP(A120,'Question Set '!$A$2:$I$205, 9), 0)</f>
        <v>0</v>
      </c>
      <c r="F120" s="42">
        <f>IF($D120="Yes", VLOOKUP(VLOOKUP($A120,'Question Set '!$A$2:$I$205, 5), features, 2), 0)</f>
        <v>0</v>
      </c>
      <c r="G120" s="42">
        <f>IF($D120="Yes", VLOOKUP(VLOOKUP($A120,'Question Set '!$A$2:$I$205, 6), features, 2), 0)</f>
        <v>0</v>
      </c>
      <c r="H120" s="42">
        <f>IF($D120="Yes", VLOOKUP(VLOOKUP($A120,'Question Set '!$A$2:$I$205, 7), features, 2), 0)</f>
        <v>0</v>
      </c>
      <c r="I120" s="42">
        <f>IF($D120="Yes", VLOOKUP(VLOOKUP($A120,'Question Set '!$A$2:$I$205, 8), features, 2), 0)</f>
        <v>0</v>
      </c>
    </row>
    <row r="121" spans="1:9" x14ac:dyDescent="0.35">
      <c r="A121" s="19">
        <f>VLOOKUP('Question Set '!A112,'Question Set '!$A$2:$I$205, 1)</f>
        <v>110</v>
      </c>
      <c r="B121" s="24" t="str">
        <f>IF(VLOOKUP('Question Set '!A112,'Question Set '!$A$2:$I$205, 3) &lt;&gt; "",VLOOKUP('Question Set '!A112,'Question Set '!$A$2:$I$205, 3),"")</f>
        <v>Questions</v>
      </c>
      <c r="C121" s="31" t="str">
        <f>IF(VLOOKUP('Question Set '!A112,'Question Set '!$A$2:$I$205, 4) &lt;&gt; "",VLOOKUP('Question Set '!A112,'Question Set '!$A$2:$I$205, 4),"")</f>
        <v>Answers</v>
      </c>
      <c r="D121" s="40"/>
      <c r="E121" s="42"/>
      <c r="F121" s="42">
        <f>IF($D121="Yes", VLOOKUP(VLOOKUP($A121,'Question Set '!$A$2:$I$205, 5), features, 2), 0)</f>
        <v>0</v>
      </c>
      <c r="G121" s="42">
        <f>IF($D121="Yes", VLOOKUP(VLOOKUP($A121,'Question Set '!$A$2:$I$205, 6), features, 2), 0)</f>
        <v>0</v>
      </c>
      <c r="H121" s="42">
        <f>IF($D121="Yes", VLOOKUP(VLOOKUP($A121,'Question Set '!$A$2:$I$205, 7), features, 2), 0)</f>
        <v>0</v>
      </c>
      <c r="I121" s="42">
        <f>IF($D121="Yes", VLOOKUP(VLOOKUP($A121,'Question Set '!$A$2:$I$205, 8), features, 2), 0)</f>
        <v>0</v>
      </c>
    </row>
    <row r="122" spans="1:9" x14ac:dyDescent="0.35">
      <c r="A122" s="19">
        <f>VLOOKUP('Question Set '!A113,'Question Set '!$A$2:$I$205, 1)</f>
        <v>111</v>
      </c>
      <c r="B122" s="24" t="str">
        <f>IF(VLOOKUP('Question Set '!A113,'Question Set '!$A$2:$I$205, 3) &lt;&gt; "",VLOOKUP('Question Set '!A113,'Question Set '!$A$2:$I$205, 3),"")</f>
        <v>What do you do now for your wellbeing?</v>
      </c>
      <c r="C122" s="31" t="str">
        <f>IF(VLOOKUP('Question Set '!A113,'Question Set '!$A$2:$I$205, 4) &lt;&gt; "",VLOOKUP('Question Set '!A113,'Question Set '!$A$2:$I$205, 4),"")</f>
        <v>I spend time in the garden</v>
      </c>
      <c r="D122" s="40" t="s">
        <v>467</v>
      </c>
      <c r="E122" s="42">
        <f>IF(D122="Yes", VLOOKUP(A122,'Question Set '!$A$2:$I$205, 9), 0)</f>
        <v>0</v>
      </c>
      <c r="F122" s="42">
        <f>IF($D122="Yes", VLOOKUP(VLOOKUP($A122,'Question Set '!$A$2:$I$205, 5), features, 2), 0)</f>
        <v>0</v>
      </c>
      <c r="G122" s="42">
        <f>IF($D122="Yes", VLOOKUP(VLOOKUP($A122,'Question Set '!$A$2:$I$205, 6), features, 2), 0)</f>
        <v>0</v>
      </c>
      <c r="H122" s="42">
        <f>IF($D122="Yes", VLOOKUP(VLOOKUP($A122,'Question Set '!$A$2:$I$205, 7), features, 2), 0)</f>
        <v>0</v>
      </c>
      <c r="I122" s="42">
        <f>IF($D122="Yes", VLOOKUP(VLOOKUP($A122,'Question Set '!$A$2:$I$205, 8), features, 2), 0)</f>
        <v>0</v>
      </c>
    </row>
    <row r="123" spans="1:9" x14ac:dyDescent="0.35">
      <c r="A123" s="19">
        <f>VLOOKUP('Question Set '!A114,'Question Set '!$A$2:$I$205, 1)</f>
        <v>112</v>
      </c>
      <c r="B123" s="24" t="str">
        <f>IF(VLOOKUP('Question Set '!A114,'Question Set '!$A$2:$I$205, 3) &lt;&gt; "",VLOOKUP('Question Set '!A114,'Question Set '!$A$2:$I$205, 3),"")</f>
        <v/>
      </c>
      <c r="C123" s="31" t="str">
        <f>IF(VLOOKUP('Question Set '!A114,'Question Set '!$A$2:$I$205, 4) &lt;&gt; "",VLOOKUP('Question Set '!A114,'Question Set '!$A$2:$I$205, 4),"")</f>
        <v>I go swimming / do yoga / run / walk the dog</v>
      </c>
      <c r="D123" s="40" t="s">
        <v>467</v>
      </c>
      <c r="E123" s="42">
        <f>IF(D123="Yes", VLOOKUP(A123,'Question Set '!$A$2:$I$205, 9), 0)</f>
        <v>0</v>
      </c>
      <c r="F123" s="42">
        <f>IF($D123="Yes", VLOOKUP(VLOOKUP($A123,'Question Set '!$A$2:$I$205, 5), features, 2), 0)</f>
        <v>0</v>
      </c>
      <c r="G123" s="42">
        <f>IF($D123="Yes", VLOOKUP(VLOOKUP($A123,'Question Set '!$A$2:$I$205, 6), features, 2), 0)</f>
        <v>0</v>
      </c>
      <c r="H123" s="42">
        <f>IF($D123="Yes", VLOOKUP(VLOOKUP($A123,'Question Set '!$A$2:$I$205, 7), features, 2), 0)</f>
        <v>0</v>
      </c>
      <c r="I123" s="42">
        <f>IF($D123="Yes", VLOOKUP(VLOOKUP($A123,'Question Set '!$A$2:$I$205, 8), features, 2), 0)</f>
        <v>0</v>
      </c>
    </row>
    <row r="124" spans="1:9" x14ac:dyDescent="0.35">
      <c r="A124" s="19">
        <f>VLOOKUP('Question Set '!A115,'Question Set '!$A$2:$I$205, 1)</f>
        <v>113</v>
      </c>
      <c r="B124" s="24" t="str">
        <f>IF(VLOOKUP('Question Set '!A115,'Question Set '!$A$2:$I$205, 3) &lt;&gt; "",VLOOKUP('Question Set '!A115,'Question Set '!$A$2:$I$205, 3),"")</f>
        <v/>
      </c>
      <c r="C124" s="31" t="str">
        <f>IF(VLOOKUP('Question Set '!A115,'Question Set '!$A$2:$I$205, 4) &lt;&gt; "",VLOOKUP('Question Set '!A115,'Question Set '!$A$2:$I$205, 4),"")</f>
        <v>I meet friends socially</v>
      </c>
      <c r="D124" s="40" t="s">
        <v>467</v>
      </c>
      <c r="E124" s="42">
        <f>IF(D124="Yes", VLOOKUP(A124,'Question Set '!$A$2:$I$205, 9), 0)</f>
        <v>0</v>
      </c>
      <c r="F124" s="42">
        <f>IF($D124="Yes", VLOOKUP(VLOOKUP($A124,'Question Set '!$A$2:$I$205, 5), features, 2), 0)</f>
        <v>0</v>
      </c>
      <c r="G124" s="42">
        <f>IF($D124="Yes", VLOOKUP(VLOOKUP($A124,'Question Set '!$A$2:$I$205, 6), features, 2), 0)</f>
        <v>0</v>
      </c>
      <c r="H124" s="42">
        <f>IF($D124="Yes", VLOOKUP(VLOOKUP($A124,'Question Set '!$A$2:$I$205, 7), features, 2), 0)</f>
        <v>0</v>
      </c>
      <c r="I124" s="42">
        <f>IF($D124="Yes", VLOOKUP(VLOOKUP($A124,'Question Set '!$A$2:$I$205, 8), features, 2), 0)</f>
        <v>0</v>
      </c>
    </row>
    <row r="125" spans="1:9" x14ac:dyDescent="0.35">
      <c r="A125" s="19">
        <f>VLOOKUP('Question Set '!A116,'Question Set '!$A$2:$I$205, 1)</f>
        <v>114</v>
      </c>
      <c r="B125" s="24" t="str">
        <f>IF(VLOOKUP('Question Set '!A116,'Question Set '!$A$2:$I$205, 3) &lt;&gt; "",VLOOKUP('Question Set '!A116,'Question Set '!$A$2:$I$205, 3),"")</f>
        <v/>
      </c>
      <c r="C125" s="31" t="str">
        <f>IF(VLOOKUP('Question Set '!A116,'Question Set '!$A$2:$I$205, 4) &lt;&gt; "",VLOOKUP('Question Set '!A116,'Question Set '!$A$2:$I$205, 4),"")</f>
        <v>I like to read / listen to music</v>
      </c>
      <c r="D125" s="40" t="s">
        <v>467</v>
      </c>
      <c r="E125" s="42">
        <f>IF(D125="Yes", VLOOKUP(A125,'Question Set '!$A$2:$I$205, 9), 0)</f>
        <v>0</v>
      </c>
      <c r="F125" s="42">
        <f>IF($D125="Yes", VLOOKUP(VLOOKUP($A125,'Question Set '!$A$2:$I$205, 5), features, 2), 0)</f>
        <v>0</v>
      </c>
      <c r="G125" s="42">
        <f>IF($D125="Yes", VLOOKUP(VLOOKUP($A125,'Question Set '!$A$2:$I$205, 6), features, 2), 0)</f>
        <v>0</v>
      </c>
      <c r="H125" s="42">
        <f>IF($D125="Yes", VLOOKUP(VLOOKUP($A125,'Question Set '!$A$2:$I$205, 7), features, 2), 0)</f>
        <v>0</v>
      </c>
      <c r="I125" s="42">
        <f>IF($D125="Yes", VLOOKUP(VLOOKUP($A125,'Question Set '!$A$2:$I$205, 8), features, 2), 0)</f>
        <v>0</v>
      </c>
    </row>
    <row r="126" spans="1:9" x14ac:dyDescent="0.35">
      <c r="A126" s="19">
        <f>VLOOKUP('Question Set '!A117,'Question Set '!$A$2:$I$205, 1)</f>
        <v>115</v>
      </c>
      <c r="B126" s="24" t="str">
        <f>IF(VLOOKUP('Question Set '!A117,'Question Set '!$A$2:$I$205, 3) &lt;&gt; "",VLOOKUP('Question Set '!A117,'Question Set '!$A$2:$I$205, 3),"")</f>
        <v/>
      </c>
      <c r="C126" s="31" t="str">
        <f>IF(VLOOKUP('Question Set '!A117,'Question Set '!$A$2:$I$205, 4) &lt;&gt; "",VLOOKUP('Question Set '!A117,'Question Set '!$A$2:$I$205, 4),"")</f>
        <v>None of the above</v>
      </c>
      <c r="D126" s="40" t="s">
        <v>467</v>
      </c>
      <c r="E126" s="42">
        <f>IF(D126="Yes", VLOOKUP(A126,'Question Set '!$A$2:$I$205, 9), 0)</f>
        <v>0</v>
      </c>
      <c r="F126" s="42">
        <f>IF($D126="Yes", VLOOKUP(VLOOKUP($A126,'Question Set '!$A$2:$I$205, 5), features, 2), 0)</f>
        <v>0</v>
      </c>
      <c r="G126" s="42">
        <f>IF($D126="Yes", VLOOKUP(VLOOKUP($A126,'Question Set '!$A$2:$I$205, 6), features, 2), 0)</f>
        <v>0</v>
      </c>
      <c r="H126" s="42">
        <f>IF($D126="Yes", VLOOKUP(VLOOKUP($A126,'Question Set '!$A$2:$I$205, 7), features, 2), 0)</f>
        <v>0</v>
      </c>
      <c r="I126" s="42">
        <f>IF($D126="Yes", VLOOKUP(VLOOKUP($A126,'Question Set '!$A$2:$I$205, 8), features, 2), 0)</f>
        <v>0</v>
      </c>
    </row>
    <row r="127" spans="1:9" ht="29" x14ac:dyDescent="0.35">
      <c r="A127" s="19">
        <f>VLOOKUP('Question Set '!A118,'Question Set '!$A$2:$I$205, 1)</f>
        <v>116</v>
      </c>
      <c r="B127" s="24" t="str">
        <f>IF(VLOOKUP('Question Set '!A118,'Question Set '!$A$2:$I$205, 3) &lt;&gt; "",VLOOKUP('Question Set '!A118,'Question Set '!$A$2:$I$205, 3),"")</f>
        <v>Can you tell me what you would like my help 
with?</v>
      </c>
      <c r="C127" s="31" t="str">
        <f>IF(VLOOKUP('Question Set '!A118,'Question Set '!$A$2:$I$205, 4) &lt;&gt; "",VLOOKUP('Question Set '!A118,'Question Set '!$A$2:$I$205, 4),"")</f>
        <v>Having a way to get in touch with others who can reassure me</v>
      </c>
      <c r="D127" s="40" t="s">
        <v>467</v>
      </c>
      <c r="E127" s="42">
        <f>IF(D127="Yes", VLOOKUP(A127,'Question Set '!$A$2:$I$205, 9), 0)</f>
        <v>0</v>
      </c>
      <c r="F127" s="42">
        <f>IF($D127="Yes", VLOOKUP(VLOOKUP($A127,'Question Set '!$A$2:$I$205, 5), features, 2), 0)</f>
        <v>0</v>
      </c>
      <c r="G127" s="42">
        <f>IF($D127="Yes", VLOOKUP(VLOOKUP($A127,'Question Set '!$A$2:$I$205, 6), features, 2), 0)</f>
        <v>0</v>
      </c>
      <c r="H127" s="42">
        <f>IF($D127="Yes", VLOOKUP(VLOOKUP($A127,'Question Set '!$A$2:$I$205, 7), features, 2), 0)</f>
        <v>0</v>
      </c>
      <c r="I127" s="42">
        <f>IF($D127="Yes", VLOOKUP(VLOOKUP($A127,'Question Set '!$A$2:$I$205, 8), features, 2), 0)</f>
        <v>0</v>
      </c>
    </row>
    <row r="128" spans="1:9" x14ac:dyDescent="0.35">
      <c r="A128" s="19">
        <f>VLOOKUP('Question Set '!A119,'Question Set '!$A$2:$I$205, 1)</f>
        <v>117</v>
      </c>
      <c r="B128" s="24" t="str">
        <f>IF(VLOOKUP('Question Set '!A119,'Question Set '!$A$2:$I$205, 3) &lt;&gt; "",VLOOKUP('Question Set '!A119,'Question Set '!$A$2:$I$205, 3),"")</f>
        <v/>
      </c>
      <c r="C128" s="31" t="str">
        <f>IF(VLOOKUP('Question Set '!A119,'Question Set '!$A$2:$I$205, 4) &lt;&gt; "",VLOOKUP('Question Set '!A119,'Question Set '!$A$2:$I$205, 4),"")</f>
        <v>Connecting with others in a meaningful way</v>
      </c>
      <c r="D128" s="40" t="s">
        <v>467</v>
      </c>
      <c r="E128" s="42">
        <f>IF(D128="Yes", VLOOKUP(A128,'Question Set '!$A$2:$I$205, 9), 0)</f>
        <v>0</v>
      </c>
      <c r="F128" s="42">
        <f>IF($D128="Yes", VLOOKUP(VLOOKUP($A128,'Question Set '!$A$2:$I$205, 5), features, 2), 0)</f>
        <v>0</v>
      </c>
      <c r="G128" s="42">
        <f>IF($D128="Yes", VLOOKUP(VLOOKUP($A128,'Question Set '!$A$2:$I$205, 6), features, 2), 0)</f>
        <v>0</v>
      </c>
      <c r="H128" s="42">
        <f>IF($D128="Yes", VLOOKUP(VLOOKUP($A128,'Question Set '!$A$2:$I$205, 7), features, 2), 0)</f>
        <v>0</v>
      </c>
      <c r="I128" s="42">
        <f>IF($D128="Yes", VLOOKUP(VLOOKUP($A128,'Question Set '!$A$2:$I$205, 8), features, 2), 0)</f>
        <v>0</v>
      </c>
    </row>
    <row r="129" spans="1:9" x14ac:dyDescent="0.35">
      <c r="A129" s="19">
        <f>VLOOKUP('Question Set '!A120,'Question Set '!$A$2:$I$205, 1)</f>
        <v>118</v>
      </c>
      <c r="B129" s="24" t="str">
        <f>IF(VLOOKUP('Question Set '!A120,'Question Set '!$A$2:$I$205, 3) &lt;&gt; "",VLOOKUP('Question Set '!A120,'Question Set '!$A$2:$I$205, 3),"")</f>
        <v/>
      </c>
      <c r="C129" s="31" t="str">
        <f>IF(VLOOKUP('Question Set '!A120,'Question Set '!$A$2:$I$205, 4) &lt;&gt; "",VLOOKUP('Question Set '!A120,'Question Set '!$A$2:$I$205, 4),"")</f>
        <v>Having a way to help me relax and manage stress</v>
      </c>
      <c r="D129" s="40" t="s">
        <v>467</v>
      </c>
      <c r="E129" s="42">
        <f>IF(D129="Yes", VLOOKUP(A129,'Question Set '!$A$2:$I$205, 9), 0)</f>
        <v>0</v>
      </c>
      <c r="F129" s="42">
        <f>IF($D129="Yes", VLOOKUP(VLOOKUP($A129,'Question Set '!$A$2:$I$205, 5), features, 2), 0)</f>
        <v>0</v>
      </c>
      <c r="G129" s="42">
        <f>IF($D129="Yes", VLOOKUP(VLOOKUP($A129,'Question Set '!$A$2:$I$205, 6), features, 2), 0)</f>
        <v>0</v>
      </c>
      <c r="H129" s="42">
        <f>IF($D129="Yes", VLOOKUP(VLOOKUP($A129,'Question Set '!$A$2:$I$205, 7), features, 2), 0)</f>
        <v>0</v>
      </c>
      <c r="I129" s="42">
        <f>IF($D129="Yes", VLOOKUP(VLOOKUP($A129,'Question Set '!$A$2:$I$205, 8), features, 2), 0)</f>
        <v>0</v>
      </c>
    </row>
    <row r="130" spans="1:9" x14ac:dyDescent="0.35">
      <c r="A130" s="19">
        <f>VLOOKUP('Question Set '!A121,'Question Set '!$A$2:$I$205, 1)</f>
        <v>119</v>
      </c>
      <c r="B130" s="24" t="str">
        <f>IF(VLOOKUP('Question Set '!A121,'Question Set '!$A$2:$I$205, 3) &lt;&gt; "",VLOOKUP('Question Set '!A121,'Question Set '!$A$2:$I$205, 3),"")</f>
        <v/>
      </c>
      <c r="C130" s="31" t="str">
        <f>IF(VLOOKUP('Question Set '!A121,'Question Set '!$A$2:$I$205, 4) &lt;&gt; "",VLOOKUP('Question Set '!A121,'Question Set '!$A$2:$I$205, 4),"")</f>
        <v>Managing my mood</v>
      </c>
      <c r="D130" s="40" t="s">
        <v>467</v>
      </c>
      <c r="E130" s="42">
        <f>IF(D130="Yes", VLOOKUP(A130,'Question Set '!$A$2:$I$205, 9), 0)</f>
        <v>0</v>
      </c>
      <c r="F130" s="42">
        <f>IF($D130="Yes", VLOOKUP(VLOOKUP($A130,'Question Set '!$A$2:$I$205, 5), features, 2), 0)</f>
        <v>0</v>
      </c>
      <c r="G130" s="42">
        <f>IF($D130="Yes", VLOOKUP(VLOOKUP($A130,'Question Set '!$A$2:$I$205, 6), features, 2), 0)</f>
        <v>0</v>
      </c>
      <c r="H130" s="42">
        <f>IF($D130="Yes", VLOOKUP(VLOOKUP($A130,'Question Set '!$A$2:$I$205, 7), features, 2), 0)</f>
        <v>0</v>
      </c>
      <c r="I130" s="42">
        <f>IF($D130="Yes", VLOOKUP(VLOOKUP($A130,'Question Set '!$A$2:$I$205, 8), features, 2), 0)</f>
        <v>0</v>
      </c>
    </row>
    <row r="131" spans="1:9" x14ac:dyDescent="0.35">
      <c r="A131" s="19">
        <f>VLOOKUP('Question Set '!A122,'Question Set '!$A$2:$I$205, 1)</f>
        <v>120</v>
      </c>
      <c r="B131" s="24" t="str">
        <f>IF(VLOOKUP('Question Set '!A122,'Question Set '!$A$2:$I$205, 3) &lt;&gt; "",VLOOKUP('Question Set '!A122,'Question Set '!$A$2:$I$205, 3),"")</f>
        <v/>
      </c>
      <c r="C131" s="31" t="str">
        <f>IF(VLOOKUP('Question Set '!A122,'Question Set '!$A$2:$I$205, 4) &lt;&gt; "",VLOOKUP('Question Set '!A122,'Question Set '!$A$2:$I$205, 4),"")</f>
        <v>Feeling on top of things</v>
      </c>
      <c r="D131" s="40" t="s">
        <v>467</v>
      </c>
      <c r="E131" s="42">
        <f>IF(D131="Yes", VLOOKUP(A131,'Question Set '!$A$2:$I$205, 9), 0)</f>
        <v>0</v>
      </c>
      <c r="F131" s="42">
        <f>IF($D131="Yes", VLOOKUP(VLOOKUP($A131,'Question Set '!$A$2:$I$205, 5), features, 2), 0)</f>
        <v>0</v>
      </c>
      <c r="G131" s="42">
        <f>IF($D131="Yes", VLOOKUP(VLOOKUP($A131,'Question Set '!$A$2:$I$205, 6), features, 2), 0)</f>
        <v>0</v>
      </c>
      <c r="H131" s="42">
        <f>IF($D131="Yes", VLOOKUP(VLOOKUP($A131,'Question Set '!$A$2:$I$205, 7), features, 2), 0)</f>
        <v>0</v>
      </c>
      <c r="I131" s="42">
        <f>IF($D131="Yes", VLOOKUP(VLOOKUP($A131,'Question Set '!$A$2:$I$205, 8), features, 2), 0)</f>
        <v>0</v>
      </c>
    </row>
    <row r="132" spans="1:9" x14ac:dyDescent="0.35">
      <c r="A132" s="19">
        <f>VLOOKUP('Question Set '!A123,'Question Set '!$A$2:$I$205, 1)</f>
        <v>121</v>
      </c>
      <c r="B132" s="24" t="str">
        <f>IF(VLOOKUP('Question Set '!A123,'Question Set '!$A$2:$I$205, 3) &lt;&gt; "",VLOOKUP('Question Set '!A123,'Question Set '!$A$2:$I$205, 3),"")</f>
        <v>Can you tell me what I can help with day to day?</v>
      </c>
      <c r="C132" s="31" t="str">
        <f>IF(VLOOKUP('Question Set '!A123,'Question Set '!$A$2:$I$205, 4) &lt;&gt; "",VLOOKUP('Question Set '!A123,'Question Set '!$A$2:$I$205, 4),"")</f>
        <v>Getting a good nights sleep</v>
      </c>
      <c r="D132" s="40" t="s">
        <v>467</v>
      </c>
      <c r="E132" s="42">
        <f>IF(D132="Yes", VLOOKUP(A132,'Question Set '!$A$2:$I$205, 9), 0)</f>
        <v>0</v>
      </c>
      <c r="F132" s="42">
        <f>IF($D132="Yes", VLOOKUP(VLOOKUP($A132,'Question Set '!$A$2:$I$205, 5), features, 2), 0)</f>
        <v>0</v>
      </c>
      <c r="G132" s="42">
        <f>IF($D132="Yes", VLOOKUP(VLOOKUP($A132,'Question Set '!$A$2:$I$205, 6), features, 2), 0)</f>
        <v>0</v>
      </c>
      <c r="H132" s="42">
        <f>IF($D132="Yes", VLOOKUP(VLOOKUP($A132,'Question Set '!$A$2:$I$205, 7), features, 2), 0)</f>
        <v>0</v>
      </c>
      <c r="I132" s="42">
        <f>IF($D132="Yes", VLOOKUP(VLOOKUP($A132,'Question Set '!$A$2:$I$205, 8), features, 2), 0)</f>
        <v>0</v>
      </c>
    </row>
    <row r="133" spans="1:9" x14ac:dyDescent="0.35">
      <c r="A133" s="19">
        <f>VLOOKUP('Question Set '!A124,'Question Set '!$A$2:$I$205, 1)</f>
        <v>122</v>
      </c>
      <c r="B133" s="24" t="str">
        <f>IF(VLOOKUP('Question Set '!A124,'Question Set '!$A$2:$I$205, 3) &lt;&gt; "",VLOOKUP('Question Set '!A124,'Question Set '!$A$2:$I$205, 3),"")</f>
        <v/>
      </c>
      <c r="C133" s="31" t="str">
        <f>IF(VLOOKUP('Question Set '!A124,'Question Set '!$A$2:$I$205, 4) &lt;&gt; "",VLOOKUP('Question Set '!A124,'Question Set '!$A$2:$I$205, 4),"")</f>
        <v>Getting up in the morning</v>
      </c>
      <c r="D133" s="40" t="s">
        <v>467</v>
      </c>
      <c r="E133" s="42">
        <f>IF(D133="Yes", VLOOKUP(A133,'Question Set '!$A$2:$I$205, 9), 0)</f>
        <v>0</v>
      </c>
      <c r="F133" s="42">
        <f>IF($D133="Yes", VLOOKUP(VLOOKUP($A133,'Question Set '!$A$2:$I$205, 5), features, 2), 0)</f>
        <v>0</v>
      </c>
      <c r="G133" s="42">
        <f>IF($D133="Yes", VLOOKUP(VLOOKUP($A133,'Question Set '!$A$2:$I$205, 6), features, 2), 0)</f>
        <v>0</v>
      </c>
      <c r="H133" s="42">
        <f>IF($D133="Yes", VLOOKUP(VLOOKUP($A133,'Question Set '!$A$2:$I$205, 7), features, 2), 0)</f>
        <v>0</v>
      </c>
      <c r="I133" s="42">
        <f>IF($D133="Yes", VLOOKUP(VLOOKUP($A133,'Question Set '!$A$2:$I$205, 8), features, 2), 0)</f>
        <v>0</v>
      </c>
    </row>
    <row r="134" spans="1:9" x14ac:dyDescent="0.35">
      <c r="A134" s="19">
        <f>VLOOKUP('Question Set '!A125,'Question Set '!$A$2:$I$205, 1)</f>
        <v>123</v>
      </c>
      <c r="B134" s="24" t="str">
        <f>IF(VLOOKUP('Question Set '!A125,'Question Set '!$A$2:$I$205, 3) &lt;&gt; "",VLOOKUP('Question Set '!A125,'Question Set '!$A$2:$I$205, 3),"")</f>
        <v/>
      </c>
      <c r="C134" s="31" t="str">
        <f>IF(VLOOKUP('Question Set '!A125,'Question Set '!$A$2:$I$205, 4) &lt;&gt; "",VLOOKUP('Question Set '!A125,'Question Set '!$A$2:$I$205, 4),"")</f>
        <v>Feeling energised and motivated</v>
      </c>
      <c r="D134" s="40" t="s">
        <v>467</v>
      </c>
      <c r="E134" s="42">
        <f>IF(D134="Yes", VLOOKUP(A134,'Question Set '!$A$2:$I$205, 9), 0)</f>
        <v>0</v>
      </c>
      <c r="F134" s="42">
        <f>IF($D134="Yes", VLOOKUP(VLOOKUP($A134,'Question Set '!$A$2:$I$205, 5), features, 2), 0)</f>
        <v>0</v>
      </c>
      <c r="G134" s="42">
        <f>IF($D134="Yes", VLOOKUP(VLOOKUP($A134,'Question Set '!$A$2:$I$205, 6), features, 2), 0)</f>
        <v>0</v>
      </c>
      <c r="H134" s="42">
        <f>IF($D134="Yes", VLOOKUP(VLOOKUP($A134,'Question Set '!$A$2:$I$205, 7), features, 2), 0)</f>
        <v>0</v>
      </c>
      <c r="I134" s="42">
        <f>IF($D134="Yes", VLOOKUP(VLOOKUP($A134,'Question Set '!$A$2:$I$205, 8), features, 2), 0)</f>
        <v>0</v>
      </c>
    </row>
    <row r="135" spans="1:9" x14ac:dyDescent="0.35">
      <c r="A135" s="19">
        <f>VLOOKUP('Question Set '!A126,'Question Set '!$A$2:$I$205, 1)</f>
        <v>124</v>
      </c>
      <c r="B135" s="24" t="str">
        <f>IF(VLOOKUP('Question Set '!A126,'Question Set '!$A$2:$I$205, 3) &lt;&gt; "",VLOOKUP('Question Set '!A126,'Question Set '!$A$2:$I$205, 3),"")</f>
        <v/>
      </c>
      <c r="C135" s="31" t="str">
        <f>IF(VLOOKUP('Question Set '!A126,'Question Set '!$A$2:$I$205, 4) &lt;&gt; "",VLOOKUP('Question Set '!A126,'Question Set '!$A$2:$I$205, 4),"")</f>
        <v>Having a healthy diet</v>
      </c>
      <c r="D135" s="40" t="s">
        <v>467</v>
      </c>
      <c r="E135" s="42">
        <f>IF(D135="Yes", VLOOKUP(A135,'Question Set '!$A$2:$I$205, 9), 0)</f>
        <v>0</v>
      </c>
      <c r="F135" s="42">
        <f>IF($D135="Yes", VLOOKUP(VLOOKUP($A135,'Question Set '!$A$2:$I$205, 5), features, 2), 0)</f>
        <v>0</v>
      </c>
      <c r="G135" s="42">
        <f>IF($D135="Yes", VLOOKUP(VLOOKUP($A135,'Question Set '!$A$2:$I$205, 6), features, 2), 0)</f>
        <v>0</v>
      </c>
      <c r="H135" s="42">
        <f>IF($D135="Yes", VLOOKUP(VLOOKUP($A135,'Question Set '!$A$2:$I$205, 7), features, 2), 0)</f>
        <v>0</v>
      </c>
      <c r="I135" s="42">
        <f>IF($D135="Yes", VLOOKUP(VLOOKUP($A135,'Question Set '!$A$2:$I$205, 8), features, 2), 0)</f>
        <v>0</v>
      </c>
    </row>
    <row r="136" spans="1:9" x14ac:dyDescent="0.35">
      <c r="A136" s="19">
        <f>VLOOKUP('Question Set '!A127,'Question Set '!$A$2:$I$205, 1)</f>
        <v>125</v>
      </c>
      <c r="B136" s="24" t="str">
        <f>IF(VLOOKUP('Question Set '!A127,'Question Set '!$A$2:$I$205, 3) &lt;&gt; "",VLOOKUP('Question Set '!A127,'Question Set '!$A$2:$I$205, 3),"")</f>
        <v/>
      </c>
      <c r="C136" s="31" t="str">
        <f>IF(VLOOKUP('Question Set '!A127,'Question Set '!$A$2:$I$205, 4) &lt;&gt; "",VLOOKUP('Question Set '!A127,'Question Set '!$A$2:$I$205, 4),"")</f>
        <v>Staying hydrated</v>
      </c>
      <c r="D136" s="40" t="s">
        <v>467</v>
      </c>
      <c r="E136" s="42">
        <f>IF(D136="Yes", VLOOKUP(A136,'Question Set '!$A$2:$I$205, 9), 0)</f>
        <v>0</v>
      </c>
      <c r="F136" s="42">
        <f>IF($D136="Yes", VLOOKUP(VLOOKUP($A136,'Question Set '!$A$2:$I$205, 5), features, 2), 0)</f>
        <v>0</v>
      </c>
      <c r="G136" s="42">
        <f>IF($D136="Yes", VLOOKUP(VLOOKUP($A136,'Question Set '!$A$2:$I$205, 6), features, 2), 0)</f>
        <v>0</v>
      </c>
      <c r="H136" s="42">
        <f>IF($D136="Yes", VLOOKUP(VLOOKUP($A136,'Question Set '!$A$2:$I$205, 7), features, 2), 0)</f>
        <v>0</v>
      </c>
      <c r="I136" s="42">
        <f>IF($D136="Yes", VLOOKUP(VLOOKUP($A136,'Question Set '!$A$2:$I$205, 8), features, 2), 0)</f>
        <v>0</v>
      </c>
    </row>
    <row r="137" spans="1:9" x14ac:dyDescent="0.35">
      <c r="A137" s="19">
        <f>VLOOKUP('Question Set '!A128,'Question Set '!$A$2:$I$205, 1)</f>
        <v>126</v>
      </c>
      <c r="B137" s="24" t="str">
        <f>IF(VLOOKUP('Question Set '!A128,'Question Set '!$A$2:$I$205, 3) &lt;&gt; "",VLOOKUP('Question Set '!A128,'Question Set '!$A$2:$I$205, 3),"")</f>
        <v/>
      </c>
      <c r="C137" s="31" t="str">
        <f>IF(VLOOKUP('Question Set '!A128,'Question Set '!$A$2:$I$205, 4) &lt;&gt; "",VLOOKUP('Question Set '!A128,'Question Set '!$A$2:$I$205, 4),"")</f>
        <v>Having an exercise routine</v>
      </c>
      <c r="D137" s="40" t="s">
        <v>467</v>
      </c>
      <c r="E137" s="42">
        <f>IF(D137="Yes", VLOOKUP(A137,'Question Set '!$A$2:$I$205, 9), 0)</f>
        <v>0</v>
      </c>
      <c r="F137" s="42">
        <f>IF($D137="Yes", VLOOKUP(VLOOKUP($A137,'Question Set '!$A$2:$I$205, 5), features, 2), 0)</f>
        <v>0</v>
      </c>
      <c r="G137" s="42">
        <f>IF($D137="Yes", VLOOKUP(VLOOKUP($A137,'Question Set '!$A$2:$I$205, 6), features, 2), 0)</f>
        <v>0</v>
      </c>
      <c r="H137" s="42">
        <f>IF($D137="Yes", VLOOKUP(VLOOKUP($A137,'Question Set '!$A$2:$I$205, 7), features, 2), 0)</f>
        <v>0</v>
      </c>
      <c r="I137" s="42">
        <f>IF($D137="Yes", VLOOKUP(VLOOKUP($A137,'Question Set '!$A$2:$I$205, 8), features, 2), 0)</f>
        <v>0</v>
      </c>
    </row>
    <row r="138" spans="1:9" x14ac:dyDescent="0.35">
      <c r="A138" s="19">
        <f>VLOOKUP('Question Set '!A129,'Question Set '!$A$2:$I$205, 1)</f>
        <v>127</v>
      </c>
      <c r="B138" s="24" t="str">
        <f>IF(VLOOKUP('Question Set '!A129,'Question Set '!$A$2:$I$205, 3) &lt;&gt; "",VLOOKUP('Question Set '!A129,'Question Set '!$A$2:$I$205, 3),"")</f>
        <v/>
      </c>
      <c r="C138" s="31" t="str">
        <f>IF(VLOOKUP('Question Set '!A129,'Question Set '!$A$2:$I$205, 4) &lt;&gt; "",VLOOKUP('Question Set '!A129,'Question Set '!$A$2:$I$205, 4),"")</f>
        <v>Getting more fresh air</v>
      </c>
      <c r="D138" s="40" t="s">
        <v>467</v>
      </c>
      <c r="E138" s="42">
        <f>IF(D138="Yes", VLOOKUP(A138,'Question Set '!$A$2:$I$205, 9), 0)</f>
        <v>0</v>
      </c>
      <c r="F138" s="42">
        <f>IF($D138="Yes", VLOOKUP(VLOOKUP($A138,'Question Set '!$A$2:$I$205, 5), features, 2), 0)</f>
        <v>0</v>
      </c>
      <c r="G138" s="42">
        <f>IF($D138="Yes", VLOOKUP(VLOOKUP($A138,'Question Set '!$A$2:$I$205, 6), features, 2), 0)</f>
        <v>0</v>
      </c>
      <c r="H138" s="42">
        <f>IF($D138="Yes", VLOOKUP(VLOOKUP($A138,'Question Set '!$A$2:$I$205, 7), features, 2), 0)</f>
        <v>0</v>
      </c>
      <c r="I138" s="42">
        <f>IF($D138="Yes", VLOOKUP(VLOOKUP($A138,'Question Set '!$A$2:$I$205, 8), features, 2), 0)</f>
        <v>0</v>
      </c>
    </row>
    <row r="139" spans="1:9" x14ac:dyDescent="0.35">
      <c r="A139" s="19">
        <f>VLOOKUP('Question Set '!A130,'Question Set '!$A$2:$I$205, 1)</f>
        <v>128</v>
      </c>
      <c r="B139" s="24" t="str">
        <f>IF(VLOOKUP('Question Set '!A130,'Question Set '!$A$2:$I$205, 3) &lt;&gt; "",VLOOKUP('Question Set '!A130,'Question Set '!$A$2:$I$205, 3),"")</f>
        <v/>
      </c>
      <c r="C139" s="31" t="str">
        <f>IF(VLOOKUP('Question Set '!A130,'Question Set '!$A$2:$I$205, 4) &lt;&gt; "",VLOOKUP('Question Set '!A130,'Question Set '!$A$2:$I$205, 4),"")</f>
        <v>Meeting up with friends</v>
      </c>
      <c r="D139" s="40" t="s">
        <v>467</v>
      </c>
      <c r="E139" s="42">
        <f>IF(D139="Yes", VLOOKUP(A139,'Question Set '!$A$2:$I$205, 9), 0)</f>
        <v>0</v>
      </c>
      <c r="F139" s="42">
        <f>IF($D139="Yes", VLOOKUP(VLOOKUP($A139,'Question Set '!$A$2:$I$205, 5), features, 2), 0)</f>
        <v>0</v>
      </c>
      <c r="G139" s="42">
        <f>IF($D139="Yes", VLOOKUP(VLOOKUP($A139,'Question Set '!$A$2:$I$205, 6), features, 2), 0)</f>
        <v>0</v>
      </c>
      <c r="H139" s="42">
        <f>IF($D139="Yes", VLOOKUP(VLOOKUP($A139,'Question Set '!$A$2:$I$205, 7), features, 2), 0)</f>
        <v>0</v>
      </c>
      <c r="I139" s="42">
        <f>IF($D139="Yes", VLOOKUP(VLOOKUP($A139,'Question Set '!$A$2:$I$205, 8), features, 2), 0)</f>
        <v>0</v>
      </c>
    </row>
    <row r="140" spans="1:9" x14ac:dyDescent="0.35">
      <c r="A140" s="19">
        <f>VLOOKUP('Question Set '!A131,'Question Set '!$A$2:$I$205, 1)</f>
        <v>129</v>
      </c>
      <c r="B140" s="24" t="str">
        <f>IF(VLOOKUP('Question Set '!A131,'Question Set '!$A$2:$I$205, 3) &lt;&gt; "",VLOOKUP('Question Set '!A131,'Question Set '!$A$2:$I$205, 3),"")</f>
        <v/>
      </c>
      <c r="C140" s="31" t="str">
        <f>IF(VLOOKUP('Question Set '!A131,'Question Set '!$A$2:$I$205, 4) &lt;&gt; "",VLOOKUP('Question Set '!A131,'Question Set '!$A$2:$I$205, 4),"")</f>
        <v/>
      </c>
      <c r="D140" s="40" t="s">
        <v>467</v>
      </c>
      <c r="E140" s="42">
        <f>IF(D140="Yes", VLOOKUP(A140,'Question Set '!$A$2:$I$205, 9), 0)</f>
        <v>0</v>
      </c>
      <c r="F140" s="42">
        <f>IF($D140="Yes", VLOOKUP(VLOOKUP($A140,'Question Set '!$A$2:$I$205, 5), features, 2), 0)</f>
        <v>0</v>
      </c>
      <c r="G140" s="42">
        <f>IF($D140="Yes", VLOOKUP(VLOOKUP($A140,'Question Set '!$A$2:$I$205, 6), features, 2), 0)</f>
        <v>0</v>
      </c>
      <c r="H140" s="42">
        <f>IF($D140="Yes", VLOOKUP(VLOOKUP($A140,'Question Set '!$A$2:$I$205, 7), features, 2), 0)</f>
        <v>0</v>
      </c>
      <c r="I140" s="42">
        <f>IF($D140="Yes", VLOOKUP(VLOOKUP($A140,'Question Set '!$A$2:$I$205, 8), features, 2), 0)</f>
        <v>0</v>
      </c>
    </row>
    <row r="141" spans="1:9" x14ac:dyDescent="0.35">
      <c r="A141" s="19">
        <f>VLOOKUP('Question Set '!A132,'Question Set '!$A$2:$I$205, 1)</f>
        <v>130</v>
      </c>
      <c r="B141" s="24" t="str">
        <f>IF(VLOOKUP('Question Set '!A132,'Question Set '!$A$2:$I$205, 3) &lt;&gt; "",VLOOKUP('Question Set '!A132,'Question Set '!$A$2:$I$205, 3),"")</f>
        <v>Questions</v>
      </c>
      <c r="C141" s="31" t="str">
        <f>IF(VLOOKUP('Question Set '!A132,'Question Set '!$A$2:$I$205, 4) &lt;&gt; "",VLOOKUP('Question Set '!A132,'Question Set '!$A$2:$I$205, 4),"")</f>
        <v>Answers</v>
      </c>
      <c r="D141" s="40"/>
      <c r="E141" s="42"/>
      <c r="F141" s="42">
        <f>IF($D141="Yes", VLOOKUP(VLOOKUP($A141,'Question Set '!$A$2:$I$205, 5), features, 2), 0)</f>
        <v>0</v>
      </c>
      <c r="G141" s="42">
        <f>IF($D141="Yes", VLOOKUP(VLOOKUP($A141,'Question Set '!$A$2:$I$205, 6), features, 2), 0)</f>
        <v>0</v>
      </c>
      <c r="H141" s="42">
        <f>IF($D141="Yes", VLOOKUP(VLOOKUP($A141,'Question Set '!$A$2:$I$205, 7), features, 2), 0)</f>
        <v>0</v>
      </c>
      <c r="I141" s="42">
        <f>IF($D141="Yes", VLOOKUP(VLOOKUP($A141,'Question Set '!$A$2:$I$205, 8), features, 2), 0)</f>
        <v>0</v>
      </c>
    </row>
    <row r="142" spans="1:9" x14ac:dyDescent="0.35">
      <c r="A142" s="19">
        <f>VLOOKUP('Question Set '!A133,'Question Set '!$A$2:$I$205, 1)</f>
        <v>131</v>
      </c>
      <c r="B142" s="24" t="str">
        <f>IF(VLOOKUP('Question Set '!A133,'Question Set '!$A$2:$I$205, 3) &lt;&gt; "",VLOOKUP('Question Set '!A133,'Question Set '!$A$2:$I$205, 3),"")</f>
        <v>Things could be better if I had help with....</v>
      </c>
      <c r="C142" s="31" t="str">
        <f>IF(VLOOKUP('Question Set '!A133,'Question Set '!$A$2:$I$205, 4) &lt;&gt; "",VLOOKUP('Question Set '!A133,'Question Set '!$A$2:$I$205, 4),"")</f>
        <v>Keeping doing things that I enjoy</v>
      </c>
      <c r="D142" s="40" t="s">
        <v>466</v>
      </c>
      <c r="E142" s="42">
        <f>IF(D142="Yes", VLOOKUP(A142,'Question Set '!$A$2:$I$205, 9), 0)</f>
        <v>2</v>
      </c>
      <c r="F142" s="42">
        <f>IF($D142="Yes", VLOOKUP(VLOOKUP($A142,'Question Set '!$A$2:$I$205, 5), features, 2), 0)</f>
        <v>4</v>
      </c>
      <c r="G142" s="42" t="e">
        <f>IF($D142="Yes", VLOOKUP(VLOOKUP($A142,'Question Set '!$A$2:$I$205, 6), features, 2), 0)</f>
        <v>#N/A</v>
      </c>
      <c r="H142" s="42" t="e">
        <f>IF($D142="Yes", VLOOKUP(VLOOKUP($A142,'Question Set '!$A$2:$I$205, 7), features, 2), 0)</f>
        <v>#N/A</v>
      </c>
      <c r="I142" s="42" t="e">
        <f>IF($D142="Yes", VLOOKUP(VLOOKUP($A142,'Question Set '!$A$2:$I$205, 8), features, 2), 0)</f>
        <v>#N/A</v>
      </c>
    </row>
    <row r="143" spans="1:9" x14ac:dyDescent="0.35">
      <c r="A143" s="19">
        <f>VLOOKUP('Question Set '!A134,'Question Set '!$A$2:$I$205, 1)</f>
        <v>132</v>
      </c>
      <c r="B143" s="24" t="str">
        <f>IF(VLOOKUP('Question Set '!A134,'Question Set '!$A$2:$I$205, 3) &lt;&gt; "",VLOOKUP('Question Set '!A134,'Question Set '!$A$2:$I$205, 3),"")</f>
        <v/>
      </c>
      <c r="C143" s="31" t="str">
        <f>IF(VLOOKUP('Question Set '!A134,'Question Set '!$A$2:$I$205, 4) &lt;&gt; "",VLOOKUP('Question Set '!A134,'Question Set '!$A$2:$I$205, 4),"")</f>
        <v>Having more fun and laughter</v>
      </c>
      <c r="D143" s="40" t="s">
        <v>467</v>
      </c>
      <c r="E143" s="42">
        <f>IF(D143="Yes", VLOOKUP(A143,'Question Set '!$A$2:$I$205, 9), 0)</f>
        <v>0</v>
      </c>
      <c r="F143" s="42">
        <f>IF($D143="Yes", VLOOKUP(VLOOKUP($A143,'Question Set '!$A$2:$I$205, 5), features, 2), 0)</f>
        <v>0</v>
      </c>
      <c r="G143" s="42">
        <f>IF($D143="Yes", VLOOKUP(VLOOKUP($A143,'Question Set '!$A$2:$I$205, 6), features, 2), 0)</f>
        <v>0</v>
      </c>
      <c r="H143" s="42">
        <f>IF($D143="Yes", VLOOKUP(VLOOKUP($A143,'Question Set '!$A$2:$I$205, 7), features, 2), 0)</f>
        <v>0</v>
      </c>
      <c r="I143" s="42">
        <f>IF($D143="Yes", VLOOKUP(VLOOKUP($A143,'Question Set '!$A$2:$I$205, 8), features, 2), 0)</f>
        <v>0</v>
      </c>
    </row>
    <row r="144" spans="1:9" x14ac:dyDescent="0.35">
      <c r="A144" s="19">
        <f>VLOOKUP('Question Set '!A135,'Question Set '!$A$2:$I$205, 1)</f>
        <v>133</v>
      </c>
      <c r="B144" s="24" t="str">
        <f>IF(VLOOKUP('Question Set '!A135,'Question Set '!$A$2:$I$205, 3) &lt;&gt; "",VLOOKUP('Question Set '!A135,'Question Set '!$A$2:$I$205, 3),"")</f>
        <v/>
      </c>
      <c r="C144" s="31" t="str">
        <f>IF(VLOOKUP('Question Set '!A135,'Question Set '!$A$2:$I$205, 4) &lt;&gt; "",VLOOKUP('Question Set '!A135,'Question Set '!$A$2:$I$205, 4),"")</f>
        <v>Learning new things and acquiring new skills</v>
      </c>
      <c r="D144" s="40" t="s">
        <v>467</v>
      </c>
      <c r="E144" s="42">
        <f>IF(D144="Yes", VLOOKUP(A144,'Question Set '!$A$2:$I$205, 9), 0)</f>
        <v>0</v>
      </c>
      <c r="F144" s="42">
        <f>IF($D144="Yes", VLOOKUP(VLOOKUP($A144,'Question Set '!$A$2:$I$205, 5), features, 2), 0)</f>
        <v>0</v>
      </c>
      <c r="G144" s="42">
        <f>IF($D144="Yes", VLOOKUP(VLOOKUP($A144,'Question Set '!$A$2:$I$205, 6), features, 2), 0)</f>
        <v>0</v>
      </c>
      <c r="H144" s="42">
        <f>IF($D144="Yes", VLOOKUP(VLOOKUP($A144,'Question Set '!$A$2:$I$205, 7), features, 2), 0)</f>
        <v>0</v>
      </c>
      <c r="I144" s="42">
        <f>IF($D144="Yes", VLOOKUP(VLOOKUP($A144,'Question Set '!$A$2:$I$205, 8), features, 2), 0)</f>
        <v>0</v>
      </c>
    </row>
    <row r="145" spans="1:9" x14ac:dyDescent="0.35">
      <c r="A145" s="19">
        <f>VLOOKUP('Question Set '!A136,'Question Set '!$A$2:$I$205, 1)</f>
        <v>134</v>
      </c>
      <c r="B145" s="24" t="str">
        <f>IF(VLOOKUP('Question Set '!A136,'Question Set '!$A$2:$I$205, 3) &lt;&gt; "",VLOOKUP('Question Set '!A136,'Question Set '!$A$2:$I$205, 3),"")</f>
        <v>How are things now?</v>
      </c>
      <c r="C145" s="31" t="str">
        <f>IF(VLOOKUP('Question Set '!A136,'Question Set '!$A$2:$I$205, 4) &lt;&gt; "",VLOOKUP('Question Set '!A136,'Question Set '!$A$2:$I$205, 4),"")</f>
        <v>I mostly have enough on to pass the time well</v>
      </c>
      <c r="D145" s="40" t="s">
        <v>467</v>
      </c>
      <c r="E145" s="42">
        <f>IF(D145="Yes", VLOOKUP(A145,'Question Set '!$A$2:$I$205, 9), 0)</f>
        <v>0</v>
      </c>
      <c r="F145" s="42">
        <f>IF($D145="Yes", VLOOKUP(VLOOKUP($A145,'Question Set '!$A$2:$I$205, 5), features, 2), 0)</f>
        <v>0</v>
      </c>
      <c r="G145" s="42">
        <f>IF($D145="Yes", VLOOKUP(VLOOKUP($A145,'Question Set '!$A$2:$I$205, 6), features, 2), 0)</f>
        <v>0</v>
      </c>
      <c r="H145" s="42">
        <f>IF($D145="Yes", VLOOKUP(VLOOKUP($A145,'Question Set '!$A$2:$I$205, 7), features, 2), 0)</f>
        <v>0</v>
      </c>
      <c r="I145" s="42">
        <f>IF($D145="Yes", VLOOKUP(VLOOKUP($A145,'Question Set '!$A$2:$I$205, 8), features, 2), 0)</f>
        <v>0</v>
      </c>
    </row>
    <row r="146" spans="1:9" x14ac:dyDescent="0.35">
      <c r="A146" s="19">
        <f>VLOOKUP('Question Set '!A137,'Question Set '!$A$2:$I$205, 1)</f>
        <v>135</v>
      </c>
      <c r="B146" s="24" t="str">
        <f>IF(VLOOKUP('Question Set '!A137,'Question Set '!$A$2:$I$205, 3) &lt;&gt; "",VLOOKUP('Question Set '!A137,'Question Set '!$A$2:$I$205, 3),"")</f>
        <v/>
      </c>
      <c r="C146" s="31" t="str">
        <f>IF(VLOOKUP('Question Set '!A137,'Question Set '!$A$2:$I$205, 4) &lt;&gt; "",VLOOKUP('Question Set '!A137,'Question Set '!$A$2:$I$205, 4),"")</f>
        <v>I sometimes struggle to find things to do</v>
      </c>
      <c r="D146" s="40" t="s">
        <v>466</v>
      </c>
      <c r="E146" s="42">
        <f>IF(D146="Yes", VLOOKUP(A146,'Question Set '!$A$2:$I$205, 9), 0)</f>
        <v>3</v>
      </c>
      <c r="F146" s="42">
        <f>IF($D146="Yes", VLOOKUP(VLOOKUP($A146,'Question Set '!$A$2:$I$205, 5), features, 2), 0)</f>
        <v>5</v>
      </c>
      <c r="G146" s="42" t="e">
        <f>IF($D146="Yes", VLOOKUP(VLOOKUP($A146,'Question Set '!$A$2:$I$205, 6), features, 2), 0)</f>
        <v>#N/A</v>
      </c>
      <c r="H146" s="42" t="e">
        <f>IF($D146="Yes", VLOOKUP(VLOOKUP($A146,'Question Set '!$A$2:$I$205, 7), features, 2), 0)</f>
        <v>#N/A</v>
      </c>
      <c r="I146" s="42" t="e">
        <f>IF($D146="Yes", VLOOKUP(VLOOKUP($A146,'Question Set '!$A$2:$I$205, 8), features, 2), 0)</f>
        <v>#N/A</v>
      </c>
    </row>
    <row r="147" spans="1:9" x14ac:dyDescent="0.35">
      <c r="A147" s="19">
        <f>VLOOKUP('Question Set '!A138,'Question Set '!$A$2:$I$205, 1)</f>
        <v>136</v>
      </c>
      <c r="B147" s="24" t="str">
        <f>IF(VLOOKUP('Question Set '!A138,'Question Set '!$A$2:$I$205, 3) &lt;&gt; "",VLOOKUP('Question Set '!A138,'Question Set '!$A$2:$I$205, 3),"")</f>
        <v/>
      </c>
      <c r="C147" s="31" t="str">
        <f>IF(VLOOKUP('Question Set '!A138,'Question Set '!$A$2:$I$205, 4) &lt;&gt; "",VLOOKUP('Question Set '!A138,'Question Set '!$A$2:$I$205, 4),"")</f>
        <v>I would like to be doing more</v>
      </c>
      <c r="D147" s="40" t="s">
        <v>466</v>
      </c>
      <c r="E147" s="42">
        <f>IF(D147="Yes", VLOOKUP(A147,'Question Set '!$A$2:$I$205, 9), 0)</f>
        <v>3</v>
      </c>
      <c r="F147" s="42">
        <f>IF($D147="Yes", VLOOKUP(VLOOKUP($A147,'Question Set '!$A$2:$I$205, 5), features, 2), 0)</f>
        <v>5</v>
      </c>
      <c r="G147" s="42" t="e">
        <f>IF($D147="Yes", VLOOKUP(VLOOKUP($A147,'Question Set '!$A$2:$I$205, 6), features, 2), 0)</f>
        <v>#N/A</v>
      </c>
      <c r="H147" s="42" t="e">
        <f>IF($D147="Yes", VLOOKUP(VLOOKUP($A147,'Question Set '!$A$2:$I$205, 7), features, 2), 0)</f>
        <v>#N/A</v>
      </c>
      <c r="I147" s="42" t="e">
        <f>IF($D147="Yes", VLOOKUP(VLOOKUP($A147,'Question Set '!$A$2:$I$205, 8), features, 2), 0)</f>
        <v>#N/A</v>
      </c>
    </row>
    <row r="148" spans="1:9" ht="29" x14ac:dyDescent="0.35">
      <c r="A148" s="19">
        <f>VLOOKUP('Question Set '!A139,'Question Set '!$A$2:$I$205, 1)</f>
        <v>137</v>
      </c>
      <c r="B148" s="24" t="str">
        <f>IF(VLOOKUP('Question Set '!A139,'Question Set '!$A$2:$I$205, 3) &lt;&gt; "",VLOOKUP('Question Set '!A139,'Question Set '!$A$2:$I$205, 3),"")</f>
        <v>What do you enjoy
spending time doing?</v>
      </c>
      <c r="C148" s="31" t="str">
        <f>IF(VLOOKUP('Question Set '!A139,'Question Set '!$A$2:$I$205, 4) &lt;&gt; "",VLOOKUP('Question Set '!A139,'Question Set '!$A$2:$I$205, 4),"")</f>
        <v>TV and movies</v>
      </c>
      <c r="D148" s="40" t="s">
        <v>466</v>
      </c>
      <c r="E148" s="42">
        <f>IF(D148="Yes", VLOOKUP(A148,'Question Set '!$A$2:$I$205, 9), 0)</f>
        <v>3</v>
      </c>
      <c r="F148" s="42">
        <f>IF($D148="Yes", VLOOKUP(VLOOKUP($A148,'Question Set '!$A$2:$I$205, 5), features, 2), 0)</f>
        <v>3</v>
      </c>
      <c r="G148" s="42" t="e">
        <f>IF($D148="Yes", VLOOKUP(VLOOKUP($A148,'Question Set '!$A$2:$I$205, 6), features, 2), 0)</f>
        <v>#N/A</v>
      </c>
      <c r="H148" s="42" t="e">
        <f>IF($D148="Yes", VLOOKUP(VLOOKUP($A148,'Question Set '!$A$2:$I$205, 7), features, 2), 0)</f>
        <v>#N/A</v>
      </c>
      <c r="I148" s="42" t="e">
        <f>IF($D148="Yes", VLOOKUP(VLOOKUP($A148,'Question Set '!$A$2:$I$205, 8), features, 2), 0)</f>
        <v>#N/A</v>
      </c>
    </row>
    <row r="149" spans="1:9" ht="29" x14ac:dyDescent="0.35">
      <c r="A149" s="19">
        <f>VLOOKUP('Question Set '!A140,'Question Set '!$A$2:$I$205, 1)</f>
        <v>138</v>
      </c>
      <c r="B149" s="24" t="str">
        <f>IF(VLOOKUP('Question Set '!A140,'Question Set '!$A$2:$I$205, 3) &lt;&gt; "",VLOOKUP('Question Set '!A140,'Question Set '!$A$2:$I$205, 3),"")</f>
        <v/>
      </c>
      <c r="C149" s="31" t="str">
        <f>IF(VLOOKUP('Question Set '!A140,'Question Set '!$A$2:$I$205, 4) &lt;&gt; "",VLOOKUP('Question Set '!A140,'Question Set '!$A$2:$I$205, 4),"")</f>
        <v>Outdoors - walking, cycling, gardening, football, bowling, fishing</v>
      </c>
      <c r="D149" s="40" t="s">
        <v>467</v>
      </c>
      <c r="E149" s="42">
        <f>IF(D149="Yes", VLOOKUP(A149,'Question Set '!$A$2:$I$205, 9), 0)</f>
        <v>0</v>
      </c>
      <c r="F149" s="42">
        <f>IF($D149="Yes", VLOOKUP(VLOOKUP($A149,'Question Set '!$A$2:$I$205, 5), features, 2), 0)</f>
        <v>0</v>
      </c>
      <c r="G149" s="42">
        <f>IF($D149="Yes", VLOOKUP(VLOOKUP($A149,'Question Set '!$A$2:$I$205, 6), features, 2), 0)</f>
        <v>0</v>
      </c>
      <c r="H149" s="42">
        <f>IF($D149="Yes", VLOOKUP(VLOOKUP($A149,'Question Set '!$A$2:$I$205, 7), features, 2), 0)</f>
        <v>0</v>
      </c>
      <c r="I149" s="42">
        <f>IF($D149="Yes", VLOOKUP(VLOOKUP($A149,'Question Set '!$A$2:$I$205, 8), features, 2), 0)</f>
        <v>0</v>
      </c>
    </row>
    <row r="150" spans="1:9" x14ac:dyDescent="0.35">
      <c r="A150" s="19">
        <f>VLOOKUP('Question Set '!A141,'Question Set '!$A$2:$I$205, 1)</f>
        <v>139</v>
      </c>
      <c r="B150" s="24" t="str">
        <f>IF(VLOOKUP('Question Set '!A141,'Question Set '!$A$2:$I$205, 3) &lt;&gt; "",VLOOKUP('Question Set '!A141,'Question Set '!$A$2:$I$205, 3),"")</f>
        <v/>
      </c>
      <c r="C150" s="31" t="str">
        <f>IF(VLOOKUP('Question Set '!A141,'Question Set '!$A$2:$I$205, 4) &lt;&gt; "",VLOOKUP('Question Set '!A141,'Question Set '!$A$2:$I$205, 4),"")</f>
        <v>Games - video games, card games, and board games</v>
      </c>
      <c r="D150" s="40" t="s">
        <v>467</v>
      </c>
      <c r="E150" s="42">
        <f>IF(D150="Yes", VLOOKUP(A150,'Question Set '!$A$2:$I$205, 9), 0)</f>
        <v>0</v>
      </c>
      <c r="F150" s="42">
        <f>IF($D150="Yes", VLOOKUP(VLOOKUP($A150,'Question Set '!$A$2:$I$205, 5), features, 2), 0)</f>
        <v>0</v>
      </c>
      <c r="G150" s="42">
        <f>IF($D150="Yes", VLOOKUP(VLOOKUP($A150,'Question Set '!$A$2:$I$205, 6), features, 2), 0)</f>
        <v>0</v>
      </c>
      <c r="H150" s="42">
        <f>IF($D150="Yes", VLOOKUP(VLOOKUP($A150,'Question Set '!$A$2:$I$205, 7), features, 2), 0)</f>
        <v>0</v>
      </c>
      <c r="I150" s="42">
        <f>IF($D150="Yes", VLOOKUP(VLOOKUP($A150,'Question Set '!$A$2:$I$205, 8), features, 2), 0)</f>
        <v>0</v>
      </c>
    </row>
    <row r="151" spans="1:9" x14ac:dyDescent="0.35">
      <c r="A151" s="19">
        <f>VLOOKUP('Question Set '!A142,'Question Set '!$A$2:$I$205, 1)</f>
        <v>140</v>
      </c>
      <c r="B151" s="24" t="str">
        <f>IF(VLOOKUP('Question Set '!A142,'Question Set '!$A$2:$I$205, 3) &lt;&gt; "",VLOOKUP('Question Set '!A142,'Question Set '!$A$2:$I$205, 3),"")</f>
        <v/>
      </c>
      <c r="C151" s="31" t="str">
        <f>IF(VLOOKUP('Question Set '!A142,'Question Set '!$A$2:$I$205, 4) &lt;&gt; "",VLOOKUP('Question Set '!A142,'Question Set '!$A$2:$I$205, 4),"")</f>
        <v>Music and singing - radio, music, karaoke</v>
      </c>
      <c r="D151" s="40" t="s">
        <v>466</v>
      </c>
      <c r="E151" s="42">
        <f>IF(D151="Yes", VLOOKUP(A151,'Question Set '!$A$2:$I$205, 9), 0)</f>
        <v>3</v>
      </c>
      <c r="F151" s="42">
        <f>IF($D151="Yes", VLOOKUP(VLOOKUP($A151,'Question Set '!$A$2:$I$205, 5), features, 2), 0)</f>
        <v>5</v>
      </c>
      <c r="G151" s="42" t="e">
        <f>IF($D151="Yes", VLOOKUP(VLOOKUP($A151,'Question Set '!$A$2:$I$205, 6), features, 2), 0)</f>
        <v>#N/A</v>
      </c>
      <c r="H151" s="42" t="e">
        <f>IF($D151="Yes", VLOOKUP(VLOOKUP($A151,'Question Set '!$A$2:$I$205, 7), features, 2), 0)</f>
        <v>#N/A</v>
      </c>
      <c r="I151" s="42" t="e">
        <f>IF($D151="Yes", VLOOKUP(VLOOKUP($A151,'Question Set '!$A$2:$I$205, 8), features, 2), 0)</f>
        <v>#N/A</v>
      </c>
    </row>
    <row r="152" spans="1:9" x14ac:dyDescent="0.35">
      <c r="A152" s="19">
        <f>VLOOKUP('Question Set '!A143,'Question Set '!$A$2:$I$205, 1)</f>
        <v>141</v>
      </c>
      <c r="B152" s="24" t="str">
        <f>IF(VLOOKUP('Question Set '!A143,'Question Set '!$A$2:$I$205, 3) &lt;&gt; "",VLOOKUP('Question Set '!A143,'Question Set '!$A$2:$I$205, 3),"")</f>
        <v/>
      </c>
      <c r="C152" s="31" t="str">
        <f>IF(VLOOKUP('Question Set '!A143,'Question Set '!$A$2:$I$205, 4) &lt;&gt; "",VLOOKUP('Question Set '!A143,'Question Set '!$A$2:$I$205, 4),"")</f>
        <v>Fitness and dancing</v>
      </c>
      <c r="D152" s="40" t="s">
        <v>467</v>
      </c>
      <c r="E152" s="42">
        <f>IF(D152="Yes", VLOOKUP(A152,'Question Set '!$A$2:$I$205, 9), 0)</f>
        <v>0</v>
      </c>
      <c r="F152" s="42">
        <f>IF($D152="Yes", VLOOKUP(VLOOKUP($A152,'Question Set '!$A$2:$I$205, 5), features, 2), 0)</f>
        <v>0</v>
      </c>
      <c r="G152" s="42">
        <f>IF($D152="Yes", VLOOKUP(VLOOKUP($A152,'Question Set '!$A$2:$I$205, 6), features, 2), 0)</f>
        <v>0</v>
      </c>
      <c r="H152" s="42">
        <f>IF($D152="Yes", VLOOKUP(VLOOKUP($A152,'Question Set '!$A$2:$I$205, 7), features, 2), 0)</f>
        <v>0</v>
      </c>
      <c r="I152" s="42">
        <f>IF($D152="Yes", VLOOKUP(VLOOKUP($A152,'Question Set '!$A$2:$I$205, 8), features, 2), 0)</f>
        <v>0</v>
      </c>
    </row>
    <row r="153" spans="1:9" x14ac:dyDescent="0.35">
      <c r="A153" s="19">
        <f>VLOOKUP('Question Set '!A144,'Question Set '!$A$2:$I$205, 1)</f>
        <v>142</v>
      </c>
      <c r="B153" s="24" t="str">
        <f>IF(VLOOKUP('Question Set '!A144,'Question Set '!$A$2:$I$205, 3) &lt;&gt; "",VLOOKUP('Question Set '!A144,'Question Set '!$A$2:$I$205, 3),"")</f>
        <v/>
      </c>
      <c r="C153" s="31" t="str">
        <f>IF(VLOOKUP('Question Set '!A144,'Question Set '!$A$2:$I$205, 4) &lt;&gt; "",VLOOKUP('Question Set '!A144,'Question Set '!$A$2:$I$205, 4),"")</f>
        <v>Reading - books, magazines, newspapers</v>
      </c>
      <c r="D153" s="40" t="s">
        <v>466</v>
      </c>
      <c r="E153" s="42">
        <f>IF(D153="Yes", VLOOKUP(A153,'Question Set '!$A$2:$I$205, 9), 0)</f>
        <v>3</v>
      </c>
      <c r="F153" s="42">
        <f>IF($D153="Yes", VLOOKUP(VLOOKUP($A153,'Question Set '!$A$2:$I$205, 5), features, 2), 0)</f>
        <v>3</v>
      </c>
      <c r="G153" s="42" t="e">
        <f>IF($D153="Yes", VLOOKUP(VLOOKUP($A153,'Question Set '!$A$2:$I$205, 6), features, 2), 0)</f>
        <v>#N/A</v>
      </c>
      <c r="H153" s="42" t="e">
        <f>IF($D153="Yes", VLOOKUP(VLOOKUP($A153,'Question Set '!$A$2:$I$205, 7), features, 2), 0)</f>
        <v>#N/A</v>
      </c>
      <c r="I153" s="42" t="e">
        <f>IF($D153="Yes", VLOOKUP(VLOOKUP($A153,'Question Set '!$A$2:$I$205, 8), features, 2), 0)</f>
        <v>#N/A</v>
      </c>
    </row>
    <row r="154" spans="1:9" x14ac:dyDescent="0.35">
      <c r="A154" s="19">
        <f>VLOOKUP('Question Set '!A145,'Question Set '!$A$2:$I$205, 1)</f>
        <v>143</v>
      </c>
      <c r="B154" s="24" t="str">
        <f>IF(VLOOKUP('Question Set '!A145,'Question Set '!$A$2:$I$205, 3) &lt;&gt; "",VLOOKUP('Question Set '!A145,'Question Set '!$A$2:$I$205, 3),"")</f>
        <v/>
      </c>
      <c r="C154" s="31" t="str">
        <f>IF(VLOOKUP('Question Set '!A145,'Question Set '!$A$2:$I$205, 4) &lt;&gt; "",VLOOKUP('Question Set '!A145,'Question Set '!$A$2:$I$205, 4),"")</f>
        <v>Reminiscence - looking at family photos</v>
      </c>
      <c r="D154" s="40" t="s">
        <v>467</v>
      </c>
      <c r="E154" s="42">
        <f>IF(D154="Yes", VLOOKUP(A154,'Question Set '!$A$2:$I$205, 9), 0)</f>
        <v>0</v>
      </c>
      <c r="F154" s="42">
        <f>IF($D154="Yes", VLOOKUP(VLOOKUP($A154,'Question Set '!$A$2:$I$205, 5), features, 2), 0)</f>
        <v>0</v>
      </c>
      <c r="G154" s="42">
        <f>IF($D154="Yes", VLOOKUP(VLOOKUP($A154,'Question Set '!$A$2:$I$205, 6), features, 2), 0)</f>
        <v>0</v>
      </c>
      <c r="H154" s="42">
        <f>IF($D154="Yes", VLOOKUP(VLOOKUP($A154,'Question Set '!$A$2:$I$205, 7), features, 2), 0)</f>
        <v>0</v>
      </c>
      <c r="I154" s="42">
        <f>IF($D154="Yes", VLOOKUP(VLOOKUP($A154,'Question Set '!$A$2:$I$205, 8), features, 2), 0)</f>
        <v>0</v>
      </c>
    </row>
    <row r="155" spans="1:9" x14ac:dyDescent="0.35">
      <c r="A155" s="19">
        <f>VLOOKUP('Question Set '!A146,'Question Set '!$A$2:$I$205, 1)</f>
        <v>144</v>
      </c>
      <c r="B155" s="24" t="str">
        <f>IF(VLOOKUP('Question Set '!A146,'Question Set '!$A$2:$I$205, 3) &lt;&gt; "",VLOOKUP('Question Set '!A146,'Question Set '!$A$2:$I$205, 3),"")</f>
        <v/>
      </c>
      <c r="C155" s="31" t="str">
        <f>IF(VLOOKUP('Question Set '!A146,'Question Set '!$A$2:$I$205, 4) &lt;&gt; "",VLOOKUP('Question Set '!A146,'Question Set '!$A$2:$I$205, 4),"")</f>
        <v>Art and crafting - knitting, adult colouring books</v>
      </c>
      <c r="D155" s="40" t="s">
        <v>467</v>
      </c>
      <c r="E155" s="42">
        <f>IF(D155="Yes", VLOOKUP(A155,'Question Set '!$A$2:$I$205, 9), 0)</f>
        <v>0</v>
      </c>
      <c r="F155" s="42">
        <f>IF($D155="Yes", VLOOKUP(VLOOKUP($A155,'Question Set '!$A$2:$I$205, 5), features, 2), 0)</f>
        <v>0</v>
      </c>
      <c r="G155" s="42">
        <f>IF($D155="Yes", VLOOKUP(VLOOKUP($A155,'Question Set '!$A$2:$I$205, 6), features, 2), 0)</f>
        <v>0</v>
      </c>
      <c r="H155" s="42">
        <f>IF($D155="Yes", VLOOKUP(VLOOKUP($A155,'Question Set '!$A$2:$I$205, 7), features, 2), 0)</f>
        <v>0</v>
      </c>
      <c r="I155" s="42">
        <f>IF($D155="Yes", VLOOKUP(VLOOKUP($A155,'Question Set '!$A$2:$I$205, 8), features, 2), 0)</f>
        <v>0</v>
      </c>
    </row>
    <row r="156" spans="1:9" x14ac:dyDescent="0.35">
      <c r="A156" s="19">
        <f>VLOOKUP('Question Set '!A147,'Question Set '!$A$2:$I$205, 1)</f>
        <v>145</v>
      </c>
      <c r="B156" s="24" t="str">
        <f>IF(VLOOKUP('Question Set '!A147,'Question Set '!$A$2:$I$205, 3) &lt;&gt; "",VLOOKUP('Question Set '!A147,'Question Set '!$A$2:$I$205, 3),"")</f>
        <v/>
      </c>
      <c r="C156" s="31" t="str">
        <f>IF(VLOOKUP('Question Set '!A147,'Question Set '!$A$2:$I$205, 4) &lt;&gt; "",VLOOKUP('Question Set '!A147,'Question Set '!$A$2:$I$205, 4),"")</f>
        <v>Shopping</v>
      </c>
      <c r="D156" s="40" t="s">
        <v>467</v>
      </c>
      <c r="E156" s="42">
        <f>IF(D156="Yes", VLOOKUP(A156,'Question Set '!$A$2:$I$205, 9), 0)</f>
        <v>0</v>
      </c>
      <c r="F156" s="42">
        <f>IF($D156="Yes", VLOOKUP(VLOOKUP($A156,'Question Set '!$A$2:$I$205, 5), features, 2), 0)</f>
        <v>0</v>
      </c>
      <c r="G156" s="42">
        <f>IF($D156="Yes", VLOOKUP(VLOOKUP($A156,'Question Set '!$A$2:$I$205, 6), features, 2), 0)</f>
        <v>0</v>
      </c>
      <c r="H156" s="42">
        <f>IF($D156="Yes", VLOOKUP(VLOOKUP($A156,'Question Set '!$A$2:$I$205, 7), features, 2), 0)</f>
        <v>0</v>
      </c>
      <c r="I156" s="42">
        <f>IF($D156="Yes", VLOOKUP(VLOOKUP($A156,'Question Set '!$A$2:$I$205, 8), features, 2), 0)</f>
        <v>0</v>
      </c>
    </row>
    <row r="157" spans="1:9" x14ac:dyDescent="0.35">
      <c r="A157" s="19">
        <f>VLOOKUP('Question Set '!A148,'Question Set '!$A$2:$I$205, 1)</f>
        <v>146</v>
      </c>
      <c r="B157" s="24" t="str">
        <f>IF(VLOOKUP('Question Set '!A148,'Question Set '!$A$2:$I$205, 3) &lt;&gt; "",VLOOKUP('Question Set '!A148,'Question Set '!$A$2:$I$205, 3),"")</f>
        <v/>
      </c>
      <c r="C157" s="31" t="str">
        <f>IF(VLOOKUP('Question Set '!A148,'Question Set '!$A$2:$I$205, 4) &lt;&gt; "",VLOOKUP('Question Set '!A148,'Question Set '!$A$2:$I$205, 4),"")</f>
        <v>Going to church and clubs</v>
      </c>
      <c r="D157" s="40" t="s">
        <v>467</v>
      </c>
      <c r="E157" s="42">
        <f>IF(D157="Yes", VLOOKUP(A157,'Question Set '!$A$2:$I$205, 9), 0)</f>
        <v>0</v>
      </c>
      <c r="F157" s="42">
        <f>IF($D157="Yes", VLOOKUP(VLOOKUP($A157,'Question Set '!$A$2:$I$205, 5), features, 2), 0)</f>
        <v>0</v>
      </c>
      <c r="G157" s="42">
        <f>IF($D157="Yes", VLOOKUP(VLOOKUP($A157,'Question Set '!$A$2:$I$205, 6), features, 2), 0)</f>
        <v>0</v>
      </c>
      <c r="H157" s="42">
        <f>IF($D157="Yes", VLOOKUP(VLOOKUP($A157,'Question Set '!$A$2:$I$205, 7), features, 2), 0)</f>
        <v>0</v>
      </c>
      <c r="I157" s="42">
        <f>IF($D157="Yes", VLOOKUP(VLOOKUP($A157,'Question Set '!$A$2:$I$205, 8), features, 2), 0)</f>
        <v>0</v>
      </c>
    </row>
    <row r="158" spans="1:9" x14ac:dyDescent="0.35">
      <c r="A158" s="19">
        <f>VLOOKUP('Question Set '!A149,'Question Set '!$A$2:$I$205, 1)</f>
        <v>147</v>
      </c>
      <c r="B158" s="24" t="str">
        <f>IF(VLOOKUP('Question Set '!A149,'Question Set '!$A$2:$I$205, 3) &lt;&gt; "",VLOOKUP('Question Set '!A149,'Question Set '!$A$2:$I$205, 3),"")</f>
        <v/>
      </c>
      <c r="C158" s="31" t="str">
        <f>IF(VLOOKUP('Question Set '!A149,'Question Set '!$A$2:$I$205, 4) &lt;&gt; "",VLOOKUP('Question Set '!A149,'Question Set '!$A$2:$I$205, 4),"")</f>
        <v>Cooking and baking</v>
      </c>
      <c r="D158" s="40" t="s">
        <v>467</v>
      </c>
      <c r="E158" s="42">
        <f>IF(D158="Yes", VLOOKUP(A158,'Question Set '!$A$2:$I$205, 9), 0)</f>
        <v>0</v>
      </c>
      <c r="F158" s="42">
        <f>IF($D158="Yes", VLOOKUP(VLOOKUP($A158,'Question Set '!$A$2:$I$205, 5), features, 2), 0)</f>
        <v>0</v>
      </c>
      <c r="G158" s="42">
        <f>IF($D158="Yes", VLOOKUP(VLOOKUP($A158,'Question Set '!$A$2:$I$205, 6), features, 2), 0)</f>
        <v>0</v>
      </c>
      <c r="H158" s="42">
        <f>IF($D158="Yes", VLOOKUP(VLOOKUP($A158,'Question Set '!$A$2:$I$205, 7), features, 2), 0)</f>
        <v>0</v>
      </c>
      <c r="I158" s="42">
        <f>IF($D158="Yes", VLOOKUP(VLOOKUP($A158,'Question Set '!$A$2:$I$205, 8), features, 2), 0)</f>
        <v>0</v>
      </c>
    </row>
    <row r="159" spans="1:9" x14ac:dyDescent="0.35">
      <c r="A159" s="19">
        <f>VLOOKUP('Question Set '!A150,'Question Set '!$A$2:$I$205, 1)</f>
        <v>148</v>
      </c>
      <c r="B159" s="24" t="str">
        <f>IF(VLOOKUP('Question Set '!A150,'Question Set '!$A$2:$I$205, 3) &lt;&gt; "",VLOOKUP('Question Set '!A150,'Question Set '!$A$2:$I$205, 3),"")</f>
        <v>What are the main challenges for you?</v>
      </c>
      <c r="C159" s="31" t="str">
        <f>IF(VLOOKUP('Question Set '!A150,'Question Set '!$A$2:$I$205, 4) &lt;&gt; "",VLOOKUP('Question Set '!A150,'Question Set '!$A$2:$I$205, 4),"")</f>
        <v>Forgetting when my favourite programmes are on TV</v>
      </c>
      <c r="D159" s="40" t="s">
        <v>466</v>
      </c>
      <c r="E159" s="42">
        <f>IF(D159="Yes", VLOOKUP(A159,'Question Set '!$A$2:$I$205, 9), 0)</f>
        <v>4</v>
      </c>
      <c r="F159" s="42">
        <f>IF($D159="Yes", VLOOKUP(VLOOKUP($A159,'Question Set '!$A$2:$I$205, 5), features, 2), 0)</f>
        <v>4</v>
      </c>
      <c r="G159" s="42" t="e">
        <f>IF($D159="Yes", VLOOKUP(VLOOKUP($A159,'Question Set '!$A$2:$I$205, 6), features, 2), 0)</f>
        <v>#N/A</v>
      </c>
      <c r="H159" s="42" t="e">
        <f>IF($D159="Yes", VLOOKUP(VLOOKUP($A159,'Question Set '!$A$2:$I$205, 7), features, 2), 0)</f>
        <v>#N/A</v>
      </c>
      <c r="I159" s="42" t="e">
        <f>IF($D159="Yes", VLOOKUP(VLOOKUP($A159,'Question Set '!$A$2:$I$205, 8), features, 2), 0)</f>
        <v>#N/A</v>
      </c>
    </row>
    <row r="160" spans="1:9" x14ac:dyDescent="0.35">
      <c r="A160" s="19">
        <f>VLOOKUP('Question Set '!A151,'Question Set '!$A$2:$I$205, 1)</f>
        <v>149</v>
      </c>
      <c r="B160" s="24" t="str">
        <f>IF(VLOOKUP('Question Set '!A151,'Question Set '!$A$2:$I$205, 3) &lt;&gt; "",VLOOKUP('Question Set '!A151,'Question Set '!$A$2:$I$205, 3),"")</f>
        <v/>
      </c>
      <c r="C160" s="31" t="str">
        <f>IF(VLOOKUP('Question Set '!A151,'Question Set '!$A$2:$I$205, 4) &lt;&gt; "",VLOOKUP('Question Set '!A151,'Question Set '!$A$2:$I$205, 4),"")</f>
        <v>Getting the remote control to work / navigating channels</v>
      </c>
      <c r="D160" s="40" t="s">
        <v>466</v>
      </c>
      <c r="E160" s="42">
        <f>IF(D160="Yes", VLOOKUP(A160,'Question Set '!$A$2:$I$205, 9), 0)</f>
        <v>5</v>
      </c>
      <c r="F160" s="42">
        <f>IF($D160="Yes", VLOOKUP(VLOOKUP($A160,'Question Set '!$A$2:$I$205, 5), features, 2), 0)</f>
        <v>4</v>
      </c>
      <c r="G160" s="42">
        <f>IF($D160="Yes", VLOOKUP(VLOOKUP($A160,'Question Set '!$A$2:$I$205, 6), features, 2), 0)</f>
        <v>4</v>
      </c>
      <c r="H160" s="42">
        <f>IF($D160="Yes", VLOOKUP(VLOOKUP($A160,'Question Set '!$A$2:$I$205, 7), features, 2), 0)</f>
        <v>3</v>
      </c>
      <c r="I160" s="42" t="e">
        <f>IF($D160="Yes", VLOOKUP(VLOOKUP($A160,'Question Set '!$A$2:$I$205, 8), features, 2), 0)</f>
        <v>#N/A</v>
      </c>
    </row>
    <row r="161" spans="1:9" x14ac:dyDescent="0.35">
      <c r="A161" s="19">
        <f>VLOOKUP('Question Set '!A152,'Question Set '!$A$2:$I$205, 1)</f>
        <v>150</v>
      </c>
      <c r="B161" s="24" t="str">
        <f>IF(VLOOKUP('Question Set '!A152,'Question Set '!$A$2:$I$205, 3) &lt;&gt; "",VLOOKUP('Question Set '!A152,'Question Set '!$A$2:$I$205, 3),"")</f>
        <v/>
      </c>
      <c r="C161" s="31" t="str">
        <f>IF(VLOOKUP('Question Set '!A152,'Question Set '!$A$2:$I$205, 4) &lt;&gt; "",VLOOKUP('Question Set '!A152,'Question Set '!$A$2:$I$205, 4),"")</f>
        <v>Having too many remotes to control different devices</v>
      </c>
      <c r="D161" s="40" t="s">
        <v>466</v>
      </c>
      <c r="E161" s="42">
        <f>IF(D161="Yes", VLOOKUP(A161,'Question Set '!$A$2:$I$205, 9), 0)</f>
        <v>5</v>
      </c>
      <c r="F161" s="42">
        <f>IF($D161="Yes", VLOOKUP(VLOOKUP($A161,'Question Set '!$A$2:$I$205, 5), features, 2), 0)</f>
        <v>4</v>
      </c>
      <c r="G161" s="42" t="e">
        <f>IF($D161="Yes", VLOOKUP(VLOOKUP($A161,'Question Set '!$A$2:$I$205, 6), features, 2), 0)</f>
        <v>#N/A</v>
      </c>
      <c r="H161" s="42" t="e">
        <f>IF($D161="Yes", VLOOKUP(VLOOKUP($A161,'Question Set '!$A$2:$I$205, 7), features, 2), 0)</f>
        <v>#N/A</v>
      </c>
      <c r="I161" s="42" t="e">
        <f>IF($D161="Yes", VLOOKUP(VLOOKUP($A161,'Question Set '!$A$2:$I$205, 8), features, 2), 0)</f>
        <v>#N/A</v>
      </c>
    </row>
    <row r="162" spans="1:9" x14ac:dyDescent="0.35">
      <c r="A162" s="19">
        <f>VLOOKUP('Question Set '!A153,'Question Set '!$A$2:$I$205, 1)</f>
        <v>151</v>
      </c>
      <c r="B162" s="24" t="str">
        <f>IF(VLOOKUP('Question Set '!A153,'Question Set '!$A$2:$I$205, 3) &lt;&gt; "",VLOOKUP('Question Set '!A153,'Question Set '!$A$2:$I$205, 3),"")</f>
        <v/>
      </c>
      <c r="C162" s="31" t="str">
        <f>IF(VLOOKUP('Question Set '!A153,'Question Set '!$A$2:$I$205, 4) &lt;&gt; "",VLOOKUP('Question Set '!A153,'Question Set '!$A$2:$I$205, 4),"")</f>
        <v>Listening to music</v>
      </c>
      <c r="D162" s="40" t="s">
        <v>466</v>
      </c>
      <c r="E162" s="42">
        <f>IF(D162="Yes", VLOOKUP(A162,'Question Set '!$A$2:$I$205, 9), 0)</f>
        <v>4</v>
      </c>
      <c r="F162" s="42">
        <f>IF($D162="Yes", VLOOKUP(VLOOKUP($A162,'Question Set '!$A$2:$I$205, 5), features, 2), 0)</f>
        <v>5</v>
      </c>
      <c r="G162" s="42">
        <f>IF($D162="Yes", VLOOKUP(VLOOKUP($A162,'Question Set '!$A$2:$I$205, 6), features, 2), 0)</f>
        <v>4</v>
      </c>
      <c r="H162" s="42" t="e">
        <f>IF($D162="Yes", VLOOKUP(VLOOKUP($A162,'Question Set '!$A$2:$I$205, 7), features, 2), 0)</f>
        <v>#N/A</v>
      </c>
      <c r="I162" s="42" t="e">
        <f>IF($D162="Yes", VLOOKUP(VLOOKUP($A162,'Question Set '!$A$2:$I$205, 8), features, 2), 0)</f>
        <v>#N/A</v>
      </c>
    </row>
    <row r="163" spans="1:9" x14ac:dyDescent="0.35">
      <c r="A163" s="19">
        <f>VLOOKUP('Question Set '!A154,'Question Set '!$A$2:$I$205, 1)</f>
        <v>152</v>
      </c>
      <c r="B163" s="24" t="str">
        <f>IF(VLOOKUP('Question Set '!A154,'Question Set '!$A$2:$I$205, 3) &lt;&gt; "",VLOOKUP('Question Set '!A154,'Question Set '!$A$2:$I$205, 3),"")</f>
        <v/>
      </c>
      <c r="C163" s="31" t="str">
        <f>IF(VLOOKUP('Question Set '!A154,'Question Set '!$A$2:$I$205, 4) &lt;&gt; "",VLOOKUP('Question Set '!A154,'Question Set '!$A$2:$I$205, 4),"")</f>
        <v>Finding the radio channel</v>
      </c>
      <c r="D163" s="40" t="s">
        <v>467</v>
      </c>
      <c r="E163" s="42">
        <f>IF(D163="Yes", VLOOKUP(A163,'Question Set '!$A$2:$I$205, 9), 0)</f>
        <v>0</v>
      </c>
      <c r="F163" s="42">
        <f>IF($D163="Yes", VLOOKUP(VLOOKUP($A163,'Question Set '!$A$2:$I$205, 5), features, 2), 0)</f>
        <v>0</v>
      </c>
      <c r="G163" s="42">
        <f>IF($D163="Yes", VLOOKUP(VLOOKUP($A163,'Question Set '!$A$2:$I$205, 6), features, 2), 0)</f>
        <v>0</v>
      </c>
      <c r="H163" s="42">
        <f>IF($D163="Yes", VLOOKUP(VLOOKUP($A163,'Question Set '!$A$2:$I$205, 7), features, 2), 0)</f>
        <v>0</v>
      </c>
      <c r="I163" s="42">
        <f>IF($D163="Yes", VLOOKUP(VLOOKUP($A163,'Question Set '!$A$2:$I$205, 8), features, 2), 0)</f>
        <v>0</v>
      </c>
    </row>
    <row r="164" spans="1:9" x14ac:dyDescent="0.35">
      <c r="A164" s="19">
        <f>VLOOKUP('Question Set '!A155,'Question Set '!$A$2:$I$205, 1)</f>
        <v>153</v>
      </c>
      <c r="B164" s="24" t="str">
        <f>IF(VLOOKUP('Question Set '!A155,'Question Set '!$A$2:$I$205, 3) &lt;&gt; "",VLOOKUP('Question Set '!A155,'Question Set '!$A$2:$I$205, 3),"")</f>
        <v/>
      </c>
      <c r="C164" s="31" t="str">
        <f>IF(VLOOKUP('Question Set '!A155,'Question Set '!$A$2:$I$205, 4) &lt;&gt; "",VLOOKUP('Question Set '!A155,'Question Set '!$A$2:$I$205, 4),"")</f>
        <v>Keeping up with the news</v>
      </c>
      <c r="D164" s="40" t="s">
        <v>467</v>
      </c>
      <c r="E164" s="42">
        <f>IF(D164="Yes", VLOOKUP(A164,'Question Set '!$A$2:$I$205, 9), 0)</f>
        <v>0</v>
      </c>
      <c r="F164" s="42">
        <f>IF($D164="Yes", VLOOKUP(VLOOKUP($A164,'Question Set '!$A$2:$I$205, 5), features, 2), 0)</f>
        <v>0</v>
      </c>
      <c r="G164" s="42">
        <f>IF($D164="Yes", VLOOKUP(VLOOKUP($A164,'Question Set '!$A$2:$I$205, 6), features, 2), 0)</f>
        <v>0</v>
      </c>
      <c r="H164" s="42">
        <f>IF($D164="Yes", VLOOKUP(VLOOKUP($A164,'Question Set '!$A$2:$I$205, 7), features, 2), 0)</f>
        <v>0</v>
      </c>
      <c r="I164" s="42">
        <f>IF($D164="Yes", VLOOKUP(VLOOKUP($A164,'Question Set '!$A$2:$I$205, 8), features, 2), 0)</f>
        <v>0</v>
      </c>
    </row>
    <row r="165" spans="1:9" x14ac:dyDescent="0.35">
      <c r="A165" s="19">
        <f>VLOOKUP('Question Set '!A156,'Question Set '!$A$2:$I$205, 1)</f>
        <v>154</v>
      </c>
      <c r="B165" s="24" t="str">
        <f>IF(VLOOKUP('Question Set '!A156,'Question Set '!$A$2:$I$205, 3) &lt;&gt; "",VLOOKUP('Question Set '!A156,'Question Set '!$A$2:$I$205, 3),"")</f>
        <v/>
      </c>
      <c r="C165" s="31" t="str">
        <f>IF(VLOOKUP('Question Set '!A156,'Question Set '!$A$2:$I$205, 4) &lt;&gt; "",VLOOKUP('Question Set '!A156,'Question Set '!$A$2:$I$205, 4),"")</f>
        <v>Reading books, newspapers and magazines</v>
      </c>
      <c r="D165" s="40" t="s">
        <v>467</v>
      </c>
      <c r="E165" s="42">
        <f>IF(D165="Yes", VLOOKUP(A165,'Question Set '!$A$2:$I$205, 9), 0)</f>
        <v>0</v>
      </c>
      <c r="F165" s="42">
        <f>IF($D165="Yes", VLOOKUP(VLOOKUP($A165,'Question Set '!$A$2:$I$205, 5), features, 2), 0)</f>
        <v>0</v>
      </c>
      <c r="G165" s="42">
        <f>IF($D165="Yes", VLOOKUP(VLOOKUP($A165,'Question Set '!$A$2:$I$205, 6), features, 2), 0)</f>
        <v>0</v>
      </c>
      <c r="H165" s="42">
        <f>IF($D165="Yes", VLOOKUP(VLOOKUP($A165,'Question Set '!$A$2:$I$205, 7), features, 2), 0)</f>
        <v>0</v>
      </c>
      <c r="I165" s="42">
        <f>IF($D165="Yes", VLOOKUP(VLOOKUP($A165,'Question Set '!$A$2:$I$205, 8), features, 2), 0)</f>
        <v>0</v>
      </c>
    </row>
    <row r="166" spans="1:9" x14ac:dyDescent="0.35">
      <c r="A166" s="19">
        <f>VLOOKUP('Question Set '!A157,'Question Set '!$A$2:$I$205, 1)</f>
        <v>155</v>
      </c>
      <c r="B166" s="24" t="str">
        <f>IF(VLOOKUP('Question Set '!A157,'Question Set '!$A$2:$I$205, 3) &lt;&gt; "",VLOOKUP('Question Set '!A157,'Question Set '!$A$2:$I$205, 3),"")</f>
        <v/>
      </c>
      <c r="C166" s="31" t="str">
        <f>IF(VLOOKUP('Question Set '!A157,'Question Set '!$A$2:$I$205, 4) &lt;&gt; "",VLOOKUP('Question Set '!A157,'Question Set '!$A$2:$I$205, 4),"")</f>
        <v>Hearing things clearly</v>
      </c>
      <c r="D166" s="40" t="s">
        <v>466</v>
      </c>
      <c r="E166" s="42">
        <f>IF(D166="Yes", VLOOKUP(A166,'Question Set '!$A$2:$I$205, 9), 0)</f>
        <v>5</v>
      </c>
      <c r="F166" s="42">
        <f>IF($D166="Yes", VLOOKUP(VLOOKUP($A166,'Question Set '!$A$2:$I$205, 5), features, 2), 0)</f>
        <v>4</v>
      </c>
      <c r="G166" s="42" t="e">
        <f>IF($D166="Yes", VLOOKUP(VLOOKUP($A166,'Question Set '!$A$2:$I$205, 6), features, 2), 0)</f>
        <v>#N/A</v>
      </c>
      <c r="H166" s="42" t="e">
        <f>IF($D166="Yes", VLOOKUP(VLOOKUP($A166,'Question Set '!$A$2:$I$205, 7), features, 2), 0)</f>
        <v>#N/A</v>
      </c>
      <c r="I166" s="42" t="e">
        <f>IF($D166="Yes", VLOOKUP(VLOOKUP($A166,'Question Set '!$A$2:$I$205, 8), features, 2), 0)</f>
        <v>#N/A</v>
      </c>
    </row>
    <row r="167" spans="1:9" x14ac:dyDescent="0.35">
      <c r="A167" s="19">
        <f>VLOOKUP('Question Set '!A158,'Question Set '!$A$2:$I$205, 1)</f>
        <v>156</v>
      </c>
      <c r="B167" s="24" t="str">
        <f>IF(VLOOKUP('Question Set '!A158,'Question Set '!$A$2:$I$205, 3) &lt;&gt; "",VLOOKUP('Question Set '!A158,'Question Set '!$A$2:$I$205, 3),"")</f>
        <v/>
      </c>
      <c r="C167" s="31" t="str">
        <f>IF(VLOOKUP('Question Set '!A158,'Question Set '!$A$2:$I$205, 4) &lt;&gt; "",VLOOKUP('Question Set '!A158,'Question Set '!$A$2:$I$205, 4),"")</f>
        <v/>
      </c>
      <c r="D167" s="40" t="s">
        <v>467</v>
      </c>
      <c r="E167" s="42">
        <f>IF(D167="Yes", VLOOKUP(A167,'Question Set '!$A$2:$I$205, 9), 0)</f>
        <v>0</v>
      </c>
      <c r="F167" s="42">
        <f>IF($D167="Yes", VLOOKUP(VLOOKUP($A167,'Question Set '!$A$2:$I$205, 5), features, 2), 0)</f>
        <v>0</v>
      </c>
      <c r="G167" s="42">
        <f>IF($D167="Yes", VLOOKUP(VLOOKUP($A167,'Question Set '!$A$2:$I$205, 6), features, 2), 0)</f>
        <v>0</v>
      </c>
      <c r="H167" s="42">
        <f>IF($D167="Yes", VLOOKUP(VLOOKUP($A167,'Question Set '!$A$2:$I$205, 7), features, 2), 0)</f>
        <v>0</v>
      </c>
      <c r="I167" s="42">
        <f>IF($D167="Yes", VLOOKUP(VLOOKUP($A167,'Question Set '!$A$2:$I$205, 8), features, 2), 0)</f>
        <v>0</v>
      </c>
    </row>
    <row r="168" spans="1:9" x14ac:dyDescent="0.35">
      <c r="A168" s="19">
        <f>VLOOKUP('Question Set '!A159,'Question Set '!$A$2:$I$205, 1)</f>
        <v>157</v>
      </c>
      <c r="B168" s="24" t="str">
        <f>IF(VLOOKUP('Question Set '!A159,'Question Set '!$A$2:$I$205, 3) &lt;&gt; "",VLOOKUP('Question Set '!A159,'Question Set '!$A$2:$I$205, 3),"")</f>
        <v>Questions</v>
      </c>
      <c r="C168" s="31" t="str">
        <f>IF(VLOOKUP('Question Set '!A159,'Question Set '!$A$2:$I$205, 4) &lt;&gt; "",VLOOKUP('Question Set '!A159,'Question Set '!$A$2:$I$205, 4),"")</f>
        <v>Answers</v>
      </c>
      <c r="D168" s="40"/>
      <c r="E168" s="42"/>
      <c r="F168" s="42">
        <f>IF($D168="Yes", VLOOKUP(VLOOKUP($A168,'Question Set '!$A$2:$I$205, 5), features, 2), 0)</f>
        <v>0</v>
      </c>
      <c r="G168" s="42">
        <f>IF($D168="Yes", VLOOKUP(VLOOKUP($A168,'Question Set '!$A$2:$I$205, 6), features, 2), 0)</f>
        <v>0</v>
      </c>
      <c r="H168" s="42">
        <f>IF($D168="Yes", VLOOKUP(VLOOKUP($A168,'Question Set '!$A$2:$I$205, 7), features, 2), 0)</f>
        <v>0</v>
      </c>
      <c r="I168" s="42">
        <f>IF($D168="Yes", VLOOKUP(VLOOKUP($A168,'Question Set '!$A$2:$I$205, 8), features, 2), 0)</f>
        <v>0</v>
      </c>
    </row>
    <row r="169" spans="1:9" x14ac:dyDescent="0.35">
      <c r="A169" s="19">
        <f>VLOOKUP('Question Set '!A160,'Question Set '!$A$2:$I$205, 1)</f>
        <v>158</v>
      </c>
      <c r="B169" s="24" t="str">
        <f>IF(VLOOKUP('Question Set '!A160,'Question Set '!$A$2:$I$205, 3) &lt;&gt; "",VLOOKUP('Question Set '!A160,'Question Set '!$A$2:$I$205, 3),"")</f>
        <v>Things would be better if I had help with...</v>
      </c>
      <c r="C169" s="31" t="str">
        <f>IF(VLOOKUP('Question Set '!A160,'Question Set '!$A$2:$I$205, 4) &lt;&gt; "",VLOOKUP('Question Set '!A160,'Question Set '!$A$2:$I$205, 4),"")</f>
        <v>Feeling that I am managing in the kitchen and bathroom</v>
      </c>
      <c r="D169" s="40" t="s">
        <v>467</v>
      </c>
      <c r="E169" s="42">
        <f>IF(D169="Yes", VLOOKUP(A169,'Question Set '!$A$2:$I$205, 9), 0)</f>
        <v>0</v>
      </c>
      <c r="F169" s="42">
        <f>IF($D169="Yes", VLOOKUP(VLOOKUP($A169,'Question Set '!$A$2:$I$205, 5), features, 2), 0)</f>
        <v>0</v>
      </c>
      <c r="G169" s="42">
        <f>IF($D169="Yes", VLOOKUP(VLOOKUP($A169,'Question Set '!$A$2:$I$205, 6), features, 2), 0)</f>
        <v>0</v>
      </c>
      <c r="H169" s="42">
        <f>IF($D169="Yes", VLOOKUP(VLOOKUP($A169,'Question Set '!$A$2:$I$205, 7), features, 2), 0)</f>
        <v>0</v>
      </c>
      <c r="I169" s="42">
        <f>IF($D169="Yes", VLOOKUP(VLOOKUP($A169,'Question Set '!$A$2:$I$205, 8), features, 2), 0)</f>
        <v>0</v>
      </c>
    </row>
    <row r="170" spans="1:9" ht="29" x14ac:dyDescent="0.35">
      <c r="A170" s="19">
        <f>VLOOKUP('Question Set '!A161,'Question Set '!$A$2:$I$205, 1)</f>
        <v>159</v>
      </c>
      <c r="B170" s="24" t="str">
        <f>IF(VLOOKUP('Question Set '!A161,'Question Set '!$A$2:$I$205, 3) &lt;&gt; "",VLOOKUP('Question Set '!A161,'Question Set '!$A$2:$I$205, 3),"")</f>
        <v/>
      </c>
      <c r="C170" s="31" t="str">
        <f>IF(VLOOKUP('Question Set '!A161,'Question Set '!$A$2:$I$205, 4) &lt;&gt; "",VLOOKUP('Question Set '!A161,'Question Set '!$A$2:$I$205, 4),"")</f>
        <v>Having a purpose in my day e.g. a routine, or things I want to achieve</v>
      </c>
      <c r="D170" s="40" t="s">
        <v>466</v>
      </c>
      <c r="E170" s="42">
        <f>IF(D170="Yes", VLOOKUP(A170,'Question Set '!$A$2:$I$205, 9), 0)</f>
        <v>4</v>
      </c>
      <c r="F170" s="42">
        <f>IF($D170="Yes", VLOOKUP(VLOOKUP($A170,'Question Set '!$A$2:$I$205, 5), features, 2), 0)</f>
        <v>4</v>
      </c>
      <c r="G170" s="42">
        <f>IF($D170="Yes", VLOOKUP(VLOOKUP($A170,'Question Set '!$A$2:$I$205, 6), features, 2), 0)</f>
        <v>5</v>
      </c>
      <c r="H170" s="42">
        <f>IF($D170="Yes", VLOOKUP(VLOOKUP($A170,'Question Set '!$A$2:$I$205, 7), features, 2), 0)</f>
        <v>5</v>
      </c>
      <c r="I170" s="42">
        <f>IF($D170="Yes", VLOOKUP(VLOOKUP($A170,'Question Set '!$A$2:$I$205, 8), features, 2), 0)</f>
        <v>5</v>
      </c>
    </row>
    <row r="171" spans="1:9" ht="29" x14ac:dyDescent="0.35">
      <c r="A171" s="19">
        <f>VLOOKUP('Question Set '!A162,'Question Set '!$A$2:$I$205, 1)</f>
        <v>160</v>
      </c>
      <c r="B171" s="24" t="str">
        <f>IF(VLOOKUP('Question Set '!A162,'Question Set '!$A$2:$I$205, 3) &lt;&gt; "",VLOOKUP('Question Set '!A162,'Question Set '!$A$2:$I$205, 3),"")</f>
        <v/>
      </c>
      <c r="C171" s="31" t="str">
        <f>IF(VLOOKUP('Question Set '!A162,'Question Set '!$A$2:$I$205, 4) &lt;&gt; "",VLOOKUP('Question Set '!A162,'Question Set '!$A$2:$I$205, 4),"")</f>
        <v>Staying on track with things e.g. knowing what's happening and when</v>
      </c>
      <c r="D171" s="40" t="s">
        <v>467</v>
      </c>
      <c r="E171" s="42">
        <f>IF(D171="Yes", VLOOKUP(A171,'Question Set '!$A$2:$I$205, 9), 0)</f>
        <v>0</v>
      </c>
      <c r="F171" s="42">
        <f>IF($D171="Yes", VLOOKUP(VLOOKUP($A171,'Question Set '!$A$2:$I$205, 5), features, 2), 0)</f>
        <v>0</v>
      </c>
      <c r="G171" s="42">
        <f>IF($D171="Yes", VLOOKUP(VLOOKUP($A171,'Question Set '!$A$2:$I$205, 6), features, 2), 0)</f>
        <v>0</v>
      </c>
      <c r="H171" s="42">
        <f>IF($D171="Yes", VLOOKUP(VLOOKUP($A171,'Question Set '!$A$2:$I$205, 7), features, 2), 0)</f>
        <v>0</v>
      </c>
      <c r="I171" s="42">
        <f>IF($D171="Yes", VLOOKUP(VLOOKUP($A171,'Question Set '!$A$2:$I$205, 8), features, 2), 0)</f>
        <v>0</v>
      </c>
    </row>
    <row r="172" spans="1:9" x14ac:dyDescent="0.35">
      <c r="A172" s="19">
        <f>VLOOKUP('Question Set '!A163,'Question Set '!$A$2:$I$205, 1)</f>
        <v>161</v>
      </c>
      <c r="B172" s="24" t="str">
        <f>IF(VLOOKUP('Question Set '!A163,'Question Set '!$A$2:$I$205, 3) &lt;&gt; "",VLOOKUP('Question Set '!A163,'Question Set '!$A$2:$I$205, 3),"")</f>
        <v>What areas would you like help with?</v>
      </c>
      <c r="C172" s="31" t="str">
        <f>IF(VLOOKUP('Question Set '!A163,'Question Set '!$A$2:$I$205, 4) &lt;&gt; "",VLOOKUP('Question Set '!A163,'Question Set '!$A$2:$I$205, 4),"")</f>
        <v>Keeping on track with times, days and dates</v>
      </c>
      <c r="D172" s="40" t="s">
        <v>466</v>
      </c>
      <c r="E172" s="42">
        <f>IF(D172="Yes", VLOOKUP(A172,'Question Set '!$A$2:$I$205, 9), 0)</f>
        <v>4</v>
      </c>
      <c r="F172" s="42">
        <f>IF($D172="Yes", VLOOKUP(VLOOKUP($A172,'Question Set '!$A$2:$I$205, 5), features, 2), 0)</f>
        <v>5</v>
      </c>
      <c r="G172" s="42">
        <f>IF($D172="Yes", VLOOKUP(VLOOKUP($A172,'Question Set '!$A$2:$I$205, 6), features, 2), 0)</f>
        <v>3</v>
      </c>
      <c r="H172" s="42" t="e">
        <f>IF($D172="Yes", VLOOKUP(VLOOKUP($A172,'Question Set '!$A$2:$I$205, 7), features, 2), 0)</f>
        <v>#N/A</v>
      </c>
      <c r="I172" s="42" t="e">
        <f>IF($D172="Yes", VLOOKUP(VLOOKUP($A172,'Question Set '!$A$2:$I$205, 8), features, 2), 0)</f>
        <v>#N/A</v>
      </c>
    </row>
    <row r="173" spans="1:9" x14ac:dyDescent="0.35">
      <c r="A173" s="19">
        <f>VLOOKUP('Question Set '!A164,'Question Set '!$A$2:$I$205, 1)</f>
        <v>162</v>
      </c>
      <c r="B173" s="24" t="str">
        <f>IF(VLOOKUP('Question Set '!A164,'Question Set '!$A$2:$I$205, 3) &lt;&gt; "",VLOOKUP('Question Set '!A164,'Question Set '!$A$2:$I$205, 3),"")</f>
        <v/>
      </c>
      <c r="C173" s="31" t="str">
        <f>IF(VLOOKUP('Question Set '!A164,'Question Set '!$A$2:$I$205, 4) &lt;&gt; "",VLOOKUP('Question Set '!A164,'Question Set '!$A$2:$I$205, 4),"")</f>
        <v>Confusing day and night</v>
      </c>
      <c r="D173" s="40" t="s">
        <v>467</v>
      </c>
      <c r="E173" s="42">
        <f>IF(D173="Yes", VLOOKUP(A173,'Question Set '!$A$2:$I$205, 9), 0)</f>
        <v>0</v>
      </c>
      <c r="F173" s="42">
        <f>IF($D173="Yes", VLOOKUP(VLOOKUP($A173,'Question Set '!$A$2:$I$205, 5), features, 2), 0)</f>
        <v>0</v>
      </c>
      <c r="G173" s="42">
        <f>IF($D173="Yes", VLOOKUP(VLOOKUP($A173,'Question Set '!$A$2:$I$205, 6), features, 2), 0)</f>
        <v>0</v>
      </c>
      <c r="H173" s="42">
        <f>IF($D173="Yes", VLOOKUP(VLOOKUP($A173,'Question Set '!$A$2:$I$205, 7), features, 2), 0)</f>
        <v>0</v>
      </c>
      <c r="I173" s="42">
        <f>IF($D173="Yes", VLOOKUP(VLOOKUP($A173,'Question Set '!$A$2:$I$205, 8), features, 2), 0)</f>
        <v>0</v>
      </c>
    </row>
    <row r="174" spans="1:9" x14ac:dyDescent="0.35">
      <c r="A174" s="19">
        <f>VLOOKUP('Question Set '!A165,'Question Set '!$A$2:$I$205, 1)</f>
        <v>163</v>
      </c>
      <c r="B174" s="24" t="str">
        <f>IF(VLOOKUP('Question Set '!A165,'Question Set '!$A$2:$I$205, 3) &lt;&gt; "",VLOOKUP('Question Set '!A165,'Question Set '!$A$2:$I$205, 3),"")</f>
        <v/>
      </c>
      <c r="C174" s="31" t="str">
        <f>IF(VLOOKUP('Question Set '!A165,'Question Set '!$A$2:$I$205, 4) &lt;&gt; "",VLOOKUP('Question Set '!A165,'Question Set '!$A$2:$I$205, 4),"")</f>
        <v>Losing or misplacing things</v>
      </c>
      <c r="D174" s="40" t="s">
        <v>467</v>
      </c>
      <c r="E174" s="42">
        <f>IF(D174="Yes", VLOOKUP(A174,'Question Set '!$A$2:$I$205, 9), 0)</f>
        <v>0</v>
      </c>
      <c r="F174" s="42">
        <f>IF($D174="Yes", VLOOKUP(VLOOKUP($A174,'Question Set '!$A$2:$I$205, 5), features, 2), 0)</f>
        <v>0</v>
      </c>
      <c r="G174" s="42">
        <f>IF($D174="Yes", VLOOKUP(VLOOKUP($A174,'Question Set '!$A$2:$I$205, 6), features, 2), 0)</f>
        <v>0</v>
      </c>
      <c r="H174" s="42">
        <f>IF($D174="Yes", VLOOKUP(VLOOKUP($A174,'Question Set '!$A$2:$I$205, 7), features, 2), 0)</f>
        <v>0</v>
      </c>
      <c r="I174" s="42">
        <f>IF($D174="Yes", VLOOKUP(VLOOKUP($A174,'Question Set '!$A$2:$I$205, 8), features, 2), 0)</f>
        <v>0</v>
      </c>
    </row>
    <row r="175" spans="1:9" x14ac:dyDescent="0.35">
      <c r="A175" s="19">
        <f>VLOOKUP('Question Set '!A166,'Question Set '!$A$2:$I$205, 1)</f>
        <v>164</v>
      </c>
      <c r="B175" s="24" t="str">
        <f>IF(VLOOKUP('Question Set '!A166,'Question Set '!$A$2:$I$205, 3) &lt;&gt; "",VLOOKUP('Question Set '!A166,'Question Set '!$A$2:$I$205, 3),"")</f>
        <v/>
      </c>
      <c r="C175" s="31" t="str">
        <f>IF(VLOOKUP('Question Set '!A166,'Question Set '!$A$2:$I$205, 4) &lt;&gt; "",VLOOKUP('Question Set '!A166,'Question Set '!$A$2:$I$205, 4),"")</f>
        <v>Navigating through my home at night</v>
      </c>
      <c r="D175" s="40" t="s">
        <v>467</v>
      </c>
      <c r="E175" s="42">
        <f>IF(D175="Yes", VLOOKUP(A175,'Question Set '!$A$2:$I$205, 9), 0)</f>
        <v>0</v>
      </c>
      <c r="F175" s="42">
        <f>IF($D175="Yes", VLOOKUP(VLOOKUP($A175,'Question Set '!$A$2:$I$205, 5), features, 2), 0)</f>
        <v>0</v>
      </c>
      <c r="G175" s="42">
        <f>IF($D175="Yes", VLOOKUP(VLOOKUP($A175,'Question Set '!$A$2:$I$205, 6), features, 2), 0)</f>
        <v>0</v>
      </c>
      <c r="H175" s="42">
        <f>IF($D175="Yes", VLOOKUP(VLOOKUP($A175,'Question Set '!$A$2:$I$205, 7), features, 2), 0)</f>
        <v>0</v>
      </c>
      <c r="I175" s="42">
        <f>IF($D175="Yes", VLOOKUP(VLOOKUP($A175,'Question Set '!$A$2:$I$205, 8), features, 2), 0)</f>
        <v>0</v>
      </c>
    </row>
    <row r="176" spans="1:9" x14ac:dyDescent="0.35">
      <c r="A176" s="19">
        <f>VLOOKUP('Question Set '!A167,'Question Set '!$A$2:$I$205, 1)</f>
        <v>165</v>
      </c>
      <c r="B176" s="24" t="str">
        <f>IF(VLOOKUP('Question Set '!A167,'Question Set '!$A$2:$I$205, 3) &lt;&gt; "",VLOOKUP('Question Set '!A167,'Question Set '!$A$2:$I$205, 3),"")</f>
        <v/>
      </c>
      <c r="C176" s="31" t="str">
        <f>IF(VLOOKUP('Question Set '!A167,'Question Set '!$A$2:$I$205, 4) &lt;&gt; "",VLOOKUP('Question Set '!A167,'Question Set '!$A$2:$I$205, 4),"")</f>
        <v>Keeping track of my routines</v>
      </c>
      <c r="D176" s="40" t="s">
        <v>466</v>
      </c>
      <c r="E176" s="42">
        <f>IF(D176="Yes", VLOOKUP(A176,'Question Set '!$A$2:$I$205, 9), 0)</f>
        <v>4</v>
      </c>
      <c r="F176" s="42">
        <f>IF($D176="Yes", VLOOKUP(VLOOKUP($A176,'Question Set '!$A$2:$I$205, 5), features, 2), 0)</f>
        <v>4</v>
      </c>
      <c r="G176" s="42">
        <f>IF($D176="Yes", VLOOKUP(VLOOKUP($A176,'Question Set '!$A$2:$I$205, 6), features, 2), 0)</f>
        <v>5</v>
      </c>
      <c r="H176" s="42" t="e">
        <f>IF($D176="Yes", VLOOKUP(VLOOKUP($A176,'Question Set '!$A$2:$I$205, 7), features, 2), 0)</f>
        <v>#N/A</v>
      </c>
      <c r="I176" s="42" t="e">
        <f>IF($D176="Yes", VLOOKUP(VLOOKUP($A176,'Question Set '!$A$2:$I$205, 8), features, 2), 0)</f>
        <v>#N/A</v>
      </c>
    </row>
    <row r="177" spans="1:9" x14ac:dyDescent="0.35">
      <c r="A177" s="19">
        <f>VLOOKUP('Question Set '!A168,'Question Set '!$A$2:$I$205, 1)</f>
        <v>166</v>
      </c>
      <c r="B177" s="24" t="str">
        <f>IF(VLOOKUP('Question Set '!A168,'Question Set '!$A$2:$I$205, 3) &lt;&gt; "",VLOOKUP('Question Set '!A168,'Question Set '!$A$2:$I$205, 3),"")</f>
        <v/>
      </c>
      <c r="C177" s="31" t="str">
        <f>IF(VLOOKUP('Question Set '!A168,'Question Set '!$A$2:$I$205, 4) &lt;&gt; "",VLOOKUP('Question Set '!A168,'Question Set '!$A$2:$I$205, 4),"")</f>
        <v>Reminders for what's coming up</v>
      </c>
      <c r="D177" s="40" t="s">
        <v>467</v>
      </c>
      <c r="E177" s="42">
        <f>IF(D177="Yes", VLOOKUP(A177,'Question Set '!$A$2:$I$205, 9), 0)</f>
        <v>0</v>
      </c>
      <c r="F177" s="42">
        <f>IF($D177="Yes", VLOOKUP(VLOOKUP($A177,'Question Set '!$A$2:$I$205, 5), features, 2), 0)</f>
        <v>0</v>
      </c>
      <c r="G177" s="42">
        <f>IF($D177="Yes", VLOOKUP(VLOOKUP($A177,'Question Set '!$A$2:$I$205, 6), features, 2), 0)</f>
        <v>0</v>
      </c>
      <c r="H177" s="42">
        <f>IF($D177="Yes", VLOOKUP(VLOOKUP($A177,'Question Set '!$A$2:$I$205, 7), features, 2), 0)</f>
        <v>0</v>
      </c>
      <c r="I177" s="42">
        <f>IF($D177="Yes", VLOOKUP(VLOOKUP($A177,'Question Set '!$A$2:$I$205, 8), features, 2), 0)</f>
        <v>0</v>
      </c>
    </row>
    <row r="178" spans="1:9" x14ac:dyDescent="0.35">
      <c r="A178" s="19">
        <f>VLOOKUP('Question Set '!A169,'Question Set '!$A$2:$I$205, 1)</f>
        <v>167</v>
      </c>
      <c r="B178" s="24" t="str">
        <f>IF(VLOOKUP('Question Set '!A169,'Question Set '!$A$2:$I$205, 3) &lt;&gt; "",VLOOKUP('Question Set '!A169,'Question Set '!$A$2:$I$205, 3),"")</f>
        <v/>
      </c>
      <c r="C178" s="31" t="str">
        <f>IF(VLOOKUP('Question Set '!A169,'Question Set '!$A$2:$I$205, 4) &lt;&gt; "",VLOOKUP('Question Set '!A169,'Question Set '!$A$2:$I$205, 4),"")</f>
        <v>Taking my medication at the right time</v>
      </c>
      <c r="D178" s="40" t="s">
        <v>467</v>
      </c>
      <c r="E178" s="42">
        <f>IF(D178="Yes", VLOOKUP(A178,'Question Set '!$A$2:$I$205, 9), 0)</f>
        <v>0</v>
      </c>
      <c r="F178" s="42">
        <f>IF($D178="Yes", VLOOKUP(VLOOKUP($A178,'Question Set '!$A$2:$I$205, 5), features, 2), 0)</f>
        <v>0</v>
      </c>
      <c r="G178" s="42">
        <f>IF($D178="Yes", VLOOKUP(VLOOKUP($A178,'Question Set '!$A$2:$I$205, 6), features, 2), 0)</f>
        <v>0</v>
      </c>
      <c r="H178" s="42">
        <f>IF($D178="Yes", VLOOKUP(VLOOKUP($A178,'Question Set '!$A$2:$I$205, 7), features, 2), 0)</f>
        <v>0</v>
      </c>
      <c r="I178" s="42">
        <f>IF($D178="Yes", VLOOKUP(VLOOKUP($A178,'Question Set '!$A$2:$I$205, 8), features, 2), 0)</f>
        <v>0</v>
      </c>
    </row>
    <row r="179" spans="1:9" x14ac:dyDescent="0.35">
      <c r="A179" s="19">
        <f>VLOOKUP('Question Set '!A170,'Question Set '!$A$2:$I$205, 1)</f>
        <v>168</v>
      </c>
      <c r="B179" s="24" t="str">
        <f>IF(VLOOKUP('Question Set '!A170,'Question Set '!$A$2:$I$205, 3) &lt;&gt; "",VLOOKUP('Question Set '!A170,'Question Set '!$A$2:$I$205, 3),"")</f>
        <v/>
      </c>
      <c r="C179" s="31" t="str">
        <f>IF(VLOOKUP('Question Set '!A170,'Question Set '!$A$2:$I$205, 4) &lt;&gt; "",VLOOKUP('Question Set '!A170,'Question Set '!$A$2:$I$205, 4),"")</f>
        <v>Keeping on top of housework</v>
      </c>
      <c r="D179" s="40" t="s">
        <v>466</v>
      </c>
      <c r="E179" s="42">
        <f>IF(D179="Yes", VLOOKUP(A179,'Question Set '!$A$2:$I$205, 9), 0)</f>
        <v>3</v>
      </c>
      <c r="F179" s="42">
        <f>IF($D179="Yes", VLOOKUP(VLOOKUP($A179,'Question Set '!$A$2:$I$205, 5), features, 2), 0)</f>
        <v>4</v>
      </c>
      <c r="G179" s="42">
        <f>IF($D179="Yes", VLOOKUP(VLOOKUP($A179,'Question Set '!$A$2:$I$205, 6), features, 2), 0)</f>
        <v>3</v>
      </c>
      <c r="H179" s="42">
        <f>IF($D179="Yes", VLOOKUP(VLOOKUP($A179,'Question Set '!$A$2:$I$205, 7), features, 2), 0)</f>
        <v>3</v>
      </c>
      <c r="I179" s="42" t="e">
        <f>IF($D179="Yes", VLOOKUP(VLOOKUP($A179,'Question Set '!$A$2:$I$205, 8), features, 2), 0)</f>
        <v>#N/A</v>
      </c>
    </row>
    <row r="180" spans="1:9" x14ac:dyDescent="0.35">
      <c r="A180" s="19">
        <f>VLOOKUP('Question Set '!A171,'Question Set '!$A$2:$I$205, 1)</f>
        <v>169</v>
      </c>
      <c r="B180" s="24" t="str">
        <f>IF(VLOOKUP('Question Set '!A171,'Question Set '!$A$2:$I$205, 3) &lt;&gt; "",VLOOKUP('Question Set '!A171,'Question Set '!$A$2:$I$205, 3),"")</f>
        <v/>
      </c>
      <c r="C180" s="31" t="str">
        <f>IF(VLOOKUP('Question Set '!A171,'Question Set '!$A$2:$I$205, 4) &lt;&gt; "",VLOOKUP('Question Set '!A171,'Question Set '!$A$2:$I$205, 4),"")</f>
        <v>Managing in the kitchen</v>
      </c>
      <c r="D180" s="40" t="s">
        <v>467</v>
      </c>
      <c r="E180" s="42">
        <f>IF(D180="Yes", VLOOKUP(A180,'Question Set '!$A$2:$I$205, 9), 0)</f>
        <v>0</v>
      </c>
      <c r="F180" s="42">
        <f>IF($D180="Yes", VLOOKUP(VLOOKUP($A180,'Question Set '!$A$2:$I$205, 5), features, 2), 0)</f>
        <v>0</v>
      </c>
      <c r="G180" s="42">
        <f>IF($D180="Yes", VLOOKUP(VLOOKUP($A180,'Question Set '!$A$2:$I$205, 6), features, 2), 0)</f>
        <v>0</v>
      </c>
      <c r="H180" s="42">
        <f>IF($D180="Yes", VLOOKUP(VLOOKUP($A180,'Question Set '!$A$2:$I$205, 7), features, 2), 0)</f>
        <v>0</v>
      </c>
      <c r="I180" s="42">
        <f>IF($D180="Yes", VLOOKUP(VLOOKUP($A180,'Question Set '!$A$2:$I$205, 8), features, 2), 0)</f>
        <v>0</v>
      </c>
    </row>
    <row r="181" spans="1:9" x14ac:dyDescent="0.35">
      <c r="A181" s="19">
        <f>VLOOKUP('Question Set '!A172,'Question Set '!$A$2:$I$205, 1)</f>
        <v>170</v>
      </c>
      <c r="B181" s="24" t="str">
        <f>IF(VLOOKUP('Question Set '!A172,'Question Set '!$A$2:$I$205, 3) &lt;&gt; "",VLOOKUP('Question Set '!A172,'Question Set '!$A$2:$I$205, 3),"")</f>
        <v/>
      </c>
      <c r="C181" s="31" t="str">
        <f>IF(VLOOKUP('Question Set '!A172,'Question Set '!$A$2:$I$205, 4) &lt;&gt; "",VLOOKUP('Question Set '!A172,'Question Set '!$A$2:$I$205, 4),"")</f>
        <v/>
      </c>
      <c r="D181" s="40" t="s">
        <v>467</v>
      </c>
      <c r="E181" s="42">
        <f>IF(D181="Yes", VLOOKUP(A181,'Question Set '!$A$2:$I$205, 9), 0)</f>
        <v>0</v>
      </c>
      <c r="F181" s="42">
        <f>IF($D181="Yes", VLOOKUP(VLOOKUP($A181,'Question Set '!$A$2:$I$205, 5), features, 2), 0)</f>
        <v>0</v>
      </c>
      <c r="G181" s="42">
        <f>IF($D181="Yes", VLOOKUP(VLOOKUP($A181,'Question Set '!$A$2:$I$205, 6), features, 2), 0)</f>
        <v>0</v>
      </c>
      <c r="H181" s="42">
        <f>IF($D181="Yes", VLOOKUP(VLOOKUP($A181,'Question Set '!$A$2:$I$205, 7), features, 2), 0)</f>
        <v>0</v>
      </c>
      <c r="I181" s="42">
        <f>IF($D181="Yes", VLOOKUP(VLOOKUP($A181,'Question Set '!$A$2:$I$205, 8), features, 2), 0)</f>
        <v>0</v>
      </c>
    </row>
    <row r="182" spans="1:9" x14ac:dyDescent="0.35">
      <c r="A182" s="19">
        <f>VLOOKUP('Question Set '!A173,'Question Set '!$A$2:$I$205, 1)</f>
        <v>171</v>
      </c>
      <c r="B182" s="24" t="str">
        <f>IF(VLOOKUP('Question Set '!A173,'Question Set '!$A$2:$I$205, 3) &lt;&gt; "",VLOOKUP('Question Set '!A173,'Question Set '!$A$2:$I$205, 3),"")</f>
        <v>Questions</v>
      </c>
      <c r="C182" s="31" t="str">
        <f>IF(VLOOKUP('Question Set '!A173,'Question Set '!$A$2:$I$205, 4) &lt;&gt; "",VLOOKUP('Question Set '!A173,'Question Set '!$A$2:$I$205, 4),"")</f>
        <v>Answers</v>
      </c>
      <c r="D182" s="40"/>
      <c r="E182" s="42"/>
      <c r="F182" s="42">
        <f>IF($D182="Yes", VLOOKUP(VLOOKUP($A182,'Question Set '!$A$2:$I$205, 5), features, 2), 0)</f>
        <v>0</v>
      </c>
      <c r="G182" s="42">
        <f>IF($D182="Yes", VLOOKUP(VLOOKUP($A182,'Question Set '!$A$2:$I$205, 6), features, 2), 0)</f>
        <v>0</v>
      </c>
      <c r="H182" s="42">
        <f>IF($D182="Yes", VLOOKUP(VLOOKUP($A182,'Question Set '!$A$2:$I$205, 7), features, 2), 0)</f>
        <v>0</v>
      </c>
      <c r="I182" s="42">
        <f>IF($D182="Yes", VLOOKUP(VLOOKUP($A182,'Question Set '!$A$2:$I$205, 8), features, 2), 0)</f>
        <v>0</v>
      </c>
    </row>
    <row r="183" spans="1:9" ht="29" x14ac:dyDescent="0.35">
      <c r="A183" s="19">
        <f>VLOOKUP('Question Set '!A174,'Question Set '!$A$2:$I$205, 1)</f>
        <v>172</v>
      </c>
      <c r="B183" s="24" t="str">
        <f>IF(VLOOKUP('Question Set '!A174,'Question Set '!$A$2:$I$205, 3) &lt;&gt; "",VLOOKUP('Question Set '!A174,'Question Set '!$A$2:$I$205, 3),"")</f>
        <v>It's important for me to...</v>
      </c>
      <c r="C183" s="31" t="str">
        <f>IF(VLOOKUP('Question Set '!A174,'Question Set '!$A$2:$I$205, 4) &lt;&gt; "",VLOOKUP('Question Set '!A174,'Question Set '!$A$2:$I$205, 4),"")</f>
        <v>Make sure I am doing the best I can for the person I care for</v>
      </c>
      <c r="D183" s="40" t="s">
        <v>467</v>
      </c>
      <c r="E183" s="42">
        <f>IF(D183="Yes", VLOOKUP(A183,'Question Set '!$A$2:$I$205, 9), 0)</f>
        <v>0</v>
      </c>
      <c r="F183" s="42">
        <f>IF($D183="Yes", VLOOKUP(VLOOKUP($A183,'Question Set '!$A$2:$I$205, 5), features, 2), 0)</f>
        <v>0</v>
      </c>
      <c r="G183" s="42">
        <f>IF($D183="Yes", VLOOKUP(VLOOKUP($A183,'Question Set '!$A$2:$I$205, 6), features, 2), 0)</f>
        <v>0</v>
      </c>
      <c r="H183" s="42">
        <f>IF($D183="Yes", VLOOKUP(VLOOKUP($A183,'Question Set '!$A$2:$I$205, 7), features, 2), 0)</f>
        <v>0</v>
      </c>
      <c r="I183" s="42">
        <f>IF($D183="Yes", VLOOKUP(VLOOKUP($A183,'Question Set '!$A$2:$I$205, 8), features, 2), 0)</f>
        <v>0</v>
      </c>
    </row>
    <row r="184" spans="1:9" x14ac:dyDescent="0.35">
      <c r="A184" s="19">
        <f>VLOOKUP('Question Set '!A175,'Question Set '!$A$2:$I$205, 1)</f>
        <v>173</v>
      </c>
      <c r="B184" s="24" t="str">
        <f>IF(VLOOKUP('Question Set '!A175,'Question Set '!$A$2:$I$205, 3) &lt;&gt; "",VLOOKUP('Question Set '!A175,'Question Set '!$A$2:$I$205, 3),"")</f>
        <v/>
      </c>
      <c r="C184" s="31" t="str">
        <f>IF(VLOOKUP('Question Set '!A175,'Question Set '!$A$2:$I$205, 4) &lt;&gt; "",VLOOKUP('Question Set '!A175,'Question Set '!$A$2:$I$205, 4),"")</f>
        <v>Feel on top of things</v>
      </c>
      <c r="D184" s="40" t="s">
        <v>467</v>
      </c>
      <c r="E184" s="42">
        <f>IF(D184="Yes", VLOOKUP(A184,'Question Set '!$A$2:$I$205, 9), 0)</f>
        <v>0</v>
      </c>
      <c r="F184" s="42">
        <f>IF($D184="Yes", VLOOKUP(VLOOKUP($A184,'Question Set '!$A$2:$I$205, 5), features, 2), 0)</f>
        <v>0</v>
      </c>
      <c r="G184" s="42">
        <f>IF($D184="Yes", VLOOKUP(VLOOKUP($A184,'Question Set '!$A$2:$I$205, 6), features, 2), 0)</f>
        <v>0</v>
      </c>
      <c r="H184" s="42">
        <f>IF($D184="Yes", VLOOKUP(VLOOKUP($A184,'Question Set '!$A$2:$I$205, 7), features, 2), 0)</f>
        <v>0</v>
      </c>
      <c r="I184" s="42">
        <f>IF($D184="Yes", VLOOKUP(VLOOKUP($A184,'Question Set '!$A$2:$I$205, 8), features, 2), 0)</f>
        <v>0</v>
      </c>
    </row>
    <row r="185" spans="1:9" ht="29" x14ac:dyDescent="0.35">
      <c r="A185" s="19">
        <f>VLOOKUP('Question Set '!A176,'Question Set '!$A$2:$I$205, 1)</f>
        <v>174</v>
      </c>
      <c r="B185" s="24" t="str">
        <f>IF(VLOOKUP('Question Set '!A176,'Question Set '!$A$2:$I$205, 3) &lt;&gt; "",VLOOKUP('Question Set '!A176,'Question Set '!$A$2:$I$205, 3),"")</f>
        <v/>
      </c>
      <c r="C185" s="31" t="str">
        <f>IF(VLOOKUP('Question Set '!A176,'Question Set '!$A$2:$I$205, 4) &lt;&gt; "",VLOOKUP('Question Set '!A176,'Question Set '!$A$2:$I$205, 4),"")</f>
        <v>Get help with a crisis situation e.g. loved one keeps falling, going out during the night</v>
      </c>
      <c r="D185" s="40" t="s">
        <v>467</v>
      </c>
      <c r="E185" s="42">
        <f>IF(D185="Yes", VLOOKUP(A185,'Question Set '!$A$2:$I$205, 9), 0)</f>
        <v>0</v>
      </c>
      <c r="F185" s="42">
        <f>IF($D185="Yes", VLOOKUP(VLOOKUP($A185,'Question Set '!$A$2:$I$205, 5), features, 2), 0)</f>
        <v>0</v>
      </c>
      <c r="G185" s="42">
        <f>IF($D185="Yes", VLOOKUP(VLOOKUP($A185,'Question Set '!$A$2:$I$205, 6), features, 2), 0)</f>
        <v>0</v>
      </c>
      <c r="H185" s="42">
        <f>IF($D185="Yes", VLOOKUP(VLOOKUP($A185,'Question Set '!$A$2:$I$205, 7), features, 2), 0)</f>
        <v>0</v>
      </c>
      <c r="I185" s="42">
        <f>IF($D185="Yes", VLOOKUP(VLOOKUP($A185,'Question Set '!$A$2:$I$205, 8), features, 2), 0)</f>
        <v>0</v>
      </c>
    </row>
    <row r="186" spans="1:9" x14ac:dyDescent="0.35">
      <c r="A186" s="19">
        <f>VLOOKUP('Question Set '!A177,'Question Set '!$A$2:$I$205, 1)</f>
        <v>175</v>
      </c>
      <c r="B186" s="24" t="str">
        <f>IF(VLOOKUP('Question Set '!A177,'Question Set '!$A$2:$I$205, 3) &lt;&gt; "",VLOOKUP('Question Set '!A177,'Question Set '!$A$2:$I$205, 3),"")</f>
        <v/>
      </c>
      <c r="C186" s="31" t="str">
        <f>IF(VLOOKUP('Question Set '!A177,'Question Set '!$A$2:$I$205, 4) &lt;&gt; "",VLOOKUP('Question Set '!A177,'Question Set '!$A$2:$I$205, 4),"")</f>
        <v>Get others to support caring responsbilities</v>
      </c>
      <c r="D186" s="40" t="s">
        <v>467</v>
      </c>
      <c r="E186" s="42">
        <f>IF(D186="Yes", VLOOKUP(A186,'Question Set '!$A$2:$I$205, 9), 0)</f>
        <v>0</v>
      </c>
      <c r="F186" s="42">
        <f>IF($D186="Yes", VLOOKUP(VLOOKUP($A186,'Question Set '!$A$2:$I$205, 5), features, 2), 0)</f>
        <v>0</v>
      </c>
      <c r="G186" s="42">
        <f>IF($D186="Yes", VLOOKUP(VLOOKUP($A186,'Question Set '!$A$2:$I$205, 6), features, 2), 0)</f>
        <v>0</v>
      </c>
      <c r="H186" s="42">
        <f>IF($D186="Yes", VLOOKUP(VLOOKUP($A186,'Question Set '!$A$2:$I$205, 7), features, 2), 0)</f>
        <v>0</v>
      </c>
      <c r="I186" s="42">
        <f>IF($D186="Yes", VLOOKUP(VLOOKUP($A186,'Question Set '!$A$2:$I$205, 8), features, 2), 0)</f>
        <v>0</v>
      </c>
    </row>
    <row r="187" spans="1:9" ht="29" x14ac:dyDescent="0.35">
      <c r="A187" s="19">
        <f>VLOOKUP('Question Set '!A178,'Question Set '!$A$2:$I$205, 1)</f>
        <v>176</v>
      </c>
      <c r="B187" s="24" t="str">
        <f>IF(VLOOKUP('Question Set '!A178,'Question Set '!$A$2:$I$205, 3) &lt;&gt; "",VLOOKUP('Question Set '!A178,'Question Set '!$A$2:$I$205, 3),"")</f>
        <v>Things could be better if I had help with... 
"staying connected and in touch"</v>
      </c>
      <c r="C187" s="31" t="str">
        <f>IF(VLOOKUP('Question Set '!A178,'Question Set '!$A$2:$I$205, 4) &lt;&gt; "",VLOOKUP('Question Set '!A178,'Question Set '!$A$2:$I$205, 4),"")</f>
        <v>Being able to get in touch easily at any time</v>
      </c>
      <c r="D187" s="40" t="s">
        <v>467</v>
      </c>
      <c r="E187" s="42">
        <f>IF(D187="Yes", VLOOKUP(A187,'Question Set '!$A$2:$I$205, 9), 0)</f>
        <v>0</v>
      </c>
      <c r="F187" s="42">
        <f>IF($D187="Yes", VLOOKUP(VLOOKUP($A187,'Question Set '!$A$2:$I$205, 5), features, 2), 0)</f>
        <v>0</v>
      </c>
      <c r="G187" s="42">
        <f>IF($D187="Yes", VLOOKUP(VLOOKUP($A187,'Question Set '!$A$2:$I$205, 6), features, 2), 0)</f>
        <v>0</v>
      </c>
      <c r="H187" s="42">
        <f>IF($D187="Yes", VLOOKUP(VLOOKUP($A187,'Question Set '!$A$2:$I$205, 7), features, 2), 0)</f>
        <v>0</v>
      </c>
      <c r="I187" s="42">
        <f>IF($D187="Yes", VLOOKUP(VLOOKUP($A187,'Question Set '!$A$2:$I$205, 8), features, 2), 0)</f>
        <v>0</v>
      </c>
    </row>
    <row r="188" spans="1:9" ht="29" x14ac:dyDescent="0.35">
      <c r="A188" s="19">
        <f>VLOOKUP('Question Set '!A179,'Question Set '!$A$2:$I$205, 1)</f>
        <v>177</v>
      </c>
      <c r="B188" s="24" t="str">
        <f>IF(VLOOKUP('Question Set '!A179,'Question Set '!$A$2:$I$205, 3) &lt;&gt; "",VLOOKUP('Question Set '!A179,'Question Set '!$A$2:$I$205, 3),"")</f>
        <v/>
      </c>
      <c r="C188" s="31" t="str">
        <f>IF(VLOOKUP('Question Set '!A179,'Question Set '!$A$2:$I$205, 4) &lt;&gt; "",VLOOKUP('Question Set '!A179,'Question Set '!$A$2:$I$205, 4),"")</f>
        <v>Being able to keep them in touch with what's happening in the family</v>
      </c>
      <c r="D188" s="40" t="s">
        <v>467</v>
      </c>
      <c r="E188" s="42">
        <f>IF(D188="Yes", VLOOKUP(A188,'Question Set '!$A$2:$I$205, 9), 0)</f>
        <v>0</v>
      </c>
      <c r="F188" s="42">
        <f>IF($D188="Yes", VLOOKUP(VLOOKUP($A188,'Question Set '!$A$2:$I$205, 5), features, 2), 0)</f>
        <v>0</v>
      </c>
      <c r="G188" s="42">
        <f>IF($D188="Yes", VLOOKUP(VLOOKUP($A188,'Question Set '!$A$2:$I$205, 6), features, 2), 0)</f>
        <v>0</v>
      </c>
      <c r="H188" s="42">
        <f>IF($D188="Yes", VLOOKUP(VLOOKUP($A188,'Question Set '!$A$2:$I$205, 7), features, 2), 0)</f>
        <v>0</v>
      </c>
      <c r="I188" s="42">
        <f>IF($D188="Yes", VLOOKUP(VLOOKUP($A188,'Question Set '!$A$2:$I$205, 8), features, 2), 0)</f>
        <v>0</v>
      </c>
    </row>
    <row r="189" spans="1:9" ht="29" x14ac:dyDescent="0.35">
      <c r="A189" s="19">
        <f>VLOOKUP('Question Set '!A180,'Question Set '!$A$2:$I$205, 1)</f>
        <v>178</v>
      </c>
      <c r="B189" s="24" t="str">
        <f>IF(VLOOKUP('Question Set '!A180,'Question Set '!$A$2:$I$205, 3) &lt;&gt; "",VLOOKUP('Question Set '!A180,'Question Set '!$A$2:$I$205, 3),"")</f>
        <v>Things could be better if I had help with... 
"getting out and about confidently"</v>
      </c>
      <c r="C189" s="31" t="str">
        <f>IF(VLOOKUP('Question Set '!A180,'Question Set '!$A$2:$I$205, 4) &lt;&gt; "",VLOOKUP('Question Set '!A180,'Question Set '!$A$2:$I$205, 4),"")</f>
        <v>Having something that helps when I can't be with them</v>
      </c>
      <c r="D189" s="40" t="s">
        <v>467</v>
      </c>
      <c r="E189" s="42">
        <f>IF(D189="Yes", VLOOKUP(A189,'Question Set '!$A$2:$I$205, 9), 0)</f>
        <v>0</v>
      </c>
      <c r="F189" s="42">
        <f>IF($D189="Yes", VLOOKUP(VLOOKUP($A189,'Question Set '!$A$2:$I$205, 5), features, 2), 0)</f>
        <v>0</v>
      </c>
      <c r="G189" s="42">
        <f>IF($D189="Yes", VLOOKUP(VLOOKUP($A189,'Question Set '!$A$2:$I$205, 6), features, 2), 0)</f>
        <v>0</v>
      </c>
      <c r="H189" s="42">
        <f>IF($D189="Yes", VLOOKUP(VLOOKUP($A189,'Question Set '!$A$2:$I$205, 7), features, 2), 0)</f>
        <v>0</v>
      </c>
      <c r="I189" s="42">
        <f>IF($D189="Yes", VLOOKUP(VLOOKUP($A189,'Question Set '!$A$2:$I$205, 8), features, 2), 0)</f>
        <v>0</v>
      </c>
    </row>
    <row r="190" spans="1:9" x14ac:dyDescent="0.35">
      <c r="A190" s="19">
        <f>VLOOKUP('Question Set '!A181,'Question Set '!$A$2:$I$205, 1)</f>
        <v>179</v>
      </c>
      <c r="B190" s="24" t="str">
        <f>IF(VLOOKUP('Question Set '!A181,'Question Set '!$A$2:$I$205, 3) &lt;&gt; "",VLOOKUP('Question Set '!A181,'Question Set '!$A$2:$I$205, 3),"")</f>
        <v/>
      </c>
      <c r="C190" s="31" t="str">
        <f>IF(VLOOKUP('Question Set '!A181,'Question Set '!$A$2:$I$205, 4) &lt;&gt; "",VLOOKUP('Question Set '!A181,'Question Set '!$A$2:$I$205, 4),"")</f>
        <v>Keeping track of where they are going</v>
      </c>
      <c r="D190" s="40" t="s">
        <v>467</v>
      </c>
      <c r="E190" s="42">
        <f>IF(D190="Yes", VLOOKUP(A190,'Question Set '!$A$2:$I$205, 9), 0)</f>
        <v>0</v>
      </c>
      <c r="F190" s="42">
        <f>IF($D190="Yes", VLOOKUP(VLOOKUP($A190,'Question Set '!$A$2:$I$205, 5), features, 2), 0)</f>
        <v>0</v>
      </c>
      <c r="G190" s="42">
        <f>IF($D190="Yes", VLOOKUP(VLOOKUP($A190,'Question Set '!$A$2:$I$205, 6), features, 2), 0)</f>
        <v>0</v>
      </c>
      <c r="H190" s="42">
        <f>IF($D190="Yes", VLOOKUP(VLOOKUP($A190,'Question Set '!$A$2:$I$205, 7), features, 2), 0)</f>
        <v>0</v>
      </c>
      <c r="I190" s="42">
        <f>IF($D190="Yes", VLOOKUP(VLOOKUP($A190,'Question Set '!$A$2:$I$205, 8), features, 2), 0)</f>
        <v>0</v>
      </c>
    </row>
    <row r="191" spans="1:9" ht="29" x14ac:dyDescent="0.35">
      <c r="A191" s="19">
        <f>VLOOKUP('Question Set '!A182,'Question Set '!$A$2:$I$205, 1)</f>
        <v>180</v>
      </c>
      <c r="B191" s="24" t="str">
        <f>IF(VLOOKUP('Question Set '!A182,'Question Set '!$A$2:$I$205, 3) &lt;&gt; "",VLOOKUP('Question Set '!A182,'Question Set '!$A$2:$I$205, 3),"")</f>
        <v/>
      </c>
      <c r="C191" s="31" t="str">
        <f>IF(VLOOKUP('Question Set '!A182,'Question Set '!$A$2:$I$205, 4) &lt;&gt; "",VLOOKUP('Question Set '!A182,'Question Set '!$A$2:$I$205, 4),"")</f>
        <v>Being alerted if they are out during the night, or when it's not safe e.g. bad weather, unsafe places</v>
      </c>
      <c r="D191" s="40" t="s">
        <v>467</v>
      </c>
      <c r="E191" s="42">
        <f>IF(D191="Yes", VLOOKUP(A191,'Question Set '!$A$2:$I$205, 9), 0)</f>
        <v>0</v>
      </c>
      <c r="F191" s="42">
        <f>IF($D191="Yes", VLOOKUP(VLOOKUP($A191,'Question Set '!$A$2:$I$205, 5), features, 2), 0)</f>
        <v>0</v>
      </c>
      <c r="G191" s="42">
        <f>IF($D191="Yes", VLOOKUP(VLOOKUP($A191,'Question Set '!$A$2:$I$205, 6), features, 2), 0)</f>
        <v>0</v>
      </c>
      <c r="H191" s="42">
        <f>IF($D191="Yes", VLOOKUP(VLOOKUP($A191,'Question Set '!$A$2:$I$205, 7), features, 2), 0)</f>
        <v>0</v>
      </c>
      <c r="I191" s="42">
        <f>IF($D191="Yes", VLOOKUP(VLOOKUP($A191,'Question Set '!$A$2:$I$205, 8), features, 2), 0)</f>
        <v>0</v>
      </c>
    </row>
    <row r="192" spans="1:9" ht="29" x14ac:dyDescent="0.35">
      <c r="A192" s="19">
        <f>VLOOKUP('Question Set '!A183,'Question Set '!$A$2:$I$205, 1)</f>
        <v>181</v>
      </c>
      <c r="B192" s="24" t="str">
        <f>IF(VLOOKUP('Question Set '!A183,'Question Set '!$A$2:$I$205, 3) &lt;&gt; "",VLOOKUP('Question Set '!A183,'Question Set '!$A$2:$I$205, 3),"")</f>
        <v>Things could be better if I had help with...
"managing day to day living"</v>
      </c>
      <c r="C192" s="31" t="str">
        <f>IF(VLOOKUP('Question Set '!A183,'Question Set '!$A$2:$I$205, 4) &lt;&gt; "",VLOOKUP('Question Set '!A183,'Question Set '!$A$2:$I$205, 4),"")</f>
        <v>Managing around the kitchen</v>
      </c>
      <c r="D192" s="40" t="s">
        <v>467</v>
      </c>
      <c r="E192" s="42">
        <f>IF(D192="Yes", VLOOKUP(A192,'Question Set '!$A$2:$I$205, 9), 0)</f>
        <v>0</v>
      </c>
      <c r="F192" s="42">
        <f>IF($D192="Yes", VLOOKUP(VLOOKUP($A192,'Question Set '!$A$2:$I$205, 5), features, 2), 0)</f>
        <v>0</v>
      </c>
      <c r="G192" s="42">
        <f>IF($D192="Yes", VLOOKUP(VLOOKUP($A192,'Question Set '!$A$2:$I$205, 6), features, 2), 0)</f>
        <v>0</v>
      </c>
      <c r="H192" s="42">
        <f>IF($D192="Yes", VLOOKUP(VLOOKUP($A192,'Question Set '!$A$2:$I$205, 7), features, 2), 0)</f>
        <v>0</v>
      </c>
      <c r="I192" s="42">
        <f>IF($D192="Yes", VLOOKUP(VLOOKUP($A192,'Question Set '!$A$2:$I$205, 8), features, 2), 0)</f>
        <v>0</v>
      </c>
    </row>
    <row r="193" spans="1:9" ht="29" x14ac:dyDescent="0.35">
      <c r="A193" s="19">
        <f>VLOOKUP('Question Set '!A184,'Question Set '!$A$2:$I$205, 1)</f>
        <v>182</v>
      </c>
      <c r="B193" s="24" t="str">
        <f>IF(VLOOKUP('Question Set '!A184,'Question Set '!$A$2:$I$205, 3) &lt;&gt; "",VLOOKUP('Question Set '!A184,'Question Set '!$A$2:$I$205, 3),"")</f>
        <v/>
      </c>
      <c r="C193" s="31" t="str">
        <f>IF(VLOOKUP('Question Set '!A184,'Question Set '!$A$2:$I$205, 4) &lt;&gt; "",VLOOKUP('Question Set '!A184,'Question Set '!$A$2:$I$205, 4),"")</f>
        <v>Knowing they are getting to appointments and groups they regularly attend</v>
      </c>
      <c r="D193" s="40" t="s">
        <v>467</v>
      </c>
      <c r="E193" s="42">
        <f>IF(D193="Yes", VLOOKUP(A193,'Question Set '!$A$2:$I$205, 9), 0)</f>
        <v>0</v>
      </c>
      <c r="F193" s="42">
        <f>IF($D193="Yes", VLOOKUP(VLOOKUP($A193,'Question Set '!$A$2:$I$205, 5), features, 2), 0)</f>
        <v>0</v>
      </c>
      <c r="G193" s="42">
        <f>IF($D193="Yes", VLOOKUP(VLOOKUP($A193,'Question Set '!$A$2:$I$205, 6), features, 2), 0)</f>
        <v>0</v>
      </c>
      <c r="H193" s="42">
        <f>IF($D193="Yes", VLOOKUP(VLOOKUP($A193,'Question Set '!$A$2:$I$205, 7), features, 2), 0)</f>
        <v>0</v>
      </c>
      <c r="I193" s="42">
        <f>IF($D193="Yes", VLOOKUP(VLOOKUP($A193,'Question Set '!$A$2:$I$205, 8), features, 2), 0)</f>
        <v>0</v>
      </c>
    </row>
    <row r="194" spans="1:9" x14ac:dyDescent="0.35">
      <c r="A194" s="19">
        <f>VLOOKUP('Question Set '!A185,'Question Set '!$A$2:$I$205, 1)</f>
        <v>183</v>
      </c>
      <c r="B194" s="24" t="str">
        <f>IF(VLOOKUP('Question Set '!A185,'Question Set '!$A$2:$I$205, 3) &lt;&gt; "",VLOOKUP('Question Set '!A185,'Question Set '!$A$2:$I$205, 3),"")</f>
        <v/>
      </c>
      <c r="C194" s="31" t="str">
        <f>IF(VLOOKUP('Question Set '!A185,'Question Set '!$A$2:$I$205, 4) &lt;&gt; "",VLOOKUP('Question Set '!A185,'Question Set '!$A$2:$I$205, 4),"")</f>
        <v>Knowing they are managing their personal care</v>
      </c>
      <c r="D194" s="40" t="s">
        <v>467</v>
      </c>
      <c r="E194" s="42">
        <f>IF(D194="Yes", VLOOKUP(A194,'Question Set '!$A$2:$I$205, 9), 0)</f>
        <v>0</v>
      </c>
      <c r="F194" s="42">
        <f>IF($D194="Yes", VLOOKUP(VLOOKUP($A194,'Question Set '!$A$2:$I$205, 5), features, 2), 0)</f>
        <v>0</v>
      </c>
      <c r="G194" s="42">
        <f>IF($D194="Yes", VLOOKUP(VLOOKUP($A194,'Question Set '!$A$2:$I$205, 6), features, 2), 0)</f>
        <v>0</v>
      </c>
      <c r="H194" s="42">
        <f>IF($D194="Yes", VLOOKUP(VLOOKUP($A194,'Question Set '!$A$2:$I$205, 7), features, 2), 0)</f>
        <v>0</v>
      </c>
      <c r="I194" s="42">
        <f>IF($D194="Yes", VLOOKUP(VLOOKUP($A194,'Question Set '!$A$2:$I$205, 8), features, 2), 0)</f>
        <v>0</v>
      </c>
    </row>
    <row r="195" spans="1:9" x14ac:dyDescent="0.35">
      <c r="A195" s="19">
        <f>VLOOKUP('Question Set '!A186,'Question Set '!$A$2:$I$205, 1)</f>
        <v>184</v>
      </c>
      <c r="B195" s="24" t="str">
        <f>IF(VLOOKUP('Question Set '!A186,'Question Set '!$A$2:$I$205, 3) &lt;&gt; "",VLOOKUP('Question Set '!A186,'Question Set '!$A$2:$I$205, 3),"")</f>
        <v/>
      </c>
      <c r="C195" s="31" t="str">
        <f>IF(VLOOKUP('Question Set '!A186,'Question Set '!$A$2:$I$205, 4) &lt;&gt; "",VLOOKUP('Question Set '!A186,'Question Set '!$A$2:$I$205, 4),"")</f>
        <v>Knowing that there's enough going on in their day</v>
      </c>
      <c r="D195" s="40" t="s">
        <v>467</v>
      </c>
      <c r="E195" s="42">
        <f>IF(D195="Yes", VLOOKUP(A195,'Question Set '!$A$2:$I$205, 9), 0)</f>
        <v>0</v>
      </c>
      <c r="F195" s="42">
        <f>IF($D195="Yes", VLOOKUP(VLOOKUP($A195,'Question Set '!$A$2:$I$205, 5), features, 2), 0)</f>
        <v>0</v>
      </c>
      <c r="G195" s="42">
        <f>IF($D195="Yes", VLOOKUP(VLOOKUP($A195,'Question Set '!$A$2:$I$205, 6), features, 2), 0)</f>
        <v>0</v>
      </c>
      <c r="H195" s="42">
        <f>IF($D195="Yes", VLOOKUP(VLOOKUP($A195,'Question Set '!$A$2:$I$205, 7), features, 2), 0)</f>
        <v>0</v>
      </c>
      <c r="I195" s="42">
        <f>IF($D195="Yes", VLOOKUP(VLOOKUP($A195,'Question Set '!$A$2:$I$205, 8), features, 2), 0)</f>
        <v>0</v>
      </c>
    </row>
    <row r="196" spans="1:9" ht="29" x14ac:dyDescent="0.35">
      <c r="A196" s="19">
        <f>VLOOKUP('Question Set '!A187,'Question Set '!$A$2:$I$205, 1)</f>
        <v>185</v>
      </c>
      <c r="B196" s="24" t="str">
        <f>IF(VLOOKUP('Question Set '!A187,'Question Set '!$A$2:$I$205, 3) &lt;&gt; "",VLOOKUP('Question Set '!A187,'Question Set '!$A$2:$I$205, 3),"")</f>
        <v/>
      </c>
      <c r="C196" s="31" t="str">
        <f>IF(VLOOKUP('Question Set '!A187,'Question Set '!$A$2:$I$205, 4) &lt;&gt; "",VLOOKUP('Question Set '!A187,'Question Set '!$A$2:$I$205, 4),"")</f>
        <v>Understanding how the person I care for is getting on day to day</v>
      </c>
      <c r="D196" s="40" t="s">
        <v>467</v>
      </c>
      <c r="E196" s="42">
        <f>IF(D196="Yes", VLOOKUP(A196,'Question Set '!$A$2:$I$205, 9), 0)</f>
        <v>0</v>
      </c>
      <c r="F196" s="42">
        <f>IF($D196="Yes", VLOOKUP(VLOOKUP($A196,'Question Set '!$A$2:$I$205, 5), features, 2), 0)</f>
        <v>0</v>
      </c>
      <c r="G196" s="42">
        <f>IF($D196="Yes", VLOOKUP(VLOOKUP($A196,'Question Set '!$A$2:$I$205, 6), features, 2), 0)</f>
        <v>0</v>
      </c>
      <c r="H196" s="42">
        <f>IF($D196="Yes", VLOOKUP(VLOOKUP($A196,'Question Set '!$A$2:$I$205, 7), features, 2), 0)</f>
        <v>0</v>
      </c>
      <c r="I196" s="42">
        <f>IF($D196="Yes", VLOOKUP(VLOOKUP($A196,'Question Set '!$A$2:$I$205, 8), features, 2), 0)</f>
        <v>0</v>
      </c>
    </row>
    <row r="197" spans="1:9" ht="29" x14ac:dyDescent="0.35">
      <c r="A197" s="19">
        <f>VLOOKUP('Question Set '!A188,'Question Set '!$A$2:$I$205, 1)</f>
        <v>186</v>
      </c>
      <c r="B197" s="24" t="str">
        <f>IF(VLOOKUP('Question Set '!A188,'Question Set '!$A$2:$I$205, 3) &lt;&gt; "",VLOOKUP('Question Set '!A188,'Question Set '!$A$2:$I$205, 3),"")</f>
        <v>Things could be better if I had help with...
"looking after yourself and feeling resilient</v>
      </c>
      <c r="C197" s="31" t="str">
        <f>IF(VLOOKUP('Question Set '!A188,'Question Set '!$A$2:$I$205, 4) &lt;&gt; "",VLOOKUP('Question Set '!A188,'Question Set '!$A$2:$I$205, 4),"")</f>
        <v>Making sure the person I care for is hydrated and have a healthy diet</v>
      </c>
      <c r="D197" s="40" t="s">
        <v>467</v>
      </c>
      <c r="E197" s="42">
        <f>IF(D197="Yes", VLOOKUP(A197,'Question Set '!$A$2:$I$205, 9), 0)</f>
        <v>0</v>
      </c>
      <c r="F197" s="42">
        <f>IF($D197="Yes", VLOOKUP(VLOOKUP($A197,'Question Set '!$A$2:$I$205, 5), features, 2), 0)</f>
        <v>0</v>
      </c>
      <c r="G197" s="42">
        <f>IF($D197="Yes", VLOOKUP(VLOOKUP($A197,'Question Set '!$A$2:$I$205, 6), features, 2), 0)</f>
        <v>0</v>
      </c>
      <c r="H197" s="42">
        <f>IF($D197="Yes", VLOOKUP(VLOOKUP($A197,'Question Set '!$A$2:$I$205, 7), features, 2), 0)</f>
        <v>0</v>
      </c>
      <c r="I197" s="42">
        <f>IF($D197="Yes", VLOOKUP(VLOOKUP($A197,'Question Set '!$A$2:$I$205, 8), features, 2), 0)</f>
        <v>0</v>
      </c>
    </row>
    <row r="198" spans="1:9" x14ac:dyDescent="0.35">
      <c r="A198" s="19">
        <f>VLOOKUP('Question Set '!A189,'Question Set '!$A$2:$I$205, 1)</f>
        <v>187</v>
      </c>
      <c r="B198" s="24" t="str">
        <f>IF(VLOOKUP('Question Set '!A189,'Question Set '!$A$2:$I$205, 3) &lt;&gt; "",VLOOKUP('Question Set '!A189,'Question Set '!$A$2:$I$205, 3),"")</f>
        <v/>
      </c>
      <c r="C198" s="31" t="str">
        <f>IF(VLOOKUP('Question Set '!A189,'Question Set '!$A$2:$I$205, 4) &lt;&gt; "",VLOOKUP('Question Set '!A189,'Question Set '!$A$2:$I$205, 4),"")</f>
        <v>Making sure the person I care for is taking their medication</v>
      </c>
      <c r="D198" s="40" t="s">
        <v>467</v>
      </c>
      <c r="E198" s="42">
        <f>IF(D198="Yes", VLOOKUP(A198,'Question Set '!$A$2:$I$205, 9), 0)</f>
        <v>0</v>
      </c>
      <c r="F198" s="42">
        <f>IF($D198="Yes", VLOOKUP(VLOOKUP($A198,'Question Set '!$A$2:$I$205, 5), features, 2), 0)</f>
        <v>0</v>
      </c>
      <c r="G198" s="42">
        <f>IF($D198="Yes", VLOOKUP(VLOOKUP($A198,'Question Set '!$A$2:$I$205, 6), features, 2), 0)</f>
        <v>0</v>
      </c>
      <c r="H198" s="42">
        <f>IF($D198="Yes", VLOOKUP(VLOOKUP($A198,'Question Set '!$A$2:$I$205, 7), features, 2), 0)</f>
        <v>0</v>
      </c>
      <c r="I198" s="42">
        <f>IF($D198="Yes", VLOOKUP(VLOOKUP($A198,'Question Set '!$A$2:$I$205, 8), features, 2), 0)</f>
        <v>0</v>
      </c>
    </row>
    <row r="199" spans="1:9" x14ac:dyDescent="0.35">
      <c r="A199" s="19">
        <f>VLOOKUP('Question Set '!A190,'Question Set '!$A$2:$I$205, 1)</f>
        <v>188</v>
      </c>
      <c r="B199" s="24" t="str">
        <f>IF(VLOOKUP('Question Set '!A190,'Question Set '!$A$2:$I$205, 3) &lt;&gt; "",VLOOKUP('Question Set '!A190,'Question Set '!$A$2:$I$205, 3),"")</f>
        <v/>
      </c>
      <c r="C199" s="31" t="str">
        <f>IF(VLOOKUP('Question Set '!A190,'Question Set '!$A$2:$I$205, 4) &lt;&gt; "",VLOOKUP('Question Set '!A190,'Question Set '!$A$2:$I$205, 4),"")</f>
        <v>Having a way to calm and reassure my loved one.</v>
      </c>
      <c r="D199" s="40" t="s">
        <v>467</v>
      </c>
      <c r="E199" s="42">
        <f>IF(D199="Yes", VLOOKUP(A199,'Question Set '!$A$2:$I$205, 9), 0)</f>
        <v>0</v>
      </c>
      <c r="F199" s="42">
        <f>IF($D199="Yes", VLOOKUP(VLOOKUP($A199,'Question Set '!$A$2:$I$205, 5), features, 2), 0)</f>
        <v>0</v>
      </c>
      <c r="G199" s="42">
        <f>IF($D199="Yes", VLOOKUP(VLOOKUP($A199,'Question Set '!$A$2:$I$205, 6), features, 2), 0)</f>
        <v>0</v>
      </c>
      <c r="H199" s="42">
        <f>IF($D199="Yes", VLOOKUP(VLOOKUP($A199,'Question Set '!$A$2:$I$205, 7), features, 2), 0)</f>
        <v>0</v>
      </c>
      <c r="I199" s="42">
        <f>IF($D199="Yes", VLOOKUP(VLOOKUP($A199,'Question Set '!$A$2:$I$205, 8), features, 2), 0)</f>
        <v>0</v>
      </c>
    </row>
    <row r="200" spans="1:9" ht="29" x14ac:dyDescent="0.35">
      <c r="A200" s="19">
        <f>VLOOKUP('Question Set '!A191,'Question Set '!$A$2:$I$205, 1)</f>
        <v>189</v>
      </c>
      <c r="B200" s="24" t="str">
        <f>IF(VLOOKUP('Question Set '!A191,'Question Set '!$A$2:$I$205, 3) &lt;&gt; "",VLOOKUP('Question Set '!A191,'Question Set '!$A$2:$I$205, 3),"")</f>
        <v>Things could be better if I had help with...
"having fun and filling the day"</v>
      </c>
      <c r="C200" s="31" t="str">
        <f>IF(VLOOKUP('Question Set '!A191,'Question Set '!$A$2:$I$205, 4) &lt;&gt; "",VLOOKUP('Question Set '!A191,'Question Set '!$A$2:$I$205, 4),"")</f>
        <v>Ways to bring fun and enjoyment in to my loved ones day</v>
      </c>
      <c r="D200" s="40" t="s">
        <v>467</v>
      </c>
      <c r="E200" s="42">
        <f>IF(D200="Yes", VLOOKUP(A200,'Question Set '!$A$2:$I$205, 9), 0)</f>
        <v>0</v>
      </c>
      <c r="F200" s="42">
        <f>IF($D200="Yes", VLOOKUP(VLOOKUP($A200,'Question Set '!$A$2:$I$205, 5), features, 2), 0)</f>
        <v>0</v>
      </c>
      <c r="G200" s="42">
        <f>IF($D200="Yes", VLOOKUP(VLOOKUP($A200,'Question Set '!$A$2:$I$205, 6), features, 2), 0)</f>
        <v>0</v>
      </c>
      <c r="H200" s="42">
        <f>IF($D200="Yes", VLOOKUP(VLOOKUP($A200,'Question Set '!$A$2:$I$205, 7), features, 2), 0)</f>
        <v>0</v>
      </c>
      <c r="I200" s="42">
        <f>IF($D200="Yes", VLOOKUP(VLOOKUP($A200,'Question Set '!$A$2:$I$205, 8), features, 2), 0)</f>
        <v>0</v>
      </c>
    </row>
    <row r="201" spans="1:9" x14ac:dyDescent="0.35">
      <c r="A201" s="19">
        <f>VLOOKUP('Question Set '!A192,'Question Set '!$A$2:$I$205, 1)</f>
        <v>190</v>
      </c>
      <c r="B201" s="24" t="str">
        <f>IF(VLOOKUP('Question Set '!A192,'Question Set '!$A$2:$I$205, 3) &lt;&gt; "",VLOOKUP('Question Set '!A192,'Question Set '!$A$2:$I$205, 3),"")</f>
        <v/>
      </c>
      <c r="C201" s="31" t="str">
        <f>IF(VLOOKUP('Question Set '!A192,'Question Set '!$A$2:$I$205, 4) &lt;&gt; "",VLOOKUP('Question Set '!A192,'Question Set '!$A$2:$I$205, 4),"")</f>
        <v>Having something to occupy them</v>
      </c>
      <c r="D201" s="40" t="s">
        <v>467</v>
      </c>
      <c r="E201" s="42">
        <f>IF(D201="Yes", VLOOKUP(A201,'Question Set '!$A$2:$I$205, 9), 0)</f>
        <v>0</v>
      </c>
      <c r="F201" s="42">
        <f>IF($D201="Yes", VLOOKUP(VLOOKUP($A201,'Question Set '!$A$2:$I$205, 5), features, 2), 0)</f>
        <v>0</v>
      </c>
      <c r="G201" s="42">
        <f>IF($D201="Yes", VLOOKUP(VLOOKUP($A201,'Question Set '!$A$2:$I$205, 6), features, 2), 0)</f>
        <v>0</v>
      </c>
      <c r="H201" s="42">
        <f>IF($D201="Yes", VLOOKUP(VLOOKUP($A201,'Question Set '!$A$2:$I$205, 7), features, 2), 0)</f>
        <v>0</v>
      </c>
      <c r="I201" s="42">
        <f>IF($D201="Yes", VLOOKUP(VLOOKUP($A201,'Question Set '!$A$2:$I$205, 8), features, 2), 0)</f>
        <v>0</v>
      </c>
    </row>
    <row r="202" spans="1:9" x14ac:dyDescent="0.35">
      <c r="A202" s="19">
        <f>VLOOKUP('Question Set '!A193,'Question Set '!$A$2:$I$205, 1)</f>
        <v>191</v>
      </c>
      <c r="B202" s="24" t="str">
        <f>IF(VLOOKUP('Question Set '!A193,'Question Set '!$A$2:$I$205, 3) &lt;&gt; "",VLOOKUP('Question Set '!A193,'Question Set '!$A$2:$I$205, 3),"")</f>
        <v/>
      </c>
      <c r="C202" s="31" t="str">
        <f>IF(VLOOKUP('Question Set '!A193,'Question Set '!$A$2:$I$205, 4) &lt;&gt; "",VLOOKUP('Question Set '!A193,'Question Set '!$A$2:$I$205, 4),"")</f>
        <v>Supporting to go out and about independently</v>
      </c>
      <c r="D202" s="40" t="s">
        <v>467</v>
      </c>
      <c r="E202" s="42">
        <f>IF(D202="Yes", VLOOKUP(A202,'Question Set '!$A$2:$I$205, 9), 0)</f>
        <v>0</v>
      </c>
      <c r="F202" s="42">
        <f>IF($D202="Yes", VLOOKUP(VLOOKUP($A202,'Question Set '!$A$2:$I$205, 5), features, 2), 0)</f>
        <v>0</v>
      </c>
      <c r="G202" s="42">
        <f>IF($D202="Yes", VLOOKUP(VLOOKUP($A202,'Question Set '!$A$2:$I$205, 6), features, 2), 0)</f>
        <v>0</v>
      </c>
      <c r="H202" s="42">
        <f>IF($D202="Yes", VLOOKUP(VLOOKUP($A202,'Question Set '!$A$2:$I$205, 7), features, 2), 0)</f>
        <v>0</v>
      </c>
      <c r="I202" s="42">
        <f>IF($D202="Yes", VLOOKUP(VLOOKUP($A202,'Question Set '!$A$2:$I$205, 8), features, 2), 0)</f>
        <v>0</v>
      </c>
    </row>
    <row r="203" spans="1:9" x14ac:dyDescent="0.35">
      <c r="A203" s="19">
        <f>VLOOKUP('Question Set '!A194,'Question Set '!$A$2:$I$205, 1)</f>
        <v>192</v>
      </c>
      <c r="B203" s="24" t="str">
        <f>IF(VLOOKUP('Question Set '!A194,'Question Set '!$A$2:$I$205, 3) &lt;&gt; "",VLOOKUP('Question Set '!A194,'Question Set '!$A$2:$I$205, 3),"")</f>
        <v/>
      </c>
      <c r="C203" s="31" t="str">
        <f>IF(VLOOKUP('Question Set '!A194,'Question Set '!$A$2:$I$205, 4) &lt;&gt; "",VLOOKUP('Question Set '!A194,'Question Set '!$A$2:$I$205, 4),"")</f>
        <v>Helping them to say in touch with the family</v>
      </c>
      <c r="D203" s="40" t="s">
        <v>467</v>
      </c>
      <c r="E203" s="42">
        <f>IF(D203="Yes", VLOOKUP(A203,'Question Set '!$A$2:$I$205, 9), 0)</f>
        <v>0</v>
      </c>
      <c r="F203" s="42">
        <f>IF($D203="Yes", VLOOKUP(VLOOKUP($A203,'Question Set '!$A$2:$I$205, 5), features, 2), 0)</f>
        <v>0</v>
      </c>
      <c r="G203" s="42">
        <f>IF($D203="Yes", VLOOKUP(VLOOKUP($A203,'Question Set '!$A$2:$I$205, 6), features, 2), 0)</f>
        <v>0</v>
      </c>
      <c r="H203" s="42">
        <f>IF($D203="Yes", VLOOKUP(VLOOKUP($A203,'Question Set '!$A$2:$I$205, 7), features, 2), 0)</f>
        <v>0</v>
      </c>
      <c r="I203" s="42">
        <f>IF($D203="Yes", VLOOKUP(VLOOKUP($A203,'Question Set '!$A$2:$I$205, 8), features, 2), 0)</f>
        <v>0</v>
      </c>
    </row>
    <row r="204" spans="1:9" ht="29" x14ac:dyDescent="0.35">
      <c r="A204" s="19">
        <f>VLOOKUP('Question Set '!A195,'Question Set '!$A$2:$I$205, 1)</f>
        <v>193</v>
      </c>
      <c r="B204" s="24" t="str">
        <f>IF(VLOOKUP('Question Set '!A195,'Question Set '!$A$2:$I$205, 3) &lt;&gt; "",VLOOKUP('Question Set '!A195,'Question Set '!$A$2:$I$205, 3),"")</f>
        <v>Things could be better if I had help with...
"having a safe and happy home"</v>
      </c>
      <c r="C204" s="31" t="str">
        <f>IF(VLOOKUP('Question Set '!A195,'Question Set '!$A$2:$I$205, 4) &lt;&gt; "",VLOOKUP('Question Set '!A195,'Question Set '!$A$2:$I$205, 4),"")</f>
        <v>Getting alerts quickly</v>
      </c>
      <c r="D204" s="40" t="s">
        <v>467</v>
      </c>
      <c r="E204" s="42">
        <f>IF(D204="Yes", VLOOKUP(A204,'Question Set '!$A$2:$I$205, 9), 0)</f>
        <v>0</v>
      </c>
      <c r="F204" s="42">
        <f>IF($D204="Yes", VLOOKUP(VLOOKUP($A204,'Question Set '!$A$2:$I$205, 5), features, 2), 0)</f>
        <v>0</v>
      </c>
      <c r="G204" s="42">
        <f>IF($D204="Yes", VLOOKUP(VLOOKUP($A204,'Question Set '!$A$2:$I$205, 6), features, 2), 0)</f>
        <v>0</v>
      </c>
      <c r="H204" s="42">
        <f>IF($D204="Yes", VLOOKUP(VLOOKUP($A204,'Question Set '!$A$2:$I$205, 7), features, 2), 0)</f>
        <v>0</v>
      </c>
      <c r="I204" s="42">
        <f>IF($D204="Yes", VLOOKUP(VLOOKUP($A204,'Question Set '!$A$2:$I$205, 8), features, 2), 0)</f>
        <v>0</v>
      </c>
    </row>
    <row r="205" spans="1:9" x14ac:dyDescent="0.35">
      <c r="A205" s="19">
        <f>VLOOKUP('Question Set '!A196,'Question Set '!$A$2:$I$205, 1)</f>
        <v>194</v>
      </c>
      <c r="B205" s="24" t="str">
        <f>IF(VLOOKUP('Question Set '!A196,'Question Set '!$A$2:$I$205, 3) &lt;&gt; "",VLOOKUP('Question Set '!A196,'Question Set '!$A$2:$I$205, 3),"")</f>
        <v/>
      </c>
      <c r="C205" s="31" t="str">
        <f>IF(VLOOKUP('Question Set '!A196,'Question Set '!$A$2:$I$205, 4) &lt;&gt; "",VLOOKUP('Question Set '!A196,'Question Set '!$A$2:$I$205, 4),"")</f>
        <v>screening people who call at the home</v>
      </c>
      <c r="D205" s="40" t="s">
        <v>467</v>
      </c>
      <c r="E205" s="42">
        <f>IF(D205="Yes", VLOOKUP(A205,'Question Set '!$A$2:$I$205, 9), 0)</f>
        <v>0</v>
      </c>
      <c r="F205" s="42">
        <f>IF($D205="Yes", VLOOKUP(VLOOKUP($A205,'Question Set '!$A$2:$I$205, 5), features, 2), 0)</f>
        <v>0</v>
      </c>
      <c r="G205" s="42">
        <f>IF($D205="Yes", VLOOKUP(VLOOKUP($A205,'Question Set '!$A$2:$I$205, 6), features, 2), 0)</f>
        <v>0</v>
      </c>
      <c r="H205" s="42">
        <f>IF($D205="Yes", VLOOKUP(VLOOKUP($A205,'Question Set '!$A$2:$I$205, 7), features, 2), 0)</f>
        <v>0</v>
      </c>
      <c r="I205" s="42">
        <f>IF($D205="Yes", VLOOKUP(VLOOKUP($A205,'Question Set '!$A$2:$I$205, 8), features, 2), 0)</f>
        <v>0</v>
      </c>
    </row>
    <row r="206" spans="1:9" ht="29" x14ac:dyDescent="0.35">
      <c r="A206" s="19">
        <f>VLOOKUP('Question Set '!A197,'Question Set '!$A$2:$I$205, 1)</f>
        <v>195</v>
      </c>
      <c r="B206" s="24" t="str">
        <f>IF(VLOOKUP('Question Set '!A197,'Question Set '!$A$2:$I$205, 3) &lt;&gt; "",VLOOKUP('Question Set '!A197,'Question Set '!$A$2:$I$205, 3),"")</f>
        <v/>
      </c>
      <c r="C206" s="31" t="str">
        <f>IF(VLOOKUP('Question Set '!A197,'Question Set '!$A$2:$I$205, 4) &lt;&gt; "",VLOOKUP('Question Set '!A197,'Question Set '!$A$2:$I$205, 4),"")</f>
        <v>having something in place in case something unforeseen happens</v>
      </c>
      <c r="D206" s="40" t="s">
        <v>467</v>
      </c>
      <c r="E206" s="42">
        <f>IF(D206="Yes", VLOOKUP(A206,'Question Set '!$A$2:$I$205, 9), 0)</f>
        <v>0</v>
      </c>
      <c r="F206" s="42">
        <f>IF($D206="Yes", VLOOKUP(VLOOKUP($A206,'Question Set '!$A$2:$I$205, 5), features, 2), 0)</f>
        <v>0</v>
      </c>
      <c r="G206" s="42">
        <f>IF($D206="Yes", VLOOKUP(VLOOKUP($A206,'Question Set '!$A$2:$I$205, 6), features, 2), 0)</f>
        <v>0</v>
      </c>
      <c r="H206" s="42">
        <f>IF($D206="Yes", VLOOKUP(VLOOKUP($A206,'Question Set '!$A$2:$I$205, 7), features, 2), 0)</f>
        <v>0</v>
      </c>
      <c r="I206" s="42">
        <f>IF($D206="Yes", VLOOKUP(VLOOKUP($A206,'Question Set '!$A$2:$I$205, 8), features, 2), 0)</f>
        <v>0</v>
      </c>
    </row>
    <row r="207" spans="1:9" x14ac:dyDescent="0.35">
      <c r="A207" s="19">
        <f>VLOOKUP('Question Set '!A198,'Question Set '!$A$2:$I$205, 1)</f>
        <v>196</v>
      </c>
      <c r="B207" s="24" t="str">
        <f>IF(VLOOKUP('Question Set '!A198,'Question Set '!$A$2:$I$205, 3) &lt;&gt; "",VLOOKUP('Question Set '!A198,'Question Set '!$A$2:$I$205, 3),"")</f>
        <v/>
      </c>
      <c r="C207" s="31" t="str">
        <f>IF(VLOOKUP('Question Set '!A198,'Question Set '!$A$2:$I$205, 4) &lt;&gt; "",VLOOKUP('Question Set '!A198,'Question Set '!$A$2:$I$205, 4),"")</f>
        <v>having a way to control their devices remotely</v>
      </c>
      <c r="D207" s="40" t="s">
        <v>467</v>
      </c>
      <c r="E207" s="42">
        <f>IF(D207="Yes", VLOOKUP(A207,'Question Set '!$A$2:$I$205, 9), 0)</f>
        <v>0</v>
      </c>
      <c r="F207" s="42">
        <f>IF($D207="Yes", VLOOKUP(VLOOKUP($A207,'Question Set '!$A$2:$I$205, 5), features, 2), 0)</f>
        <v>0</v>
      </c>
      <c r="G207" s="42">
        <f>IF($D207="Yes", VLOOKUP(VLOOKUP($A207,'Question Set '!$A$2:$I$205, 6), features, 2), 0)</f>
        <v>0</v>
      </c>
      <c r="H207" s="42">
        <f>IF($D207="Yes", VLOOKUP(VLOOKUP($A207,'Question Set '!$A$2:$I$205, 7), features, 2), 0)</f>
        <v>0</v>
      </c>
      <c r="I207" s="42">
        <f>IF($D207="Yes", VLOOKUP(VLOOKUP($A207,'Question Set '!$A$2:$I$205, 8), features, 2), 0)</f>
        <v>0</v>
      </c>
    </row>
    <row r="208" spans="1:9" ht="29" x14ac:dyDescent="0.35">
      <c r="A208" s="19">
        <f>VLOOKUP('Question Set '!A199,'Question Set '!$A$2:$I$205, 1)</f>
        <v>197</v>
      </c>
      <c r="B208" s="24" t="str">
        <f>IF(VLOOKUP('Question Set '!A199,'Question Set '!$A$2:$I$205, 3) &lt;&gt; "",VLOOKUP('Question Set '!A199,'Question Set '!$A$2:$I$205, 3),"")</f>
        <v/>
      </c>
      <c r="C208" s="31" t="str">
        <f>IF(VLOOKUP('Question Set '!A199,'Question Set '!$A$2:$I$205, 4) &lt;&gt; "",VLOOKUP('Question Set '!A199,'Question Set '!$A$2:$I$205, 4),"")</f>
        <v>knowing if they are using things and knowing what things are helpful</v>
      </c>
      <c r="D208" s="40" t="s">
        <v>467</v>
      </c>
      <c r="E208" s="42">
        <f>IF(D208="Yes", VLOOKUP(A208,'Question Set '!$A$2:$I$205, 9), 0)</f>
        <v>0</v>
      </c>
      <c r="F208" s="42">
        <f>IF($D208="Yes", VLOOKUP(VLOOKUP($A208,'Question Set '!$A$2:$I$205, 5), features, 2), 0)</f>
        <v>0</v>
      </c>
      <c r="G208" s="42">
        <f>IF($D208="Yes", VLOOKUP(VLOOKUP($A208,'Question Set '!$A$2:$I$205, 6), features, 2), 0)</f>
        <v>0</v>
      </c>
      <c r="H208" s="42">
        <f>IF($D208="Yes", VLOOKUP(VLOOKUP($A208,'Question Set '!$A$2:$I$205, 7), features, 2), 0)</f>
        <v>0</v>
      </c>
      <c r="I208" s="42">
        <f>IF($D208="Yes", VLOOKUP(VLOOKUP($A208,'Question Set '!$A$2:$I$205, 8), features, 2), 0)</f>
        <v>0</v>
      </c>
    </row>
    <row r="209" spans="1:9" x14ac:dyDescent="0.35">
      <c r="A209" s="19">
        <f>VLOOKUP('Question Set '!A200,'Question Set '!$A$2:$I$205, 1)</f>
        <v>198</v>
      </c>
      <c r="B209" s="24" t="str">
        <f>IF(VLOOKUP('Question Set '!A200,'Question Set '!$A$2:$I$205, 3) &lt;&gt; "",VLOOKUP('Question Set '!A200,'Question Set '!$A$2:$I$205, 3),"")</f>
        <v/>
      </c>
      <c r="C209" s="31" t="str">
        <f>IF(VLOOKUP('Question Set '!A200,'Question Set '!$A$2:$I$205, 4) &lt;&gt; "",VLOOKUP('Question Set '!A200,'Question Set '!$A$2:$I$205, 4),"")</f>
        <v>getting warning of changes in behaviour or health</v>
      </c>
      <c r="D209" s="40" t="s">
        <v>467</v>
      </c>
      <c r="E209" s="42">
        <f>IF(D209="Yes", VLOOKUP(A209,'Question Set '!$A$2:$I$205, 9), 0)</f>
        <v>0</v>
      </c>
      <c r="F209" s="42">
        <f>IF($D209="Yes", VLOOKUP(VLOOKUP($A209,'Question Set '!$A$2:$I$205, 5), features, 2), 0)</f>
        <v>0</v>
      </c>
      <c r="G209" s="42">
        <f>IF($D209="Yes", VLOOKUP(VLOOKUP($A209,'Question Set '!$A$2:$I$205, 6), features, 2), 0)</f>
        <v>0</v>
      </c>
      <c r="H209" s="42">
        <f>IF($D209="Yes", VLOOKUP(VLOOKUP($A209,'Question Set '!$A$2:$I$205, 7), features, 2), 0)</f>
        <v>0</v>
      </c>
      <c r="I209" s="42">
        <f>IF($D209="Yes", VLOOKUP(VLOOKUP($A209,'Question Set '!$A$2:$I$205, 8), features, 2), 0)</f>
        <v>0</v>
      </c>
    </row>
    <row r="210" spans="1:9" x14ac:dyDescent="0.35">
      <c r="A210" s="19">
        <f>VLOOKUP('Question Set '!A201,'Question Set '!$A$2:$I$205, 1)</f>
        <v>199</v>
      </c>
      <c r="B210" s="24" t="str">
        <f>IF(VLOOKUP('Question Set '!A201,'Question Set '!$A$2:$I$205, 3) &lt;&gt; "",VLOOKUP('Question Set '!A201,'Question Set '!$A$2:$I$205, 3),"")</f>
        <v/>
      </c>
      <c r="C210" s="31" t="str">
        <f>IF(VLOOKUP('Question Set '!A201,'Question Set '!$A$2:$I$205, 4) &lt;&gt; "",VLOOKUP('Question Set '!A201,'Question Set '!$A$2:$I$205, 4),"")</f>
        <v>making sure they take their medication</v>
      </c>
      <c r="D210" s="40" t="s">
        <v>467</v>
      </c>
      <c r="E210" s="42">
        <f>IF(D210="Yes", VLOOKUP(A210,'Question Set '!$A$2:$I$205, 9), 0)</f>
        <v>0</v>
      </c>
      <c r="F210" s="42">
        <f>IF($D210="Yes", VLOOKUP(VLOOKUP($A210,'Question Set '!$A$2:$I$205, 5), features, 2), 0)</f>
        <v>0</v>
      </c>
      <c r="G210" s="42">
        <f>IF($D210="Yes", VLOOKUP(VLOOKUP($A210,'Question Set '!$A$2:$I$205, 6), features, 2), 0)</f>
        <v>0</v>
      </c>
      <c r="H210" s="42">
        <f>IF($D210="Yes", VLOOKUP(VLOOKUP($A210,'Question Set '!$A$2:$I$205, 7), features, 2), 0)</f>
        <v>0</v>
      </c>
      <c r="I210" s="42">
        <f>IF($D210="Yes", VLOOKUP(VLOOKUP($A210,'Question Set '!$A$2:$I$205, 8), features, 2), 0)</f>
        <v>0</v>
      </c>
    </row>
    <row r="211" spans="1:9" x14ac:dyDescent="0.35">
      <c r="A211" s="19">
        <f>VLOOKUP('Question Set '!A202,'Question Set '!$A$2:$I$205, 1)</f>
        <v>200</v>
      </c>
      <c r="B211" s="24" t="str">
        <f>IF(VLOOKUP('Question Set '!A202,'Question Set '!$A$2:$I$205, 3) &lt;&gt; "",VLOOKUP('Question Set '!A202,'Question Set '!$A$2:$I$205, 3),"")</f>
        <v>How do you get on with using technology?</v>
      </c>
      <c r="C211" s="31" t="str">
        <f>IF(VLOOKUP('Question Set '!A202,'Question Set '!$A$2:$I$205, 4) &lt;&gt; "",VLOOKUP('Question Set '!A202,'Question Set '!$A$2:$I$205, 4),"")</f>
        <v>I am okay with day to day technology</v>
      </c>
      <c r="D211" s="40" t="s">
        <v>467</v>
      </c>
      <c r="E211" s="42">
        <f>IF(D211="Yes", VLOOKUP(A211,'Question Set '!$A$2:$I$205, 9), 0)</f>
        <v>0</v>
      </c>
      <c r="F211" s="42">
        <f>IF($D211="Yes", VLOOKUP(VLOOKUP($A211,'Question Set '!$A$2:$I$205, 5), features, 2), 0)</f>
        <v>0</v>
      </c>
      <c r="G211" s="42">
        <f>IF($D211="Yes", VLOOKUP(VLOOKUP($A211,'Question Set '!$A$2:$I$205, 6), features, 2), 0)</f>
        <v>0</v>
      </c>
      <c r="H211" s="42">
        <f>IF($D211="Yes", VLOOKUP(VLOOKUP($A211,'Question Set '!$A$2:$I$205, 7), features, 2), 0)</f>
        <v>0</v>
      </c>
      <c r="I211" s="42">
        <f>IF($D211="Yes", VLOOKUP(VLOOKUP($A211,'Question Set '!$A$2:$I$205, 8), features, 2), 0)</f>
        <v>0</v>
      </c>
    </row>
    <row r="212" spans="1:9" x14ac:dyDescent="0.35">
      <c r="A212" s="19">
        <f>VLOOKUP('Question Set '!A203,'Question Set '!$A$2:$I$205, 1)</f>
        <v>201</v>
      </c>
      <c r="B212" s="24" t="str">
        <f>IF(VLOOKUP('Question Set '!A203,'Question Set '!$A$2:$I$205, 3) &lt;&gt; "",VLOOKUP('Question Set '!A203,'Question Set '!$A$2:$I$205, 3),"")</f>
        <v/>
      </c>
      <c r="C212" s="31" t="str">
        <f>IF(VLOOKUP('Question Set '!A203,'Question Set '!$A$2:$I$205, 4) &lt;&gt; "",VLOOKUP('Question Set '!A203,'Question Set '!$A$2:$I$205, 4),"")</f>
        <v>I need things that are easy to use</v>
      </c>
      <c r="D212" s="40" t="s">
        <v>467</v>
      </c>
      <c r="E212" s="42">
        <f>IF(D212="Yes", VLOOKUP(A212,'Question Set '!$A$2:$I$205, 9), 0)</f>
        <v>0</v>
      </c>
      <c r="F212" s="42">
        <f>IF($D212="Yes", VLOOKUP(VLOOKUP($A212,'Question Set '!$A$2:$I$205, 5), features, 2), 0)</f>
        <v>0</v>
      </c>
      <c r="G212" s="42">
        <f>IF($D212="Yes", VLOOKUP(VLOOKUP($A212,'Question Set '!$A$2:$I$205, 6), features, 2), 0)</f>
        <v>0</v>
      </c>
      <c r="H212" s="42">
        <f>IF($D212="Yes", VLOOKUP(VLOOKUP($A212,'Question Set '!$A$2:$I$205, 7), features, 2), 0)</f>
        <v>0</v>
      </c>
      <c r="I212" s="42">
        <f>IF($D212="Yes", VLOOKUP(VLOOKUP($A212,'Question Set '!$A$2:$I$205, 8), features, 2), 0)</f>
        <v>0</v>
      </c>
    </row>
    <row r="213" spans="1:9" x14ac:dyDescent="0.35">
      <c r="A213" s="19">
        <f>VLOOKUP('Question Set '!A204,'Question Set '!$A$2:$I$205, 1)</f>
        <v>202</v>
      </c>
      <c r="B213" s="24" t="str">
        <f>IF(VLOOKUP('Question Set '!A204,'Question Set '!$A$2:$I$205, 3) &lt;&gt; "",VLOOKUP('Question Set '!A204,'Question Set '!$A$2:$I$205, 3),"")</f>
        <v/>
      </c>
      <c r="C213" s="31" t="str">
        <f>IF(VLOOKUP('Question Set '!A204,'Question Set '!$A$2:$I$205, 4) &lt;&gt; "",VLOOKUP('Question Set '!A204,'Question Set '!$A$2:$I$205, 4),"")</f>
        <v>I need things that work without me having to do anything</v>
      </c>
      <c r="D213" s="40" t="s">
        <v>467</v>
      </c>
      <c r="E213" s="42">
        <f>IF(D213="Yes", VLOOKUP(A213,'Question Set '!$A$2:$I$205, 9), 0)</f>
        <v>0</v>
      </c>
      <c r="F213" s="42">
        <f>IF($D213="Yes", VLOOKUP(VLOOKUP($A213,'Question Set '!$A$2:$I$205, 5), features, 2), 0)</f>
        <v>0</v>
      </c>
      <c r="G213" s="42">
        <f>IF($D213="Yes", VLOOKUP(VLOOKUP($A213,'Question Set '!$A$2:$I$205, 6), features, 2), 0)</f>
        <v>0</v>
      </c>
      <c r="H213" s="42">
        <f>IF($D213="Yes", VLOOKUP(VLOOKUP($A213,'Question Set '!$A$2:$I$205, 7), features, 2), 0)</f>
        <v>0</v>
      </c>
      <c r="I213" s="42">
        <f>IF($D213="Yes", VLOOKUP(VLOOKUP($A213,'Question Set '!$A$2:$I$205, 8), features, 2), 0)</f>
        <v>0</v>
      </c>
    </row>
    <row r="214" spans="1:9" ht="29" x14ac:dyDescent="0.35">
      <c r="A214" s="19">
        <f>VLOOKUP('Question Set '!A205,'Question Set '!$A$2:$I$205, 1)</f>
        <v>203</v>
      </c>
      <c r="B214" s="24" t="str">
        <f>IF(VLOOKUP('Question Set '!A205,'Question Set '!$A$2:$I$205, 3) &lt;&gt; "",VLOOKUP('Question Set '!A205,'Question Set '!$A$2:$I$205, 3),"")</f>
        <v>How do you feel about setting up 
the technology?</v>
      </c>
      <c r="C214" s="31" t="str">
        <f>IF(VLOOKUP('Question Set '!A205,'Question Set '!$A$2:$I$205, 4) &lt;&gt; "",VLOOKUP('Question Set '!A205,'Question Set '!$A$2:$I$205, 4),"")</f>
        <v>I am confident setting up technology products without assistance</v>
      </c>
      <c r="D214" s="40" t="s">
        <v>467</v>
      </c>
      <c r="E214" s="42">
        <f>IF(D214="Yes", VLOOKUP(A214,'Question Set '!$A$2:$I$205, 9), 0)</f>
        <v>0</v>
      </c>
      <c r="F214" s="42">
        <f>IF($D214="Yes", VLOOKUP(VLOOKUP($A214,'Question Set '!$A$2:$I$205, 5), features, 2), 0)</f>
        <v>0</v>
      </c>
      <c r="G214" s="42">
        <f>IF($D214="Yes", VLOOKUP(VLOOKUP($A214,'Question Set '!$A$2:$I$205, 6), features, 2), 0)</f>
        <v>0</v>
      </c>
      <c r="H214" s="42">
        <f>IF($D214="Yes", VLOOKUP(VLOOKUP($A214,'Question Set '!$A$2:$I$205, 7), features, 2), 0)</f>
        <v>0</v>
      </c>
      <c r="I214" s="42">
        <f>IF($D214="Yes", VLOOKUP(VLOOKUP($A214,'Question Set '!$A$2:$I$205, 8), features, 2), 0)</f>
        <v>0</v>
      </c>
    </row>
    <row r="215" spans="1:9" x14ac:dyDescent="0.35">
      <c r="B215" s="12"/>
    </row>
  </sheetData>
  <sheetProtection sheet="1" objects="1" scenarios="1"/>
  <mergeCells count="1">
    <mergeCell ref="F11:I11"/>
  </mergeCells>
  <dataValidations count="1">
    <dataValidation type="list" allowBlank="1" showInputMessage="1" showErrorMessage="1" sqref="D12:D214" xr:uid="{1B8AD305-4D42-E649-B55C-246DBE638F6F}">
      <formula1>"Yes, 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3A206-4547-0C4D-B219-B815215520A4}">
  <dimension ref="A1:I215"/>
  <sheetViews>
    <sheetView tabSelected="1" workbookViewId="0">
      <selection activeCell="D174" sqref="D174"/>
    </sheetView>
  </sheetViews>
  <sheetFormatPr defaultColWidth="10.90625" defaultRowHeight="14.5" x14ac:dyDescent="0.35"/>
  <cols>
    <col min="1" max="1" width="8" customWidth="1"/>
    <col min="2" max="2" width="56.81640625" style="3" bestFit="1" customWidth="1"/>
    <col min="3" max="3" width="51" style="3" customWidth="1"/>
    <col min="4" max="4" width="10.81640625" style="15"/>
    <col min="5" max="5" width="9.81640625" customWidth="1"/>
    <col min="6" max="6" width="7.1796875" bestFit="1" customWidth="1"/>
    <col min="7" max="9" width="4.81640625" bestFit="1" customWidth="1"/>
  </cols>
  <sheetData>
    <row r="1" spans="1:9" ht="43" customHeight="1" x14ac:dyDescent="0.45">
      <c r="A1" s="17"/>
      <c r="B1" s="20" t="s">
        <v>473</v>
      </c>
      <c r="C1" s="46" t="s">
        <v>465</v>
      </c>
      <c r="D1" s="33" t="s">
        <v>472</v>
      </c>
      <c r="E1" s="45" t="s">
        <v>468</v>
      </c>
      <c r="F1" s="17"/>
      <c r="G1" s="17"/>
      <c r="H1" s="17"/>
      <c r="I1" s="17"/>
    </row>
    <row r="2" spans="1:9" ht="27" customHeight="1" x14ac:dyDescent="0.75">
      <c r="A2" s="17"/>
      <c r="B2" s="21">
        <f>SUM(E12:E214)</f>
        <v>159</v>
      </c>
      <c r="C2" s="25" t="str">
        <f>'Question Set '!B1</f>
        <v xml:space="preserve">ABOUT ME </v>
      </c>
      <c r="D2" s="34">
        <f>SUM(E12:E46)</f>
        <v>37</v>
      </c>
      <c r="E2" s="34">
        <f>SUMIF(F12:I46,"&lt;&gt;#N/A")</f>
        <v>36</v>
      </c>
      <c r="F2" s="17"/>
      <c r="G2" s="17"/>
      <c r="H2" s="17"/>
      <c r="I2" s="17"/>
    </row>
    <row r="3" spans="1:9" ht="27" customHeight="1" x14ac:dyDescent="0.45">
      <c r="A3" s="17"/>
      <c r="B3" s="43" t="s">
        <v>468</v>
      </c>
      <c r="C3" s="26" t="str">
        <f>'Question Set '!B37</f>
        <v>GETTING OUT AND ABOUT CONFIDENTLY</v>
      </c>
      <c r="D3" s="35">
        <f>SUM(E47:E73)</f>
        <v>44</v>
      </c>
      <c r="E3" s="35">
        <f>SUMIF(F47:I73, "&lt;&gt;#N/A")</f>
        <v>80</v>
      </c>
      <c r="F3" s="17"/>
      <c r="G3" s="17"/>
      <c r="H3" s="17"/>
      <c r="I3" s="17"/>
    </row>
    <row r="4" spans="1:9" ht="27" customHeight="1" x14ac:dyDescent="0.75">
      <c r="A4" s="17"/>
      <c r="B4" s="44">
        <f>SUMIF(F12:I214, "&lt;&gt;#N/A")</f>
        <v>277</v>
      </c>
      <c r="C4" s="27" t="str">
        <f>'Question Set '!B64</f>
        <v>STAYING CONNECTED AND IN TOUCH</v>
      </c>
      <c r="D4" s="36">
        <f>SUM(E74:E90)</f>
        <v>15</v>
      </c>
      <c r="E4" s="36">
        <f>SUMIF(F74:I90, "&lt;&gt;#N/A")</f>
        <v>22</v>
      </c>
      <c r="F4" s="17"/>
      <c r="G4" s="17"/>
      <c r="H4" s="17"/>
      <c r="I4" s="17"/>
    </row>
    <row r="5" spans="1:9" ht="27" customHeight="1" x14ac:dyDescent="0.45">
      <c r="A5" s="17"/>
      <c r="B5" s="22"/>
      <c r="C5" s="28" t="str">
        <f>'Question Set '!B81</f>
        <v>HAVING A SAFE AND HAPPY HOME</v>
      </c>
      <c r="D5" s="37">
        <f>SUM(E90:E121)</f>
        <v>28</v>
      </c>
      <c r="E5" s="37">
        <f>SUMIF(F90:I121, "&lt;&gt;#N/A")</f>
        <v>60</v>
      </c>
      <c r="F5" s="17"/>
      <c r="G5" s="17"/>
      <c r="H5" s="17"/>
      <c r="I5" s="17"/>
    </row>
    <row r="6" spans="1:9" ht="27" customHeight="1" x14ac:dyDescent="0.45">
      <c r="A6" s="17"/>
      <c r="B6" s="22"/>
      <c r="C6" s="29" t="str">
        <f>'Question Set '!B111</f>
        <v>LOOKING AFTER YOURSELF AND FEELING RESILIENT</v>
      </c>
      <c r="D6" s="38">
        <f>SUM(E122:E141)</f>
        <v>12</v>
      </c>
      <c r="E6" s="38">
        <f>SUMIF(F122:I141, "&lt;&gt;#N/A")</f>
        <v>37</v>
      </c>
      <c r="F6" s="17"/>
      <c r="G6" s="17"/>
      <c r="H6" s="17"/>
      <c r="I6" s="17"/>
    </row>
    <row r="7" spans="1:9" ht="27" customHeight="1" x14ac:dyDescent="0.45">
      <c r="A7" s="17"/>
      <c r="B7" s="22"/>
      <c r="C7" s="30" t="str">
        <f>'Question Set '!B131</f>
        <v>HAVING FUN AND FILLING THE DAY</v>
      </c>
      <c r="D7" s="39">
        <f>SUM(E142:E168)</f>
        <v>23</v>
      </c>
      <c r="E7" s="39">
        <f>SUMIF(F142:I168, "&lt;&gt;#N/A")</f>
        <v>42</v>
      </c>
      <c r="F7" s="17"/>
      <c r="G7" s="17"/>
      <c r="H7" s="17"/>
      <c r="I7" s="17"/>
    </row>
    <row r="8" spans="1:9" ht="27" customHeight="1" x14ac:dyDescent="0.45">
      <c r="A8" s="17"/>
      <c r="B8" s="22"/>
      <c r="C8" s="26" t="str">
        <f>'Question Set '!B158</f>
        <v>HAVING A PURPOSE IN YOUR DAY KW</v>
      </c>
      <c r="D8" s="35">
        <f>SUM(E169:E182)</f>
        <v>0</v>
      </c>
      <c r="E8" s="35">
        <f>SUMIF(F169:I182, "&lt;&gt;#N/A")</f>
        <v>0</v>
      </c>
      <c r="F8" s="17"/>
      <c r="G8" s="17"/>
      <c r="H8" s="17"/>
      <c r="I8" s="17"/>
    </row>
    <row r="9" spans="1:9" ht="27" customHeight="1" x14ac:dyDescent="0.45">
      <c r="A9" s="17"/>
      <c r="B9" s="23"/>
      <c r="C9" s="27" t="str">
        <f>'Question Set '!B172</f>
        <v>FEELING ON TOP OF BEING A CARER KW</v>
      </c>
      <c r="D9" s="36">
        <f>SUM(E183:E214)</f>
        <v>0</v>
      </c>
      <c r="E9" s="36">
        <f>SUMIF(F183:I214, "&lt;&gt;#N/A")</f>
        <v>0</v>
      </c>
      <c r="F9" s="17"/>
      <c r="G9" s="17"/>
      <c r="H9" s="17"/>
      <c r="I9" s="17"/>
    </row>
    <row r="10" spans="1:9" x14ac:dyDescent="0.35">
      <c r="A10" s="17"/>
      <c r="B10" s="23"/>
      <c r="C10" s="22"/>
      <c r="D10" s="18"/>
      <c r="E10" s="17"/>
      <c r="F10" s="17"/>
      <c r="G10" s="17"/>
      <c r="H10" s="17"/>
      <c r="I10" s="17"/>
    </row>
    <row r="11" spans="1:9" ht="29" x14ac:dyDescent="0.35">
      <c r="A11" s="41" t="s">
        <v>471</v>
      </c>
      <c r="B11" s="22" t="s">
        <v>462</v>
      </c>
      <c r="C11" s="22" t="s">
        <v>4</v>
      </c>
      <c r="D11" s="18" t="s">
        <v>463</v>
      </c>
      <c r="E11" s="41" t="s">
        <v>469</v>
      </c>
      <c r="F11" s="48" t="s">
        <v>470</v>
      </c>
      <c r="G11" s="48"/>
      <c r="H11" s="48"/>
      <c r="I11" s="48"/>
    </row>
    <row r="12" spans="1:9" ht="29" x14ac:dyDescent="0.35">
      <c r="A12" s="19">
        <f>VLOOKUP('Question Set '!A3,'Question Set '!$A$2:$I$205, 1)</f>
        <v>1</v>
      </c>
      <c r="B12" s="24" t="str">
        <f>IF(VLOOKUP('Question Set '!A3,'Question Set '!$A$2:$I$205, 3) &lt;&gt; "",VLOOKUP('Question Set '!A3,'Question Set '!$A$2:$I$205, 3),"")</f>
        <v>Before we begin, can you tell me which statement bests describes you?</v>
      </c>
      <c r="C12" s="31" t="str">
        <f>IF(VLOOKUP('Question Set '!A3,'Question Set '!$A$2:$I$205, 4) &lt;&gt; "",VLOOKUP('Question Set '!A3,'Question Set '!$A$2:$I$205, 4),"")</f>
        <v>I am living with dementia</v>
      </c>
      <c r="D12" s="40" t="s">
        <v>466</v>
      </c>
      <c r="E12" s="42">
        <f>IF(D12="Yes", VLOOKUP(A12,'Question Set '!$A$2:$I$205, 9), 0)</f>
        <v>0</v>
      </c>
      <c r="F12" s="42" t="e">
        <f>IF($D12="Yes", VLOOKUP(VLOOKUP($A12,'Question Set '!$A$2:$I$205, 5), features, 2), 0)</f>
        <v>#N/A</v>
      </c>
      <c r="G12" s="42" t="e">
        <f>IF($D12="Yes", VLOOKUP(VLOOKUP($A12,'Question Set '!$A$2:$I$205, 6), features, 2), 0)</f>
        <v>#N/A</v>
      </c>
      <c r="H12" s="42" t="e">
        <f>IF($D12="Yes", VLOOKUP(VLOOKUP($A12,'Question Set '!$A$2:$I$205, 7), features, 2), 0)</f>
        <v>#N/A</v>
      </c>
      <c r="I12" s="42" t="e">
        <f>IF($D12="Yes", VLOOKUP(VLOOKUP($A12,'Question Set '!$A$2:$I$205, 8), features, 2), 0)</f>
        <v>#N/A</v>
      </c>
    </row>
    <row r="13" spans="1:9" ht="29" x14ac:dyDescent="0.35">
      <c r="A13" s="19">
        <f>VLOOKUP('Question Set '!A4,'Question Set '!$A$2:$I$205, 1)</f>
        <v>2</v>
      </c>
      <c r="B13" s="24" t="str">
        <f>IF(VLOOKUP('Question Set '!A4,'Question Set '!$A$2:$I$205, 3) &lt;&gt; "",VLOOKUP('Question Set '!A4,'Question Set '!$A$2:$I$205, 3),"")</f>
        <v/>
      </c>
      <c r="C13" s="31" t="str">
        <f>IF(VLOOKUP('Question Set '!A4,'Question Set '!$A$2:$I$205, 4) &lt;&gt; "",VLOOKUP('Question Set '!A4,'Question Set '!$A$2:$I$205, 4),"")</f>
        <v>I am living with someone living with dementia and we are filling this in together.</v>
      </c>
      <c r="D13" s="40" t="s">
        <v>467</v>
      </c>
      <c r="E13" s="42">
        <f>IF(D13="Yes", VLOOKUP(A13,'Question Set '!$A$2:$I$205, 9), 0)</f>
        <v>0</v>
      </c>
      <c r="F13" s="42">
        <f>IF($D13="Yes", VLOOKUP(VLOOKUP($A13,'Question Set '!$A$2:$I$205, 5), features, 2), 0)</f>
        <v>0</v>
      </c>
      <c r="G13" s="42">
        <f>IF($D13="Yes", VLOOKUP(VLOOKUP($A13,'Question Set '!$A$2:$I$205, 6), features, 2), 0)</f>
        <v>0</v>
      </c>
      <c r="H13" s="42">
        <f>IF($D13="Yes", VLOOKUP(VLOOKUP($A13,'Question Set '!$A$2:$I$205, 7), features, 2), 0)</f>
        <v>0</v>
      </c>
      <c r="I13" s="42">
        <f>IF($D13="Yes", VLOOKUP(VLOOKUP($A13,'Question Set '!$A$2:$I$205, 8), features, 2), 0)</f>
        <v>0</v>
      </c>
    </row>
    <row r="14" spans="1:9" ht="29" x14ac:dyDescent="0.35">
      <c r="A14" s="19">
        <f>VLOOKUP('Question Set '!A5,'Question Set '!$A$2:$I$205, 1)</f>
        <v>3</v>
      </c>
      <c r="B14" s="24" t="str">
        <f>IF(VLOOKUP('Question Set '!A5,'Question Set '!$A$2:$I$205, 3) &lt;&gt; "",VLOOKUP('Question Set '!A5,'Question Set '!$A$2:$I$205, 3),"")</f>
        <v/>
      </c>
      <c r="C14" s="31" t="str">
        <f>IF(VLOOKUP('Question Set '!A5,'Question Set '!$A$2:$I$205, 4) &lt;&gt; "",VLOOKUP('Question Set '!A5,'Question Set '!$A$2:$I$205, 4),"")</f>
        <v xml:space="preserve">I am filling this in for a family member or friend who does not live with me. </v>
      </c>
      <c r="D14" s="40" t="s">
        <v>467</v>
      </c>
      <c r="E14" s="42">
        <f>IF(D14="Yes", VLOOKUP(A14,'Question Set '!$A$2:$I$205, 9), 0)</f>
        <v>0</v>
      </c>
      <c r="F14" s="42">
        <f>IF($D14="Yes", VLOOKUP(VLOOKUP($A14,'Question Set '!$A$2:$I$205, 5), features, 2), 0)</f>
        <v>0</v>
      </c>
      <c r="G14" s="42">
        <f>IF($D14="Yes", VLOOKUP(VLOOKUP($A14,'Question Set '!$A$2:$I$205, 6), features, 2), 0)</f>
        <v>0</v>
      </c>
      <c r="H14" s="42">
        <f>IF($D14="Yes", VLOOKUP(VLOOKUP($A14,'Question Set '!$A$2:$I$205, 7), features, 2), 0)</f>
        <v>0</v>
      </c>
      <c r="I14" s="42">
        <f>IF($D14="Yes", VLOOKUP(VLOOKUP($A14,'Question Set '!$A$2:$I$205, 8), features, 2), 0)</f>
        <v>0</v>
      </c>
    </row>
    <row r="15" spans="1:9" ht="29" x14ac:dyDescent="0.35">
      <c r="A15" s="19">
        <f>VLOOKUP('Question Set '!A6,'Question Set '!$A$2:$I$205, 1)</f>
        <v>4</v>
      </c>
      <c r="B15" s="24" t="str">
        <f>IF(VLOOKUP('Question Set '!A6,'Question Set '!$A$2:$I$205, 3) &lt;&gt; "",VLOOKUP('Question Set '!A6,'Question Set '!$A$2:$I$205, 3),"")</f>
        <v/>
      </c>
      <c r="C15" s="31" t="str">
        <f>IF(VLOOKUP('Question Set '!A6,'Question Set '!$A$2:$I$205, 4) &lt;&gt; "",VLOOKUP('Question Set '!A6,'Question Set '!$A$2:$I$205, 4),"")</f>
        <v xml:space="preserve">I am filling this in with someone that I support in a professional capacity. </v>
      </c>
      <c r="D15" s="40" t="s">
        <v>467</v>
      </c>
      <c r="E15" s="42">
        <f>IF(D15="Yes", VLOOKUP(A15,'Question Set '!$A$2:$I$205, 9), 0)</f>
        <v>0</v>
      </c>
      <c r="F15" s="42">
        <f>IF($D15="Yes", VLOOKUP(VLOOKUP($A15,'Question Set '!$A$2:$I$205, 5), features, 2), 0)</f>
        <v>0</v>
      </c>
      <c r="G15" s="42">
        <f>IF($D15="Yes", VLOOKUP(VLOOKUP($A15,'Question Set '!$A$2:$I$205, 6), features, 2), 0)</f>
        <v>0</v>
      </c>
      <c r="H15" s="42">
        <f>IF($D15="Yes", VLOOKUP(VLOOKUP($A15,'Question Set '!$A$2:$I$205, 7), features, 2), 0)</f>
        <v>0</v>
      </c>
      <c r="I15" s="42">
        <f>IF($D15="Yes", VLOOKUP(VLOOKUP($A15,'Question Set '!$A$2:$I$205, 8), features, 2), 0)</f>
        <v>0</v>
      </c>
    </row>
    <row r="16" spans="1:9" ht="43.5" x14ac:dyDescent="0.35">
      <c r="A16" s="19">
        <f>VLOOKUP('Question Set '!A7,'Question Set '!$A$2:$I$205, 1)</f>
        <v>5</v>
      </c>
      <c r="B16" s="24" t="str">
        <f>IF(VLOOKUP('Question Set '!A7,'Question Set '!$A$2:$I$205, 3) &lt;&gt; "",VLOOKUP('Question Set '!A7,'Question Set '!$A$2:$I$205, 3),"")</f>
        <v>What statement best describes you.  Hereonafter, all questions
should be answered from the perspective of the person living with dementia.</v>
      </c>
      <c r="C16" s="31" t="str">
        <f>IF(VLOOKUP('Question Set '!A7,'Question Set '!$A$2:$I$205, 4) &lt;&gt; "",VLOOKUP('Question Set '!A7,'Question Set '!$A$2:$I$205, 4),"")</f>
        <v>I live alone in my own home or in supported/managed accomodation</v>
      </c>
      <c r="D16" s="40" t="s">
        <v>466</v>
      </c>
      <c r="E16" s="42">
        <f>IF(D16="Yes", VLOOKUP(A16,'Question Set '!$A$2:$I$205, 9), 0)</f>
        <v>0</v>
      </c>
      <c r="F16" s="42" t="e">
        <f>IF($D16="Yes", VLOOKUP(VLOOKUP($A16,'Question Set '!$A$2:$I$205, 5), features, 2), 0)</f>
        <v>#N/A</v>
      </c>
      <c r="G16" s="42" t="e">
        <f>IF($D16="Yes", VLOOKUP(VLOOKUP($A16,'Question Set '!$A$2:$I$205, 6), features, 2), 0)</f>
        <v>#N/A</v>
      </c>
      <c r="H16" s="42" t="e">
        <f>IF($D16="Yes", VLOOKUP(VLOOKUP($A16,'Question Set '!$A$2:$I$205, 7), features, 2), 0)</f>
        <v>#N/A</v>
      </c>
      <c r="I16" s="42" t="e">
        <f>IF($D16="Yes", VLOOKUP(VLOOKUP($A16,'Question Set '!$A$2:$I$205, 8), features, 2), 0)</f>
        <v>#N/A</v>
      </c>
    </row>
    <row r="17" spans="1:9" x14ac:dyDescent="0.35">
      <c r="A17" s="19">
        <f>VLOOKUP('Question Set '!A8,'Question Set '!$A$2:$I$205, 1)</f>
        <v>6</v>
      </c>
      <c r="B17" s="24" t="str">
        <f>IF(VLOOKUP('Question Set '!A8,'Question Set '!$A$2:$I$205, 3) &lt;&gt; "",VLOOKUP('Question Set '!A8,'Question Set '!$A$2:$I$205, 3),"")</f>
        <v/>
      </c>
      <c r="C17" s="31" t="str">
        <f>IF(VLOOKUP('Question Set '!A8,'Question Set '!$A$2:$I$205, 4) &lt;&gt; "",VLOOKUP('Question Set '!A8,'Question Set '!$A$2:$I$205, 4),"")</f>
        <v>I live with a partner or family</v>
      </c>
      <c r="D17" s="40" t="s">
        <v>467</v>
      </c>
      <c r="E17" s="42">
        <f>IF(D17="Yes", VLOOKUP(A17,'Question Set '!$A$2:$I$205, 9), 0)</f>
        <v>0</v>
      </c>
      <c r="F17" s="42">
        <f>IF($D17="Yes", VLOOKUP(VLOOKUP($A17,'Question Set '!$A$2:$I$205, 5), features, 2), 0)</f>
        <v>0</v>
      </c>
      <c r="G17" s="42">
        <f>IF($D17="Yes", VLOOKUP(VLOOKUP($A17,'Question Set '!$A$2:$I$205, 6), features, 2), 0)</f>
        <v>0</v>
      </c>
      <c r="H17" s="42">
        <f>IF($D17="Yes", VLOOKUP(VLOOKUP($A17,'Question Set '!$A$2:$I$205, 7), features, 2), 0)</f>
        <v>0</v>
      </c>
      <c r="I17" s="42">
        <f>IF($D17="Yes", VLOOKUP(VLOOKUP($A17,'Question Set '!$A$2:$I$205, 8), features, 2), 0)</f>
        <v>0</v>
      </c>
    </row>
    <row r="18" spans="1:9" x14ac:dyDescent="0.35">
      <c r="A18" s="19">
        <f>VLOOKUP('Question Set '!A9,'Question Set '!$A$2:$I$205, 1)</f>
        <v>7</v>
      </c>
      <c r="B18" s="24" t="str">
        <f>IF(VLOOKUP('Question Set '!A9,'Question Set '!$A$2:$I$205, 3) &lt;&gt; "",VLOOKUP('Question Set '!A9,'Question Set '!$A$2:$I$205, 3),"")</f>
        <v>Which statement best describes you?</v>
      </c>
      <c r="C18" s="31" t="str">
        <f>IF(VLOOKUP('Question Set '!A9,'Question Set '!$A$2:$I$205, 4) &lt;&gt; "",VLOOKUP('Question Set '!A9,'Question Set '!$A$2:$I$205, 4),"")</f>
        <v>I live independently</v>
      </c>
      <c r="D18" s="40" t="s">
        <v>466</v>
      </c>
      <c r="E18" s="42">
        <f>IF(D18="Yes", VLOOKUP(A18,'Question Set '!$A$2:$I$205, 9), 0)</f>
        <v>0</v>
      </c>
      <c r="F18" s="42" t="e">
        <f>IF($D18="Yes", VLOOKUP(VLOOKUP($A18,'Question Set '!$A$2:$I$205, 5), features, 2), 0)</f>
        <v>#N/A</v>
      </c>
      <c r="G18" s="42" t="e">
        <f>IF($D18="Yes", VLOOKUP(VLOOKUP($A18,'Question Set '!$A$2:$I$205, 6), features, 2), 0)</f>
        <v>#N/A</v>
      </c>
      <c r="H18" s="42" t="e">
        <f>IF($D18="Yes", VLOOKUP(VLOOKUP($A18,'Question Set '!$A$2:$I$205, 7), features, 2), 0)</f>
        <v>#N/A</v>
      </c>
      <c r="I18" s="42" t="e">
        <f>IF($D18="Yes", VLOOKUP(VLOOKUP($A18,'Question Set '!$A$2:$I$205, 8), features, 2), 0)</f>
        <v>#N/A</v>
      </c>
    </row>
    <row r="19" spans="1:9" x14ac:dyDescent="0.35">
      <c r="A19" s="19">
        <f>VLOOKUP('Question Set '!A10,'Question Set '!$A$2:$I$205, 1)</f>
        <v>8</v>
      </c>
      <c r="B19" s="24" t="str">
        <f>IF(VLOOKUP('Question Set '!A10,'Question Set '!$A$2:$I$205, 3) &lt;&gt; "",VLOOKUP('Question Set '!A10,'Question Set '!$A$2:$I$205, 3),"")</f>
        <v/>
      </c>
      <c r="C19" s="31" t="str">
        <f>IF(VLOOKUP('Question Set '!A10,'Question Set '!$A$2:$I$205, 4) &lt;&gt; "",VLOOKUP('Question Set '!A10,'Question Set '!$A$2:$I$205, 4),"")</f>
        <v xml:space="preserve">I sometimes have support </v>
      </c>
      <c r="D19" s="40" t="s">
        <v>467</v>
      </c>
      <c r="E19" s="42">
        <f>IF(D19="Yes", VLOOKUP(A19,'Question Set '!$A$2:$I$205, 9), 0)</f>
        <v>0</v>
      </c>
      <c r="F19" s="42">
        <f>IF($D19="Yes", VLOOKUP(VLOOKUP($A19,'Question Set '!$A$2:$I$205, 5), features, 2), 0)</f>
        <v>0</v>
      </c>
      <c r="G19" s="42">
        <f>IF($D19="Yes", VLOOKUP(VLOOKUP($A19,'Question Set '!$A$2:$I$205, 6), features, 2), 0)</f>
        <v>0</v>
      </c>
      <c r="H19" s="42">
        <f>IF($D19="Yes", VLOOKUP(VLOOKUP($A19,'Question Set '!$A$2:$I$205, 7), features, 2), 0)</f>
        <v>0</v>
      </c>
      <c r="I19" s="42">
        <f>IF($D19="Yes", VLOOKUP(VLOOKUP($A19,'Question Set '!$A$2:$I$205, 8), features, 2), 0)</f>
        <v>0</v>
      </c>
    </row>
    <row r="20" spans="1:9" x14ac:dyDescent="0.35">
      <c r="A20" s="19">
        <f>VLOOKUP('Question Set '!A11,'Question Set '!$A$2:$I$205, 1)</f>
        <v>9</v>
      </c>
      <c r="B20" s="24" t="str">
        <f>IF(VLOOKUP('Question Set '!A11,'Question Set '!$A$2:$I$205, 3) &lt;&gt; "",VLOOKUP('Question Set '!A11,'Question Set '!$A$2:$I$205, 3),"")</f>
        <v/>
      </c>
      <c r="C20" s="31" t="str">
        <f>IF(VLOOKUP('Question Set '!A11,'Question Set '!$A$2:$I$205, 4) &lt;&gt; "",VLOOKUP('Question Set '!A11,'Question Set '!$A$2:$I$205, 4),"")</f>
        <v>I have regular support (daily)</v>
      </c>
      <c r="D20" s="40" t="s">
        <v>467</v>
      </c>
      <c r="E20" s="42">
        <f>IF(D20="Yes", VLOOKUP(A20,'Question Set '!$A$2:$I$205, 9), 0)</f>
        <v>0</v>
      </c>
      <c r="F20" s="42">
        <f>IF($D20="Yes", VLOOKUP(VLOOKUP($A20,'Question Set '!$A$2:$I$205, 5), features, 2), 0)</f>
        <v>0</v>
      </c>
      <c r="G20" s="42">
        <f>IF($D20="Yes", VLOOKUP(VLOOKUP($A20,'Question Set '!$A$2:$I$205, 6), features, 2), 0)</f>
        <v>0</v>
      </c>
      <c r="H20" s="42">
        <f>IF($D20="Yes", VLOOKUP(VLOOKUP($A20,'Question Set '!$A$2:$I$205, 7), features, 2), 0)</f>
        <v>0</v>
      </c>
      <c r="I20" s="42">
        <f>IF($D20="Yes", VLOOKUP(VLOOKUP($A20,'Question Set '!$A$2:$I$205, 8), features, 2), 0)</f>
        <v>0</v>
      </c>
    </row>
    <row r="21" spans="1:9" x14ac:dyDescent="0.35">
      <c r="A21" s="19">
        <f>VLOOKUP('Question Set '!A12,'Question Set '!$A$2:$I$205, 1)</f>
        <v>10</v>
      </c>
      <c r="B21" s="24" t="str">
        <f>IF(VLOOKUP('Question Set '!A12,'Question Set '!$A$2:$I$205, 3) &lt;&gt; "",VLOOKUP('Question Set '!A12,'Question Set '!$A$2:$I$205, 3),"")</f>
        <v/>
      </c>
      <c r="C21" s="31" t="str">
        <f>IF(VLOOKUP('Question Set '!A12,'Question Set '!$A$2:$I$205, 4) &lt;&gt; "",VLOOKUP('Question Set '!A12,'Question Set '!$A$2:$I$205, 4),"")</f>
        <v>I need support 24/7</v>
      </c>
      <c r="D21" s="40" t="s">
        <v>467</v>
      </c>
      <c r="E21" s="42">
        <f>IF(D21="Yes", VLOOKUP(A21,'Question Set '!$A$2:$I$205, 9), 0)</f>
        <v>0</v>
      </c>
      <c r="F21" s="42">
        <f>IF($D21="Yes", VLOOKUP(VLOOKUP($A21,'Question Set '!$A$2:$I$205, 5), features, 2), 0)</f>
        <v>0</v>
      </c>
      <c r="G21" s="42">
        <f>IF($D21="Yes", VLOOKUP(VLOOKUP($A21,'Question Set '!$A$2:$I$205, 6), features, 2), 0)</f>
        <v>0</v>
      </c>
      <c r="H21" s="42">
        <f>IF($D21="Yes", VLOOKUP(VLOOKUP($A21,'Question Set '!$A$2:$I$205, 7), features, 2), 0)</f>
        <v>0</v>
      </c>
      <c r="I21" s="42">
        <f>IF($D21="Yes", VLOOKUP(VLOOKUP($A21,'Question Set '!$A$2:$I$205, 8), features, 2), 0)</f>
        <v>0</v>
      </c>
    </row>
    <row r="22" spans="1:9" x14ac:dyDescent="0.35">
      <c r="A22" s="19">
        <f>VLOOKUP('Question Set '!A13,'Question Set '!$A$2:$I$205, 1)</f>
        <v>11</v>
      </c>
      <c r="B22" s="24" t="str">
        <f>IF(VLOOKUP('Question Set '!A13,'Question Set '!$A$2:$I$205, 3) &lt;&gt; "",VLOOKUP('Question Set '!A13,'Question Set '!$A$2:$I$205, 3),"")</f>
        <v>Choose the statement that best describes your situation</v>
      </c>
      <c r="C22" s="31" t="str">
        <f>IF(VLOOKUP('Question Set '!A13,'Question Set '!$A$2:$I$205, 4) &lt;&gt; "",VLOOKUP('Question Set '!A13,'Question Set '!$A$2:$I$205, 4),"")</f>
        <v xml:space="preserve">I have wifi </v>
      </c>
      <c r="D22" s="40" t="s">
        <v>467</v>
      </c>
      <c r="E22" s="42">
        <f>IF(D22="Yes", VLOOKUP(A22,'Question Set '!$A$2:$I$205, 9), 0)</f>
        <v>0</v>
      </c>
      <c r="F22" s="42">
        <f>IF($D22="Yes", VLOOKUP(VLOOKUP($A22,'Question Set '!$A$2:$I$205, 5), features, 2), 0)</f>
        <v>0</v>
      </c>
      <c r="G22" s="42">
        <f>IF($D22="Yes", VLOOKUP(VLOOKUP($A22,'Question Set '!$A$2:$I$205, 6), features, 2), 0)</f>
        <v>0</v>
      </c>
      <c r="H22" s="42">
        <f>IF($D22="Yes", VLOOKUP(VLOOKUP($A22,'Question Set '!$A$2:$I$205, 7), features, 2), 0)</f>
        <v>0</v>
      </c>
      <c r="I22" s="42">
        <f>IF($D22="Yes", VLOOKUP(VLOOKUP($A22,'Question Set '!$A$2:$I$205, 8), features, 2), 0)</f>
        <v>0</v>
      </c>
    </row>
    <row r="23" spans="1:9" x14ac:dyDescent="0.35">
      <c r="A23" s="19">
        <f>VLOOKUP('Question Set '!A14,'Question Set '!$A$2:$I$205, 1)</f>
        <v>12</v>
      </c>
      <c r="B23" s="24" t="str">
        <f>IF(VLOOKUP('Question Set '!A14,'Question Set '!$A$2:$I$205, 3) &lt;&gt; "",VLOOKUP('Question Set '!A14,'Question Set '!$A$2:$I$205, 3),"")</f>
        <v/>
      </c>
      <c r="C23" s="31" t="str">
        <f>IF(VLOOKUP('Question Set '!A14,'Question Set '!$A$2:$I$205, 4) &lt;&gt; "",VLOOKUP('Question Set '!A14,'Question Set '!$A$2:$I$205, 4),"")</f>
        <v>I don't have wifi and do not wish to get it</v>
      </c>
      <c r="D23" s="40" t="s">
        <v>467</v>
      </c>
      <c r="E23" s="42">
        <f>IF(D23="Yes", VLOOKUP(A23,'Question Set '!$A$2:$I$205, 9), 0)</f>
        <v>0</v>
      </c>
      <c r="F23" s="42">
        <f>IF($D23="Yes", VLOOKUP(VLOOKUP($A23,'Question Set '!$A$2:$I$205, 5), features, 2), 0)</f>
        <v>0</v>
      </c>
      <c r="G23" s="42">
        <f>IF($D23="Yes", VLOOKUP(VLOOKUP($A23,'Question Set '!$A$2:$I$205, 6), features, 2), 0)</f>
        <v>0</v>
      </c>
      <c r="H23" s="42">
        <f>IF($D23="Yes", VLOOKUP(VLOOKUP($A23,'Question Set '!$A$2:$I$205, 7), features, 2), 0)</f>
        <v>0</v>
      </c>
      <c r="I23" s="42">
        <f>IF($D23="Yes", VLOOKUP(VLOOKUP($A23,'Question Set '!$A$2:$I$205, 8), features, 2), 0)</f>
        <v>0</v>
      </c>
    </row>
    <row r="24" spans="1:9" x14ac:dyDescent="0.35">
      <c r="A24" s="19">
        <f>VLOOKUP('Question Set '!A15,'Question Set '!$A$2:$I$205, 1)</f>
        <v>13</v>
      </c>
      <c r="B24" s="24" t="str">
        <f>IF(VLOOKUP('Question Set '!A15,'Question Set '!$A$2:$I$205, 3) &lt;&gt; "",VLOOKUP('Question Set '!A15,'Question Set '!$A$2:$I$205, 3),"")</f>
        <v/>
      </c>
      <c r="C24" s="31" t="str">
        <f>IF(VLOOKUP('Question Set '!A15,'Question Set '!$A$2:$I$205, 4) &lt;&gt; "",VLOOKUP('Question Set '!A15,'Question Set '!$A$2:$I$205, 4),"")</f>
        <v>I don't have wifi but I could consider getting it</v>
      </c>
      <c r="D24" s="40" t="s">
        <v>467</v>
      </c>
      <c r="E24" s="42">
        <f>IF(D24="Yes", VLOOKUP(A24,'Question Set '!$A$2:$I$205, 9), 0)</f>
        <v>0</v>
      </c>
      <c r="F24" s="42">
        <f>IF($D24="Yes", VLOOKUP(VLOOKUP($A24,'Question Set '!$A$2:$I$205, 5), features, 2), 0)</f>
        <v>0</v>
      </c>
      <c r="G24" s="42">
        <f>IF($D24="Yes", VLOOKUP(VLOOKUP($A24,'Question Set '!$A$2:$I$205, 6), features, 2), 0)</f>
        <v>0</v>
      </c>
      <c r="H24" s="42">
        <f>IF($D24="Yes", VLOOKUP(VLOOKUP($A24,'Question Set '!$A$2:$I$205, 7), features, 2), 0)</f>
        <v>0</v>
      </c>
      <c r="I24" s="42">
        <f>IF($D24="Yes", VLOOKUP(VLOOKUP($A24,'Question Set '!$A$2:$I$205, 8), features, 2), 0)</f>
        <v>0</v>
      </c>
    </row>
    <row r="25" spans="1:9" x14ac:dyDescent="0.35">
      <c r="A25" s="19">
        <f>VLOOKUP('Question Set '!A16,'Question Set '!$A$2:$I$205, 1)</f>
        <v>14</v>
      </c>
      <c r="B25" s="24" t="str">
        <f>IF(VLOOKUP('Question Set '!A16,'Question Set '!$A$2:$I$205, 3) &lt;&gt; "",VLOOKUP('Question Set '!A16,'Question Set '!$A$2:$I$205, 3),"")</f>
        <v/>
      </c>
      <c r="C25" s="31" t="str">
        <f>IF(VLOOKUP('Question Set '!A16,'Question Set '!$A$2:$I$205, 4) &lt;&gt; "",VLOOKUP('Question Set '!A16,'Question Set '!$A$2:$I$205, 4),"")</f>
        <v>I have telecare or a care management system</v>
      </c>
      <c r="D25" s="40" t="s">
        <v>467</v>
      </c>
      <c r="E25" s="42">
        <f>IF(D25="Yes", VLOOKUP(A25,'Question Set '!$A$2:$I$205, 9), 0)</f>
        <v>0</v>
      </c>
      <c r="F25" s="42">
        <f>IF($D25="Yes", VLOOKUP(VLOOKUP($A25,'Question Set '!$A$2:$I$205, 5), features, 2), 0)</f>
        <v>0</v>
      </c>
      <c r="G25" s="42">
        <f>IF($D25="Yes", VLOOKUP(VLOOKUP($A25,'Question Set '!$A$2:$I$205, 6), features, 2), 0)</f>
        <v>0</v>
      </c>
      <c r="H25" s="42">
        <f>IF($D25="Yes", VLOOKUP(VLOOKUP($A25,'Question Set '!$A$2:$I$205, 7), features, 2), 0)</f>
        <v>0</v>
      </c>
      <c r="I25" s="42">
        <f>IF($D25="Yes", VLOOKUP(VLOOKUP($A25,'Question Set '!$A$2:$I$205, 8), features, 2), 0)</f>
        <v>0</v>
      </c>
    </row>
    <row r="26" spans="1:9" x14ac:dyDescent="0.35">
      <c r="A26" s="19">
        <f>VLOOKUP('Question Set '!A17,'Question Set '!$A$2:$I$205, 1)</f>
        <v>15</v>
      </c>
      <c r="B26" s="24" t="str">
        <f>IF(VLOOKUP('Question Set '!A17,'Question Set '!$A$2:$I$205, 3) &lt;&gt; "",VLOOKUP('Question Set '!A17,'Question Set '!$A$2:$I$205, 3),"")</f>
        <v>Choose a statement that best describes your situation</v>
      </c>
      <c r="C26" s="31" t="str">
        <f>IF(VLOOKUP('Question Set '!A17,'Question Set '!$A$2:$I$205, 4) &lt;&gt; "",VLOOKUP('Question Set '!A17,'Question Set '!$A$2:$I$205, 4),"")</f>
        <v>I use a mobile phone to receive and make calls only</v>
      </c>
      <c r="D26" s="40" t="s">
        <v>467</v>
      </c>
      <c r="E26" s="42">
        <f>IF(D26="Yes", VLOOKUP(A26,'Question Set '!$A$2:$I$205, 9), 0)</f>
        <v>0</v>
      </c>
      <c r="F26" s="42">
        <f>IF($D26="Yes", VLOOKUP(VLOOKUP($A26,'Question Set '!$A$2:$I$205, 5), features, 2), 0)</f>
        <v>0</v>
      </c>
      <c r="G26" s="42">
        <f>IF($D26="Yes", VLOOKUP(VLOOKUP($A26,'Question Set '!$A$2:$I$205, 6), features, 2), 0)</f>
        <v>0</v>
      </c>
      <c r="H26" s="42">
        <f>IF($D26="Yes", VLOOKUP(VLOOKUP($A26,'Question Set '!$A$2:$I$205, 7), features, 2), 0)</f>
        <v>0</v>
      </c>
      <c r="I26" s="42">
        <f>IF($D26="Yes", VLOOKUP(VLOOKUP($A26,'Question Set '!$A$2:$I$205, 8), features, 2), 0)</f>
        <v>0</v>
      </c>
    </row>
    <row r="27" spans="1:9" ht="29" x14ac:dyDescent="0.35">
      <c r="A27" s="19">
        <f>VLOOKUP('Question Set '!A18,'Question Set '!$A$2:$I$205, 1)</f>
        <v>16</v>
      </c>
      <c r="B27" s="24" t="str">
        <f>IF(VLOOKUP('Question Set '!A18,'Question Set '!$A$2:$I$205, 3) &lt;&gt; "",VLOOKUP('Question Set '!A18,'Question Set '!$A$2:$I$205, 3),"")</f>
        <v/>
      </c>
      <c r="C27" s="31" t="str">
        <f>IF(VLOOKUP('Question Set '!A18,'Question Set '!$A$2:$I$205, 4) &lt;&gt; "",VLOOKUP('Question Set '!A18,'Question Set '!$A$2:$I$205, 4),"")</f>
        <v>I use a mobile phone to receive and makes calls and text messages</v>
      </c>
      <c r="D27" s="40" t="s">
        <v>466</v>
      </c>
      <c r="E27" s="42">
        <f>IF(D27="Yes", VLOOKUP(A27,'Question Set '!$A$2:$I$205, 9), 0)</f>
        <v>3</v>
      </c>
      <c r="F27" s="42">
        <f>IF($D27="Yes", VLOOKUP(VLOOKUP($A27,'Question Set '!$A$2:$I$205, 5), features, 2), 0)</f>
        <v>4</v>
      </c>
      <c r="G27" s="42" t="e">
        <f>IF($D27="Yes", VLOOKUP(VLOOKUP($A27,'Question Set '!$A$2:$I$205, 6), features, 2), 0)</f>
        <v>#N/A</v>
      </c>
      <c r="H27" s="42" t="e">
        <f>IF($D27="Yes", VLOOKUP(VLOOKUP($A27,'Question Set '!$A$2:$I$205, 7), features, 2), 0)</f>
        <v>#N/A</v>
      </c>
      <c r="I27" s="42" t="e">
        <f>IF($D27="Yes", VLOOKUP(VLOOKUP($A27,'Question Set '!$A$2:$I$205, 8), features, 2), 0)</f>
        <v>#N/A</v>
      </c>
    </row>
    <row r="28" spans="1:9" ht="43.5" x14ac:dyDescent="0.35">
      <c r="A28" s="19">
        <f>VLOOKUP('Question Set '!A19,'Question Set '!$A$2:$I$205, 1)</f>
        <v>17</v>
      </c>
      <c r="B28" s="24" t="str">
        <f>IF(VLOOKUP('Question Set '!A19,'Question Set '!$A$2:$I$205, 3) &lt;&gt; "",VLOOKUP('Question Set '!A19,'Question Set '!$A$2:$I$205, 3),"")</f>
        <v/>
      </c>
      <c r="C28" s="31" t="str">
        <f>IF(VLOOKUP('Question Set '!A19,'Question Set '!$A$2:$I$205, 4) &lt;&gt; "",VLOOKUP('Question Set '!A19,'Question Set '!$A$2:$I$205, 4),"")</f>
        <v>I use a mobile phone or smart phone for messaging apps, video calls, and to access the internet, e.g. email, online shopping, google searches</v>
      </c>
      <c r="D28" s="40" t="s">
        <v>467</v>
      </c>
      <c r="E28" s="42">
        <f>IF(D28="Yes", VLOOKUP(A28,'Question Set '!$A$2:$I$205, 9), 0)</f>
        <v>0</v>
      </c>
      <c r="F28" s="42">
        <f>IF($D28="Yes", VLOOKUP(VLOOKUP($A28,'Question Set '!$A$2:$I$205, 5), features, 2), 0)</f>
        <v>0</v>
      </c>
      <c r="G28" s="42">
        <f>IF($D28="Yes", VLOOKUP(VLOOKUP($A28,'Question Set '!$A$2:$I$205, 6), features, 2), 0)</f>
        <v>0</v>
      </c>
      <c r="H28" s="42">
        <f>IF($D28="Yes", VLOOKUP(VLOOKUP($A28,'Question Set '!$A$2:$I$205, 7), features, 2), 0)</f>
        <v>0</v>
      </c>
      <c r="I28" s="42">
        <f>IF($D28="Yes", VLOOKUP(VLOOKUP($A28,'Question Set '!$A$2:$I$205, 8), features, 2), 0)</f>
        <v>0</v>
      </c>
    </row>
    <row r="29" spans="1:9" ht="29" x14ac:dyDescent="0.35">
      <c r="A29" s="19">
        <f>VLOOKUP('Question Set '!A20,'Question Set '!$A$2:$I$205, 1)</f>
        <v>18</v>
      </c>
      <c r="B29" s="24" t="str">
        <f>IF(VLOOKUP('Question Set '!A20,'Question Set '!$A$2:$I$205, 3) &lt;&gt; "",VLOOKUP('Question Set '!A20,'Question Set '!$A$2:$I$205, 3),"")</f>
        <v/>
      </c>
      <c r="C29" s="31" t="str">
        <f>IF(VLOOKUP('Question Set '!A20,'Question Set '!$A$2:$I$205, 4) &lt;&gt; "",VLOOKUP('Question Set '!A20,'Question Set '!$A$2:$I$205, 4),"")</f>
        <v>I have a mobile phone but I don't use it any more or I don't have have a mobile phone</v>
      </c>
      <c r="D29" s="40" t="s">
        <v>467</v>
      </c>
      <c r="E29" s="42">
        <f>IF(D29="Yes", VLOOKUP(A29,'Question Set '!$A$2:$I$205, 9), 0)</f>
        <v>0</v>
      </c>
      <c r="F29" s="42">
        <f>IF($D29="Yes", VLOOKUP(VLOOKUP($A29,'Question Set '!$A$2:$I$205, 5), features, 2), 0)</f>
        <v>0</v>
      </c>
      <c r="G29" s="42">
        <f>IF($D29="Yes", VLOOKUP(VLOOKUP($A29,'Question Set '!$A$2:$I$205, 6), features, 2), 0)</f>
        <v>0</v>
      </c>
      <c r="H29" s="42">
        <f>IF($D29="Yes", VLOOKUP(VLOOKUP($A29,'Question Set '!$A$2:$I$205, 7), features, 2), 0)</f>
        <v>0</v>
      </c>
      <c r="I29" s="42">
        <f>IF($D29="Yes", VLOOKUP(VLOOKUP($A29,'Question Set '!$A$2:$I$205, 8), features, 2), 0)</f>
        <v>0</v>
      </c>
    </row>
    <row r="30" spans="1:9" x14ac:dyDescent="0.35">
      <c r="A30" s="19">
        <f>VLOOKUP('Question Set '!A21,'Question Set '!$A$2:$I$205, 1)</f>
        <v>19</v>
      </c>
      <c r="B30" s="24" t="str">
        <f>IF(VLOOKUP('Question Set '!A21,'Question Set '!$A$2:$I$205, 3) &lt;&gt; "",VLOOKUP('Question Set '!A21,'Question Set '!$A$2:$I$205, 3),"")</f>
        <v xml:space="preserve">How would you say you get on with using technology just now? </v>
      </c>
      <c r="C30" s="31" t="str">
        <f>IF(VLOOKUP('Question Set '!A21,'Question Set '!$A$2:$I$205, 4) &lt;&gt; "",VLOOKUP('Question Set '!A21,'Question Set '!$A$2:$I$205, 4),"")</f>
        <v>I am ok with technology</v>
      </c>
      <c r="D30" s="40" t="s">
        <v>467</v>
      </c>
      <c r="E30" s="42">
        <f>IF(D30="Yes", VLOOKUP(A30,'Question Set '!$A$2:$I$205, 9), 0)</f>
        <v>0</v>
      </c>
      <c r="F30" s="42">
        <f>IF($D30="Yes", VLOOKUP(VLOOKUP($A30,'Question Set '!$A$2:$I$205, 5), features, 2), 0)</f>
        <v>0</v>
      </c>
      <c r="G30" s="42">
        <f>IF($D30="Yes", VLOOKUP(VLOOKUP($A30,'Question Set '!$A$2:$I$205, 6), features, 2), 0)</f>
        <v>0</v>
      </c>
      <c r="H30" s="42">
        <f>IF($D30="Yes", VLOOKUP(VLOOKUP($A30,'Question Set '!$A$2:$I$205, 7), features, 2), 0)</f>
        <v>0</v>
      </c>
      <c r="I30" s="42">
        <f>IF($D30="Yes", VLOOKUP(VLOOKUP($A30,'Question Set '!$A$2:$I$205, 8), features, 2), 0)</f>
        <v>0</v>
      </c>
    </row>
    <row r="31" spans="1:9" x14ac:dyDescent="0.35">
      <c r="A31" s="19">
        <f>VLOOKUP('Question Set '!A22,'Question Set '!$A$2:$I$205, 1)</f>
        <v>20</v>
      </c>
      <c r="B31" s="24" t="str">
        <f>IF(VLOOKUP('Question Set '!A22,'Question Set '!$A$2:$I$205, 3) &lt;&gt; "",VLOOKUP('Question Set '!A22,'Question Set '!$A$2:$I$205, 3),"")</f>
        <v/>
      </c>
      <c r="C31" s="31" t="str">
        <f>IF(VLOOKUP('Question Set '!A22,'Question Set '!$A$2:$I$205, 4) &lt;&gt; "",VLOOKUP('Question Set '!A22,'Question Set '!$A$2:$I$205, 4),"")</f>
        <v>I need things that are easy to use</v>
      </c>
      <c r="D31" s="40" t="s">
        <v>466</v>
      </c>
      <c r="E31" s="42">
        <f>IF(D31="Yes", VLOOKUP(A31,'Question Set '!$A$2:$I$205, 9), 0)</f>
        <v>3</v>
      </c>
      <c r="F31" s="42" t="e">
        <f>IF($D31="Yes", VLOOKUP(VLOOKUP($A31,'Question Set '!$A$2:$I$205, 5), features, 2), 0)</f>
        <v>#N/A</v>
      </c>
      <c r="G31" s="42" t="e">
        <f>IF($D31="Yes", VLOOKUP(VLOOKUP($A31,'Question Set '!$A$2:$I$205, 6), features, 2), 0)</f>
        <v>#N/A</v>
      </c>
      <c r="H31" s="42" t="e">
        <f>IF($D31="Yes", VLOOKUP(VLOOKUP($A31,'Question Set '!$A$2:$I$205, 7), features, 2), 0)</f>
        <v>#N/A</v>
      </c>
      <c r="I31" s="42" t="e">
        <f>IF($D31="Yes", VLOOKUP(VLOOKUP($A31,'Question Set '!$A$2:$I$205, 8), features, 2), 0)</f>
        <v>#N/A</v>
      </c>
    </row>
    <row r="32" spans="1:9" x14ac:dyDescent="0.35">
      <c r="A32" s="19">
        <f>VLOOKUP('Question Set '!A23,'Question Set '!$A$2:$I$205, 1)</f>
        <v>21</v>
      </c>
      <c r="B32" s="24" t="str">
        <f>IF(VLOOKUP('Question Set '!A23,'Question Set '!$A$2:$I$205, 3) &lt;&gt; "",VLOOKUP('Question Set '!A23,'Question Set '!$A$2:$I$205, 3),"")</f>
        <v/>
      </c>
      <c r="C32" s="31" t="str">
        <f>IF(VLOOKUP('Question Set '!A23,'Question Set '!$A$2:$I$205, 4) &lt;&gt; "",VLOOKUP('Question Set '!A23,'Question Set '!$A$2:$I$205, 4),"")</f>
        <v>I need things that work without me having to do anything</v>
      </c>
      <c r="D32" s="40" t="s">
        <v>467</v>
      </c>
      <c r="E32" s="42">
        <f>IF(D32="Yes", VLOOKUP(A32,'Question Set '!$A$2:$I$205, 9), 0)</f>
        <v>0</v>
      </c>
      <c r="F32" s="42">
        <f>IF($D32="Yes", VLOOKUP(VLOOKUP($A32,'Question Set '!$A$2:$I$205, 5), features, 2), 0)</f>
        <v>0</v>
      </c>
      <c r="G32" s="42">
        <f>IF($D32="Yes", VLOOKUP(VLOOKUP($A32,'Question Set '!$A$2:$I$205, 6), features, 2), 0)</f>
        <v>0</v>
      </c>
      <c r="H32" s="42">
        <f>IF($D32="Yes", VLOOKUP(VLOOKUP($A32,'Question Set '!$A$2:$I$205, 7), features, 2), 0)</f>
        <v>0</v>
      </c>
      <c r="I32" s="42">
        <f>IF($D32="Yes", VLOOKUP(VLOOKUP($A32,'Question Set '!$A$2:$I$205, 8), features, 2), 0)</f>
        <v>0</v>
      </c>
    </row>
    <row r="33" spans="1:9" x14ac:dyDescent="0.35">
      <c r="A33" s="19">
        <f>VLOOKUP('Question Set '!A24,'Question Set '!$A$2:$I$205, 1)</f>
        <v>22</v>
      </c>
      <c r="B33" s="24" t="str">
        <f>IF(VLOOKUP('Question Set '!A24,'Question Set '!$A$2:$I$205, 3) &lt;&gt; "",VLOOKUP('Question Set '!A24,'Question Set '!$A$2:$I$205, 3),"")</f>
        <v>Choose the statement that describes you best</v>
      </c>
      <c r="C33" s="31" t="str">
        <f>IF(VLOOKUP('Question Set '!A24,'Question Set '!$A$2:$I$205, 4) &lt;&gt; "",VLOOKUP('Question Set '!A24,'Question Set '!$A$2:$I$205, 4),"")</f>
        <v>I would like to do as much as I can myself</v>
      </c>
      <c r="D33" s="40" t="s">
        <v>467</v>
      </c>
      <c r="E33" s="42">
        <f>IF(D33="Yes", VLOOKUP(A33,'Question Set '!$A$2:$I$205, 9), 0)</f>
        <v>0</v>
      </c>
      <c r="F33" s="42">
        <f>IF($D33="Yes", VLOOKUP(VLOOKUP($A33,'Question Set '!$A$2:$I$205, 5), features, 2), 0)</f>
        <v>0</v>
      </c>
      <c r="G33" s="42">
        <f>IF($D33="Yes", VLOOKUP(VLOOKUP($A33,'Question Set '!$A$2:$I$205, 6), features, 2), 0)</f>
        <v>0</v>
      </c>
      <c r="H33" s="42">
        <f>IF($D33="Yes", VLOOKUP(VLOOKUP($A33,'Question Set '!$A$2:$I$205, 7), features, 2), 0)</f>
        <v>0</v>
      </c>
      <c r="I33" s="42">
        <f>IF($D33="Yes", VLOOKUP(VLOOKUP($A33,'Question Set '!$A$2:$I$205, 8), features, 2), 0)</f>
        <v>0</v>
      </c>
    </row>
    <row r="34" spans="1:9" ht="29" x14ac:dyDescent="0.35">
      <c r="A34" s="19">
        <f>VLOOKUP('Question Set '!A25,'Question Set '!$A$2:$I$205, 1)</f>
        <v>23</v>
      </c>
      <c r="B34" s="24" t="str">
        <f>IF(VLOOKUP('Question Set '!A25,'Question Set '!$A$2:$I$205, 3) &lt;&gt; "",VLOOKUP('Question Set '!A25,'Question Set '!$A$2:$I$205, 3),"")</f>
        <v/>
      </c>
      <c r="C34" s="31" t="str">
        <f>IF(VLOOKUP('Question Set '!A25,'Question Set '!$A$2:$I$205, 4) &lt;&gt; "",VLOOKUP('Question Set '!A25,'Question Set '!$A$2:$I$205, 4),"")</f>
        <v>I would like to have things that my family can operate on my behalf</v>
      </c>
      <c r="D34" s="40" t="s">
        <v>466</v>
      </c>
      <c r="E34" s="42">
        <f>IF(D34="Yes", VLOOKUP(A34,'Question Set '!$A$2:$I$205, 9), 0)</f>
        <v>3</v>
      </c>
      <c r="F34" s="42">
        <f>IF($D34="Yes", VLOOKUP(VLOOKUP($A34,'Question Set '!$A$2:$I$205, 5), features, 2), 0)</f>
        <v>4</v>
      </c>
      <c r="G34" s="42">
        <f>IF($D34="Yes", VLOOKUP(VLOOKUP($A34,'Question Set '!$A$2:$I$205, 6), features, 2), 0)</f>
        <v>4</v>
      </c>
      <c r="H34" s="42" t="e">
        <f>IF($D34="Yes", VLOOKUP(VLOOKUP($A34,'Question Set '!$A$2:$I$205, 7), features, 2), 0)</f>
        <v>#N/A</v>
      </c>
      <c r="I34" s="42" t="e">
        <f>IF($D34="Yes", VLOOKUP(VLOOKUP($A34,'Question Set '!$A$2:$I$205, 8), features, 2), 0)</f>
        <v>#N/A</v>
      </c>
    </row>
    <row r="35" spans="1:9" ht="72.5" x14ac:dyDescent="0.35">
      <c r="A35" s="19">
        <f>VLOOKUP('Question Set '!A26,'Question Set '!$A$2:$I$205, 1)</f>
        <v>24</v>
      </c>
      <c r="B35" s="24" t="str">
        <f>IF(VLOOKUP('Question Set '!A26,'Question Set '!$A$2:$I$205, 3) &lt;&gt; "",VLOOKUP('Question Set '!A26,'Question Set '!$A$2:$I$205, 3),"")</f>
        <v xml:space="preserve">I also have a question on the people around you who can help with technology.  Is there someone who lives with you who is confident with technology?  For example, someone who can help with setting things up, keeping the technology working and helping you to use it? </v>
      </c>
      <c r="C35" s="31" t="str">
        <f>IF(VLOOKUP('Question Set '!A26,'Question Set '!$A$2:$I$205, 4) &lt;&gt; "",VLOOKUP('Question Set '!A26,'Question Set '!$A$2:$I$205, 4),"")</f>
        <v>yes</v>
      </c>
      <c r="D35" s="40" t="s">
        <v>467</v>
      </c>
      <c r="E35" s="42">
        <f>IF(D35="Yes", VLOOKUP(A35,'Question Set '!$A$2:$I$205, 9), 0)</f>
        <v>0</v>
      </c>
      <c r="F35" s="42">
        <f>IF($D35="Yes", VLOOKUP(VLOOKUP($A35,'Question Set '!$A$2:$I$205, 5), features, 2), 0)</f>
        <v>0</v>
      </c>
      <c r="G35" s="42">
        <f>IF($D35="Yes", VLOOKUP(VLOOKUP($A35,'Question Set '!$A$2:$I$205, 6), features, 2), 0)</f>
        <v>0</v>
      </c>
      <c r="H35" s="42">
        <f>IF($D35="Yes", VLOOKUP(VLOOKUP($A35,'Question Set '!$A$2:$I$205, 7), features, 2), 0)</f>
        <v>0</v>
      </c>
      <c r="I35" s="42">
        <f>IF($D35="Yes", VLOOKUP(VLOOKUP($A35,'Question Set '!$A$2:$I$205, 8), features, 2), 0)</f>
        <v>0</v>
      </c>
    </row>
    <row r="36" spans="1:9" x14ac:dyDescent="0.35">
      <c r="A36" s="19">
        <f>VLOOKUP('Question Set '!A27,'Question Set '!$A$2:$I$205, 1)</f>
        <v>25</v>
      </c>
      <c r="B36" s="24" t="str">
        <f>IF(VLOOKUP('Question Set '!A27,'Question Set '!$A$2:$I$205, 3) &lt;&gt; "",VLOOKUP('Question Set '!A27,'Question Set '!$A$2:$I$205, 3),"")</f>
        <v/>
      </c>
      <c r="C36" s="31" t="str">
        <f>IF(VLOOKUP('Question Set '!A27,'Question Set '!$A$2:$I$205, 4) &lt;&gt; "",VLOOKUP('Question Set '!A27,'Question Set '!$A$2:$I$205, 4),"")</f>
        <v>no</v>
      </c>
      <c r="D36" s="40" t="s">
        <v>466</v>
      </c>
      <c r="E36" s="42">
        <f>IF(D36="Yes", VLOOKUP(A36,'Question Set '!$A$2:$I$205, 9), 0)</f>
        <v>3</v>
      </c>
      <c r="F36" s="42" t="e">
        <f>IF($D36="Yes", VLOOKUP(VLOOKUP($A36,'Question Set '!$A$2:$I$205, 5), features, 2), 0)</f>
        <v>#N/A</v>
      </c>
      <c r="G36" s="42" t="e">
        <f>IF($D36="Yes", VLOOKUP(VLOOKUP($A36,'Question Set '!$A$2:$I$205, 6), features, 2), 0)</f>
        <v>#N/A</v>
      </c>
      <c r="H36" s="42" t="e">
        <f>IF($D36="Yes", VLOOKUP(VLOOKUP($A36,'Question Set '!$A$2:$I$205, 7), features, 2), 0)</f>
        <v>#N/A</v>
      </c>
      <c r="I36" s="42" t="e">
        <f>IF($D36="Yes", VLOOKUP(VLOOKUP($A36,'Question Set '!$A$2:$I$205, 8), features, 2), 0)</f>
        <v>#N/A</v>
      </c>
    </row>
    <row r="37" spans="1:9" ht="29" x14ac:dyDescent="0.35">
      <c r="A37" s="19">
        <f>VLOOKUP('Question Set '!A28,'Question Set '!$A$2:$I$205, 1)</f>
        <v>26</v>
      </c>
      <c r="B37" s="24" t="str">
        <f>IF(VLOOKUP('Question Set '!A28,'Question Set '!$A$2:$I$205, 3) &lt;&gt; "",VLOOKUP('Question Set '!A28,'Question Set '!$A$2:$I$205, 3),"")</f>
        <v xml:space="preserve">When suggesting products for you, what challenges would you like help with? </v>
      </c>
      <c r="C37" s="31" t="str">
        <f>IF(VLOOKUP('Question Set '!A28,'Question Set '!$A$2:$I$205, 4) &lt;&gt; "",VLOOKUP('Question Set '!A28,'Question Set '!$A$2:$I$205, 4),"")</f>
        <v>help around my home</v>
      </c>
      <c r="D37" s="40" t="s">
        <v>466</v>
      </c>
      <c r="E37" s="42">
        <f>IF(D37="Yes", VLOOKUP(A37,'Question Set '!$A$2:$I$205, 9), 0)</f>
        <v>5</v>
      </c>
      <c r="F37" s="42" t="e">
        <f>IF($D37="Yes", VLOOKUP(VLOOKUP($A37,'Question Set '!$A$2:$I$205, 5), features, 2), 0)</f>
        <v>#N/A</v>
      </c>
      <c r="G37" s="42" t="e">
        <f>IF($D37="Yes", VLOOKUP(VLOOKUP($A37,'Question Set '!$A$2:$I$205, 6), features, 2), 0)</f>
        <v>#N/A</v>
      </c>
      <c r="H37" s="42" t="e">
        <f>IF($D37="Yes", VLOOKUP(VLOOKUP($A37,'Question Set '!$A$2:$I$205, 7), features, 2), 0)</f>
        <v>#N/A</v>
      </c>
      <c r="I37" s="42" t="e">
        <f>IF($D37="Yes", VLOOKUP(VLOOKUP($A37,'Question Set '!$A$2:$I$205, 8), features, 2), 0)</f>
        <v>#N/A</v>
      </c>
    </row>
    <row r="38" spans="1:9" x14ac:dyDescent="0.35">
      <c r="A38" s="19">
        <f>VLOOKUP('Question Set '!A29,'Question Set '!$A$2:$I$205, 1)</f>
        <v>27</v>
      </c>
      <c r="B38" s="24" t="str">
        <f>IF(VLOOKUP('Question Set '!A29,'Question Set '!$A$2:$I$205, 3) &lt;&gt; "",VLOOKUP('Question Set '!A29,'Question Set '!$A$2:$I$205, 3),"")</f>
        <v/>
      </c>
      <c r="C38" s="31" t="str">
        <f>IF(VLOOKUP('Question Set '!A29,'Question Set '!$A$2:$I$205, 4) &lt;&gt; "",VLOOKUP('Question Set '!A29,'Question Set '!$A$2:$I$205, 4),"")</f>
        <v>help when my speech is not clear</v>
      </c>
      <c r="D38" s="40" t="s">
        <v>467</v>
      </c>
      <c r="E38" s="42">
        <f>IF(D38="Yes", VLOOKUP(A38,'Question Set '!$A$2:$I$205, 9), 0)</f>
        <v>0</v>
      </c>
      <c r="F38" s="42">
        <f>IF($D38="Yes", VLOOKUP(VLOOKUP($A38,'Question Set '!$A$2:$I$205, 5), features, 2), 0)</f>
        <v>0</v>
      </c>
      <c r="G38" s="42">
        <f>IF($D38="Yes", VLOOKUP(VLOOKUP($A38,'Question Set '!$A$2:$I$205, 6), features, 2), 0)</f>
        <v>0</v>
      </c>
      <c r="H38" s="42">
        <f>IF($D38="Yes", VLOOKUP(VLOOKUP($A38,'Question Set '!$A$2:$I$205, 7), features, 2), 0)</f>
        <v>0</v>
      </c>
      <c r="I38" s="42">
        <f>IF($D38="Yes", VLOOKUP(VLOOKUP($A38,'Question Set '!$A$2:$I$205, 8), features, 2), 0)</f>
        <v>0</v>
      </c>
    </row>
    <row r="39" spans="1:9" x14ac:dyDescent="0.35">
      <c r="A39" s="19">
        <f>VLOOKUP('Question Set '!A30,'Question Set '!$A$2:$I$205, 1)</f>
        <v>28</v>
      </c>
      <c r="B39" s="24" t="str">
        <f>IF(VLOOKUP('Question Set '!A30,'Question Set '!$A$2:$I$205, 3) &lt;&gt; "",VLOOKUP('Question Set '!A30,'Question Set '!$A$2:$I$205, 3),"")</f>
        <v/>
      </c>
      <c r="C39" s="31" t="str">
        <f>IF(VLOOKUP('Question Set '!A30,'Question Set '!$A$2:$I$205, 4) &lt;&gt; "",VLOOKUP('Question Set '!A30,'Question Set '!$A$2:$I$205, 4),"")</f>
        <v>help to remember things</v>
      </c>
      <c r="D39" s="40" t="s">
        <v>466</v>
      </c>
      <c r="E39" s="42">
        <f>IF(D39="Yes", VLOOKUP(A39,'Question Set '!$A$2:$I$205, 9), 0)</f>
        <v>5</v>
      </c>
      <c r="F39" s="42">
        <f>IF($D39="Yes", VLOOKUP(VLOOKUP($A39,'Question Set '!$A$2:$I$205, 5), features, 2), 0)</f>
        <v>4</v>
      </c>
      <c r="G39" s="42" t="e">
        <f>IF($D39="Yes", VLOOKUP(VLOOKUP($A39,'Question Set '!$A$2:$I$205, 6), features, 2), 0)</f>
        <v>#N/A</v>
      </c>
      <c r="H39" s="42" t="e">
        <f>IF($D39="Yes", VLOOKUP(VLOOKUP($A39,'Question Set '!$A$2:$I$205, 7), features, 2), 0)</f>
        <v>#N/A</v>
      </c>
      <c r="I39" s="42" t="e">
        <f>IF($D39="Yes", VLOOKUP(VLOOKUP($A39,'Question Set '!$A$2:$I$205, 8), features, 2), 0)</f>
        <v>#N/A</v>
      </c>
    </row>
    <row r="40" spans="1:9" x14ac:dyDescent="0.35">
      <c r="A40" s="19">
        <f>VLOOKUP('Question Set '!A31,'Question Set '!$A$2:$I$205, 1)</f>
        <v>29</v>
      </c>
      <c r="B40" s="24" t="str">
        <f>IF(VLOOKUP('Question Set '!A31,'Question Set '!$A$2:$I$205, 3) &lt;&gt; "",VLOOKUP('Question Set '!A31,'Question Set '!$A$2:$I$205, 3),"")</f>
        <v/>
      </c>
      <c r="C40" s="31" t="str">
        <f>IF(VLOOKUP('Question Set '!A31,'Question Set '!$A$2:$I$205, 4) &lt;&gt; "",VLOOKUP('Question Set '!A31,'Question Set '!$A$2:$I$205, 4),"")</f>
        <v>help when I am struggling to hear</v>
      </c>
      <c r="D40" s="40" t="s">
        <v>466</v>
      </c>
      <c r="E40" s="42">
        <f>IF(D40="Yes", VLOOKUP(A40,'Question Set '!$A$2:$I$205, 9), 0)</f>
        <v>5</v>
      </c>
      <c r="F40" s="42">
        <f>IF($D40="Yes", VLOOKUP(VLOOKUP($A40,'Question Set '!$A$2:$I$205, 5), features, 2), 0)</f>
        <v>4</v>
      </c>
      <c r="G40" s="42">
        <f>IF($D40="Yes", VLOOKUP(VLOOKUP($A40,'Question Set '!$A$2:$I$205, 6), features, 2), 0)</f>
        <v>3</v>
      </c>
      <c r="H40" s="42" t="e">
        <f>IF($D40="Yes", VLOOKUP(VLOOKUP($A40,'Question Set '!$A$2:$I$205, 7), features, 2), 0)</f>
        <v>#N/A</v>
      </c>
      <c r="I40" s="42" t="e">
        <f>IF($D40="Yes", VLOOKUP(VLOOKUP($A40,'Question Set '!$A$2:$I$205, 8), features, 2), 0)</f>
        <v>#N/A</v>
      </c>
    </row>
    <row r="41" spans="1:9" x14ac:dyDescent="0.35">
      <c r="A41" s="19">
        <f>VLOOKUP('Question Set '!A32,'Question Set '!$A$2:$I$205, 1)</f>
        <v>30</v>
      </c>
      <c r="B41" s="24" t="str">
        <f>IF(VLOOKUP('Question Set '!A32,'Question Set '!$A$2:$I$205, 3) &lt;&gt; "",VLOOKUP('Question Set '!A32,'Question Set '!$A$2:$I$205, 3),"")</f>
        <v/>
      </c>
      <c r="C41" s="31" t="str">
        <f>IF(VLOOKUP('Question Set '!A32,'Question Set '!$A$2:$I$205, 4) &lt;&gt; "",VLOOKUP('Question Set '!A32,'Question Set '!$A$2:$I$205, 4),"")</f>
        <v>things that are easier to use with reduced vision</v>
      </c>
      <c r="D41" s="40" t="s">
        <v>467</v>
      </c>
      <c r="E41" s="42">
        <f>IF(D41="Yes", VLOOKUP(A41,'Question Set '!$A$2:$I$205, 9), 0)</f>
        <v>0</v>
      </c>
      <c r="F41" s="42">
        <f>IF($D41="Yes", VLOOKUP(VLOOKUP($A41,'Question Set '!$A$2:$I$205, 5), features, 2), 0)</f>
        <v>0</v>
      </c>
      <c r="G41" s="42">
        <f>IF($D41="Yes", VLOOKUP(VLOOKUP($A41,'Question Set '!$A$2:$I$205, 6), features, 2), 0)</f>
        <v>0</v>
      </c>
      <c r="H41" s="42">
        <f>IF($D41="Yes", VLOOKUP(VLOOKUP($A41,'Question Set '!$A$2:$I$205, 7), features, 2), 0)</f>
        <v>0</v>
      </c>
      <c r="I41" s="42">
        <f>IF($D41="Yes", VLOOKUP(VLOOKUP($A41,'Question Set '!$A$2:$I$205, 8), features, 2), 0)</f>
        <v>0</v>
      </c>
    </row>
    <row r="42" spans="1:9" x14ac:dyDescent="0.35">
      <c r="A42" s="19">
        <f>VLOOKUP('Question Set '!A33,'Question Set '!$A$2:$I$205, 1)</f>
        <v>31</v>
      </c>
      <c r="B42" s="24" t="str">
        <f>IF(VLOOKUP('Question Set '!A33,'Question Set '!$A$2:$I$205, 3) &lt;&gt; "",VLOOKUP('Question Set '!A33,'Question Set '!$A$2:$I$205, 3),"")</f>
        <v/>
      </c>
      <c r="C42" s="31" t="str">
        <f>IF(VLOOKUP('Question Set '!A33,'Question Set '!$A$2:$I$205, 4) &lt;&gt; "",VLOOKUP('Question Set '!A33,'Question Set '!$A$2:$I$205, 4),"")</f>
        <v>Help to do things in the right order</v>
      </c>
      <c r="D42" s="40" t="s">
        <v>466</v>
      </c>
      <c r="E42" s="42">
        <f>IF(D42="Yes", VLOOKUP(A42,'Question Set '!$A$2:$I$205, 9), 0)</f>
        <v>5</v>
      </c>
      <c r="F42" s="42">
        <f>IF($D42="Yes", VLOOKUP(VLOOKUP($A42,'Question Set '!$A$2:$I$205, 5), features, 2), 0)</f>
        <v>3</v>
      </c>
      <c r="G42" s="42">
        <f>IF($D42="Yes", VLOOKUP(VLOOKUP($A42,'Question Set '!$A$2:$I$205, 6), features, 2), 0)</f>
        <v>3</v>
      </c>
      <c r="H42" s="42" t="e">
        <f>IF($D42="Yes", VLOOKUP(VLOOKUP($A42,'Question Set '!$A$2:$I$205, 7), features, 2), 0)</f>
        <v>#N/A</v>
      </c>
      <c r="I42" s="42" t="e">
        <f>IF($D42="Yes", VLOOKUP(VLOOKUP($A42,'Question Set '!$A$2:$I$205, 8), features, 2), 0)</f>
        <v>#N/A</v>
      </c>
    </row>
    <row r="43" spans="1:9" x14ac:dyDescent="0.35">
      <c r="A43" s="19">
        <f>VLOOKUP('Question Set '!A34,'Question Set '!$A$2:$I$205, 1)</f>
        <v>32</v>
      </c>
      <c r="B43" s="24" t="str">
        <f>IF(VLOOKUP('Question Set '!A34,'Question Set '!$A$2:$I$205, 3) &lt;&gt; "",VLOOKUP('Question Set '!A34,'Question Set '!$A$2:$I$205, 3),"")</f>
        <v/>
      </c>
      <c r="C43" s="31" t="str">
        <f>IF(VLOOKUP('Question Set '!A34,'Question Set '!$A$2:$I$205, 4) &lt;&gt; "",VLOOKUP('Question Set '!A34,'Question Set '!$A$2:$I$205, 4),"")</f>
        <v>help with misplacing objects</v>
      </c>
      <c r="D43" s="40" t="s">
        <v>467</v>
      </c>
      <c r="E43" s="42">
        <f>IF(D43="Yes", VLOOKUP(A43,'Question Set '!$A$2:$I$205, 9), 0)</f>
        <v>0</v>
      </c>
      <c r="F43" s="42">
        <f>IF($D43="Yes", VLOOKUP(VLOOKUP($A43,'Question Set '!$A$2:$I$205, 5), features, 2), 0)</f>
        <v>0</v>
      </c>
      <c r="G43" s="42">
        <f>IF($D43="Yes", VLOOKUP(VLOOKUP($A43,'Question Set '!$A$2:$I$205, 6), features, 2), 0)</f>
        <v>0</v>
      </c>
      <c r="H43" s="42">
        <f>IF($D43="Yes", VLOOKUP(VLOOKUP($A43,'Question Set '!$A$2:$I$205, 7), features, 2), 0)</f>
        <v>0</v>
      </c>
      <c r="I43" s="42">
        <f>IF($D43="Yes", VLOOKUP(VLOOKUP($A43,'Question Set '!$A$2:$I$205, 8), features, 2), 0)</f>
        <v>0</v>
      </c>
    </row>
    <row r="44" spans="1:9" x14ac:dyDescent="0.35">
      <c r="A44" s="19">
        <f>VLOOKUP('Question Set '!A35,'Question Set '!$A$2:$I$205, 1)</f>
        <v>33</v>
      </c>
      <c r="B44" s="24" t="str">
        <f>IF(VLOOKUP('Question Set '!A35,'Question Set '!$A$2:$I$205, 3) &lt;&gt; "",VLOOKUP('Question Set '!A35,'Question Set '!$A$2:$I$205, 3),"")</f>
        <v/>
      </c>
      <c r="C44" s="31" t="str">
        <f>IF(VLOOKUP('Question Set '!A35,'Question Set '!$A$2:$I$205, 4) &lt;&gt; "",VLOOKUP('Question Set '!A35,'Question Set '!$A$2:$I$205, 4),"")</f>
        <v>things that are easy to understand</v>
      </c>
      <c r="D44" s="40" t="s">
        <v>466</v>
      </c>
      <c r="E44" s="42">
        <f>IF(D44="Yes", VLOOKUP(A44,'Question Set '!$A$2:$I$205, 9), 0)</f>
        <v>5</v>
      </c>
      <c r="F44" s="42">
        <f>IF($D44="Yes", VLOOKUP(VLOOKUP($A44,'Question Set '!$A$2:$I$205, 5), features, 2), 0)</f>
        <v>3</v>
      </c>
      <c r="G44" s="42">
        <f>IF($D44="Yes", VLOOKUP(VLOOKUP($A44,'Question Set '!$A$2:$I$205, 6), features, 2), 0)</f>
        <v>4</v>
      </c>
      <c r="H44" s="42" t="e">
        <f>IF($D44="Yes", VLOOKUP(VLOOKUP($A44,'Question Set '!$A$2:$I$205, 7), features, 2), 0)</f>
        <v>#N/A</v>
      </c>
      <c r="I44" s="42" t="e">
        <f>IF($D44="Yes", VLOOKUP(VLOOKUP($A44,'Question Set '!$A$2:$I$205, 8), features, 2), 0)</f>
        <v>#N/A</v>
      </c>
    </row>
    <row r="45" spans="1:9" x14ac:dyDescent="0.35">
      <c r="A45" s="19">
        <f>VLOOKUP('Question Set '!A36,'Question Set '!$A$2:$I$205, 1)</f>
        <v>34</v>
      </c>
      <c r="B45" s="24" t="str">
        <f>IF(VLOOKUP('Question Set '!A36,'Question Set '!$A$2:$I$205, 3) &lt;&gt; "",VLOOKUP('Question Set '!A36,'Question Set '!$A$2:$I$205, 3),"")</f>
        <v/>
      </c>
      <c r="C45" s="31" t="str">
        <f>IF(VLOOKUP('Question Set '!A36,'Question Set '!$A$2:$I$205, 4) &lt;&gt; "",VLOOKUP('Question Set '!A36,'Question Set '!$A$2:$I$205, 4),"")</f>
        <v/>
      </c>
      <c r="D45" s="40" t="s">
        <v>467</v>
      </c>
      <c r="E45" s="42">
        <f>IF(D45="Yes", VLOOKUP(A45,'Question Set '!$A$2:$I$205, 9), 0)</f>
        <v>0</v>
      </c>
      <c r="F45" s="42">
        <f>IF($D45="Yes", VLOOKUP(VLOOKUP($A45,'Question Set '!$A$2:$I$205, 5), features, 2), 0)</f>
        <v>0</v>
      </c>
      <c r="G45" s="42">
        <f>IF($D45="Yes", VLOOKUP(VLOOKUP($A45,'Question Set '!$A$2:$I$205, 6), features, 2), 0)</f>
        <v>0</v>
      </c>
      <c r="H45" s="42">
        <f>IF($D45="Yes", VLOOKUP(VLOOKUP($A45,'Question Set '!$A$2:$I$205, 7), features, 2), 0)</f>
        <v>0</v>
      </c>
      <c r="I45" s="42">
        <f>IF($D45="Yes", VLOOKUP(VLOOKUP($A45,'Question Set '!$A$2:$I$205, 8), features, 2), 0)</f>
        <v>0</v>
      </c>
    </row>
    <row r="46" spans="1:9" x14ac:dyDescent="0.35">
      <c r="A46" s="19">
        <f>VLOOKUP('Question Set '!A37,'Question Set '!$A$2:$I$205, 1)</f>
        <v>35</v>
      </c>
      <c r="B46" s="24" t="str">
        <f>IF(VLOOKUP('Question Set '!A37,'Question Set '!$A$2:$I$205, 3) &lt;&gt; "",VLOOKUP('Question Set '!A37,'Question Set '!$A$2:$I$205, 3),"")</f>
        <v/>
      </c>
      <c r="C46" s="31" t="str">
        <f>IF(VLOOKUP('Question Set '!A37,'Question Set '!$A$2:$I$205, 4) &lt;&gt; "",VLOOKUP('Question Set '!A37,'Question Set '!$A$2:$I$205, 4),"")</f>
        <v/>
      </c>
      <c r="D46" s="40" t="s">
        <v>467</v>
      </c>
      <c r="E46" s="42">
        <f>IF(D46="Yes", VLOOKUP(A46,'Question Set '!$A$2:$I$205, 9), 0)</f>
        <v>0</v>
      </c>
      <c r="F46" s="42">
        <f>IF($D46="Yes", VLOOKUP(VLOOKUP($A46,'Question Set '!$A$2:$I$205, 5), features, 2), 0)</f>
        <v>0</v>
      </c>
      <c r="G46" s="42">
        <f>IF($D46="Yes", VLOOKUP(VLOOKUP($A46,'Question Set '!$A$2:$I$205, 6), features, 2), 0)</f>
        <v>0</v>
      </c>
      <c r="H46" s="42">
        <f>IF($D46="Yes", VLOOKUP(VLOOKUP($A46,'Question Set '!$A$2:$I$205, 7), features, 2), 0)</f>
        <v>0</v>
      </c>
      <c r="I46" s="42">
        <f>IF($D46="Yes", VLOOKUP(VLOOKUP($A46,'Question Set '!$A$2:$I$205, 8), features, 2), 0)</f>
        <v>0</v>
      </c>
    </row>
    <row r="47" spans="1:9" x14ac:dyDescent="0.35">
      <c r="A47" s="19">
        <f>VLOOKUP('Question Set '!A38,'Question Set '!$A$2:$I$205, 1)</f>
        <v>36</v>
      </c>
      <c r="B47" s="24" t="str">
        <f>IF(VLOOKUP('Question Set '!A38,'Question Set '!$A$2:$I$205, 3) &lt;&gt; "",VLOOKUP('Question Set '!A38,'Question Set '!$A$2:$I$205, 3),"")</f>
        <v>Questions</v>
      </c>
      <c r="C47" s="31" t="str">
        <f>IF(VLOOKUP('Question Set '!A38,'Question Set '!$A$2:$I$205, 4) &lt;&gt; "",VLOOKUP('Question Set '!A38,'Question Set '!$A$2:$I$205, 4),"")</f>
        <v>Answers</v>
      </c>
      <c r="D47" s="40"/>
      <c r="E47" s="42"/>
      <c r="F47" s="42">
        <f>IF($D47="Yes", VLOOKUP(VLOOKUP($A47,'Question Set '!$A$2:$I$205, 5), features, 2), 0)</f>
        <v>0</v>
      </c>
      <c r="G47" s="42">
        <f>IF($D47="Yes", VLOOKUP(VLOOKUP($A47,'Question Set '!$A$2:$I$205, 6), features, 2), 0)</f>
        <v>0</v>
      </c>
      <c r="H47" s="42">
        <f>IF($D47="Yes", VLOOKUP(VLOOKUP($A47,'Question Set '!$A$2:$I$205, 7), features, 2), 0)</f>
        <v>0</v>
      </c>
      <c r="I47" s="42">
        <f>IF($D47="Yes", VLOOKUP(VLOOKUP($A47,'Question Set '!$A$2:$I$205, 8), features, 2), 0)</f>
        <v>0</v>
      </c>
    </row>
    <row r="48" spans="1:9" ht="58" x14ac:dyDescent="0.35">
      <c r="A48" s="19">
        <f>VLOOKUP('Question Set '!A39,'Question Set '!$A$2:$I$205, 1)</f>
        <v>37</v>
      </c>
      <c r="B48" s="24" t="str">
        <f>IF(VLOOKUP('Question Set '!A39,'Question Set '!$A$2:$I$205, 3) &lt;&gt; "",VLOOKUP('Question Set '!A39,'Question Set '!$A$2:$I$205, 3),"")</f>
        <v>Things could be better if I had help with...</v>
      </c>
      <c r="C48" s="31" t="str">
        <f>IF(VLOOKUP('Question Set '!A39,'Question Set '!$A$2:$I$205, 4) &lt;&gt; "",VLOOKUP('Question Set '!A39,'Question Set '!$A$2:$I$205, 4),"")</f>
        <v>getting ready to go out e.g. being on time and remembering
what to take with me - mobile phone, keys, watch, wallet/purse, bag, jacket etc.</v>
      </c>
      <c r="D48" s="40" t="s">
        <v>466</v>
      </c>
      <c r="E48" s="42">
        <f>IF(D48="Yes", VLOOKUP(A48,'Question Set '!$A$2:$I$205, 9), 0)</f>
        <v>3</v>
      </c>
      <c r="F48" s="42">
        <f>IF($D48="Yes", VLOOKUP(VLOOKUP($A48,'Question Set '!$A$2:$I$205, 5), features, 2), 0)</f>
        <v>4</v>
      </c>
      <c r="G48" s="42">
        <f>IF($D48="Yes", VLOOKUP(VLOOKUP($A48,'Question Set '!$A$2:$I$205, 6), features, 2), 0)</f>
        <v>5</v>
      </c>
      <c r="H48" s="42" t="e">
        <f>IF($D48="Yes", VLOOKUP(VLOOKUP($A48,'Question Set '!$A$2:$I$205, 7), features, 2), 0)</f>
        <v>#N/A</v>
      </c>
      <c r="I48" s="42" t="e">
        <f>IF($D48="Yes", VLOOKUP(VLOOKUP($A48,'Question Set '!$A$2:$I$205, 8), features, 2), 0)</f>
        <v>#N/A</v>
      </c>
    </row>
    <row r="49" spans="1:9" x14ac:dyDescent="0.35">
      <c r="A49" s="19">
        <f>VLOOKUP('Question Set '!A40,'Question Set '!$A$2:$I$205, 1)</f>
        <v>38</v>
      </c>
      <c r="B49" s="24" t="str">
        <f>IF(VLOOKUP('Question Set '!A40,'Question Set '!$A$2:$I$205, 3) &lt;&gt; "",VLOOKUP('Question Set '!A40,'Question Set '!$A$2:$I$205, 3),"")</f>
        <v/>
      </c>
      <c r="C49" s="31" t="str">
        <f>IF(VLOOKUP('Question Set '!A40,'Question Set '!$A$2:$I$205, 4) &lt;&gt; "",VLOOKUP('Question Set '!A40,'Question Set '!$A$2:$I$205, 4),"")</f>
        <v>feeling more confident and less stressed about going out</v>
      </c>
      <c r="D49" s="40" t="s">
        <v>467</v>
      </c>
      <c r="E49" s="42">
        <f>IF(D49="Yes", VLOOKUP(A49,'Question Set '!$A$2:$I$205, 9), 0)</f>
        <v>0</v>
      </c>
      <c r="F49" s="42">
        <f>IF($D49="Yes", VLOOKUP(VLOOKUP($A49,'Question Set '!$A$2:$I$205, 5), features, 2), 0)</f>
        <v>0</v>
      </c>
      <c r="G49" s="42">
        <f>IF($D49="Yes", VLOOKUP(VLOOKUP($A49,'Question Set '!$A$2:$I$205, 6), features, 2), 0)</f>
        <v>0</v>
      </c>
      <c r="H49" s="42">
        <f>IF($D49="Yes", VLOOKUP(VLOOKUP($A49,'Question Set '!$A$2:$I$205, 7), features, 2), 0)</f>
        <v>0</v>
      </c>
      <c r="I49" s="42">
        <f>IF($D49="Yes", VLOOKUP(VLOOKUP($A49,'Question Set '!$A$2:$I$205, 8), features, 2), 0)</f>
        <v>0</v>
      </c>
    </row>
    <row r="50" spans="1:9" x14ac:dyDescent="0.35">
      <c r="A50" s="19">
        <f>VLOOKUP('Question Set '!A41,'Question Set '!$A$2:$I$205, 1)</f>
        <v>39</v>
      </c>
      <c r="B50" s="24" t="str">
        <f>IF(VLOOKUP('Question Set '!A41,'Question Set '!$A$2:$I$205, 3) &lt;&gt; "",VLOOKUP('Question Set '!A41,'Question Set '!$A$2:$I$205, 3),"")</f>
        <v/>
      </c>
      <c r="C50" s="31" t="str">
        <f>IF(VLOOKUP('Question Set '!A41,'Question Set '!$A$2:$I$205, 4) &lt;&gt; "",VLOOKUP('Question Set '!A41,'Question Set '!$A$2:$I$205, 4),"")</f>
        <v>getting to appointments and places</v>
      </c>
      <c r="D50" s="40" t="s">
        <v>467</v>
      </c>
      <c r="E50" s="42">
        <f>IF(D50="Yes", VLOOKUP(A50,'Question Set '!$A$2:$I$205, 9), 0)</f>
        <v>0</v>
      </c>
      <c r="F50" s="42">
        <f>IF($D50="Yes", VLOOKUP(VLOOKUP($A50,'Question Set '!$A$2:$I$205, 5), features, 2), 0)</f>
        <v>0</v>
      </c>
      <c r="G50" s="42">
        <f>IF($D50="Yes", VLOOKUP(VLOOKUP($A50,'Question Set '!$A$2:$I$205, 6), features, 2), 0)</f>
        <v>0</v>
      </c>
      <c r="H50" s="42">
        <f>IF($D50="Yes", VLOOKUP(VLOOKUP($A50,'Question Set '!$A$2:$I$205, 7), features, 2), 0)</f>
        <v>0</v>
      </c>
      <c r="I50" s="42">
        <f>IF($D50="Yes", VLOOKUP(VLOOKUP($A50,'Question Set '!$A$2:$I$205, 8), features, 2), 0)</f>
        <v>0</v>
      </c>
    </row>
    <row r="51" spans="1:9" x14ac:dyDescent="0.35">
      <c r="A51" s="19">
        <f>VLOOKUP('Question Set '!A42,'Question Set '!$A$2:$I$205, 1)</f>
        <v>40</v>
      </c>
      <c r="B51" s="24" t="str">
        <f>IF(VLOOKUP('Question Set '!A42,'Question Set '!$A$2:$I$205, 3) &lt;&gt; "",VLOOKUP('Question Set '!A42,'Question Set '!$A$2:$I$205, 3),"")</f>
        <v/>
      </c>
      <c r="C51" s="31" t="str">
        <f>IF(VLOOKUP('Question Set '!A42,'Question Set '!$A$2:$I$205, 4) &lt;&gt; "",VLOOKUP('Question Set '!A42,'Question Set '!$A$2:$I$205, 4),"")</f>
        <v>being able to get help when I am confused or lost</v>
      </c>
      <c r="D51" s="40" t="s">
        <v>466</v>
      </c>
      <c r="E51" s="42">
        <f>IF(D51="Yes", VLOOKUP(A51,'Question Set '!$A$2:$I$205, 9), 0)</f>
        <v>5</v>
      </c>
      <c r="F51" s="42">
        <f>IF($D51="Yes", VLOOKUP(VLOOKUP($A51,'Question Set '!$A$2:$I$205, 5), features, 2), 0)</f>
        <v>3</v>
      </c>
      <c r="G51" s="42" t="e">
        <f>IF($D51="Yes", VLOOKUP(VLOOKUP($A51,'Question Set '!$A$2:$I$205, 6), features, 2), 0)</f>
        <v>#N/A</v>
      </c>
      <c r="H51" s="42" t="e">
        <f>IF($D51="Yes", VLOOKUP(VLOOKUP($A51,'Question Set '!$A$2:$I$205, 7), features, 2), 0)</f>
        <v>#N/A</v>
      </c>
      <c r="I51" s="42" t="e">
        <f>IF($D51="Yes", VLOOKUP(VLOOKUP($A51,'Question Set '!$A$2:$I$205, 8), features, 2), 0)</f>
        <v>#N/A</v>
      </c>
    </row>
    <row r="52" spans="1:9" ht="29" x14ac:dyDescent="0.35">
      <c r="A52" s="19">
        <f>VLOOKUP('Question Set '!A43,'Question Set '!$A$2:$I$205, 1)</f>
        <v>41</v>
      </c>
      <c r="B52" s="24" t="str">
        <f>IF(VLOOKUP('Question Set '!A43,'Question Set '!$A$2:$I$205, 3) &lt;&gt; "",VLOOKUP('Question Set '!A43,'Question Set '!$A$2:$I$205, 3),"")</f>
        <v/>
      </c>
      <c r="C52" s="31" t="str">
        <f>IF(VLOOKUP('Question Set '!A43,'Question Set '!$A$2:$I$205, 4) &lt;&gt; "",VLOOKUP('Question Set '!A43,'Question Set '!$A$2:$I$205, 4),"")</f>
        <v>reassuring my family and the people who care for me e.g. 
is someone else worried about you going out alone?</v>
      </c>
      <c r="D52" s="40" t="s">
        <v>467</v>
      </c>
      <c r="E52" s="42">
        <f>IF(D52="Yes", VLOOKUP(A52,'Question Set '!$A$2:$I$205, 9), 0)</f>
        <v>0</v>
      </c>
      <c r="F52" s="42">
        <f>IF($D52="Yes", VLOOKUP(VLOOKUP($A52,'Question Set '!$A$2:$I$205, 5), features, 2), 0)</f>
        <v>0</v>
      </c>
      <c r="G52" s="42">
        <f>IF($D52="Yes", VLOOKUP(VLOOKUP($A52,'Question Set '!$A$2:$I$205, 6), features, 2), 0)</f>
        <v>0</v>
      </c>
      <c r="H52" s="42">
        <f>IF($D52="Yes", VLOOKUP(VLOOKUP($A52,'Question Set '!$A$2:$I$205, 7), features, 2), 0)</f>
        <v>0</v>
      </c>
      <c r="I52" s="42">
        <f>IF($D52="Yes", VLOOKUP(VLOOKUP($A52,'Question Set '!$A$2:$I$205, 8), features, 2), 0)</f>
        <v>0</v>
      </c>
    </row>
    <row r="53" spans="1:9" x14ac:dyDescent="0.35">
      <c r="A53" s="19">
        <f>VLOOKUP('Question Set '!A44,'Question Set '!$A$2:$I$205, 1)</f>
        <v>42</v>
      </c>
      <c r="B53" s="24" t="str">
        <f>IF(VLOOKUP('Question Set '!A44,'Question Set '!$A$2:$I$205, 3) &lt;&gt; "",VLOOKUP('Question Set '!A44,'Question Set '!$A$2:$I$205, 3),"")</f>
        <v>When you go out, are you with someone?</v>
      </c>
      <c r="C53" s="31" t="str">
        <f>IF(VLOOKUP('Question Set '!A44,'Question Set '!$A$2:$I$205, 4) &lt;&gt; "",VLOOKUP('Question Set '!A44,'Question Set '!$A$2:$I$205, 4),"")</f>
        <v>I mostly go out alone</v>
      </c>
      <c r="D53" s="40" t="s">
        <v>467</v>
      </c>
      <c r="E53" s="42">
        <f>IF(D53="Yes", VLOOKUP(A53,'Question Set '!$A$2:$I$205, 9), 0)</f>
        <v>0</v>
      </c>
      <c r="F53" s="42">
        <f>IF($D53="Yes", VLOOKUP(VLOOKUP($A53,'Question Set '!$A$2:$I$205, 5), features, 2), 0)</f>
        <v>0</v>
      </c>
      <c r="G53" s="42">
        <f>IF($D53="Yes", VLOOKUP(VLOOKUP($A53,'Question Set '!$A$2:$I$205, 6), features, 2), 0)</f>
        <v>0</v>
      </c>
      <c r="H53" s="42">
        <f>IF($D53="Yes", VLOOKUP(VLOOKUP($A53,'Question Set '!$A$2:$I$205, 7), features, 2), 0)</f>
        <v>0</v>
      </c>
      <c r="I53" s="42">
        <f>IF($D53="Yes", VLOOKUP(VLOOKUP($A53,'Question Set '!$A$2:$I$205, 8), features, 2), 0)</f>
        <v>0</v>
      </c>
    </row>
    <row r="54" spans="1:9" x14ac:dyDescent="0.35">
      <c r="A54" s="19">
        <f>VLOOKUP('Question Set '!A45,'Question Set '!$A$2:$I$205, 1)</f>
        <v>43</v>
      </c>
      <c r="B54" s="24" t="str">
        <f>IF(VLOOKUP('Question Set '!A45,'Question Set '!$A$2:$I$205, 3) &lt;&gt; "",VLOOKUP('Question Set '!A45,'Question Set '!$A$2:$I$205, 3),"")</f>
        <v/>
      </c>
      <c r="C54" s="31" t="str">
        <f>IF(VLOOKUP('Question Set '!A45,'Question Set '!$A$2:$I$205, 4) &lt;&gt; "",VLOOKUP('Question Set '!A45,'Question Set '!$A$2:$I$205, 4),"")</f>
        <v>I usually go out with someone</v>
      </c>
      <c r="D54" s="40" t="s">
        <v>466</v>
      </c>
      <c r="E54" s="42">
        <f>IF(D54="Yes", VLOOKUP(A54,'Question Set '!$A$2:$I$205, 9), 0)</f>
        <v>2</v>
      </c>
      <c r="F54" s="42">
        <f>IF($D54="Yes", VLOOKUP(VLOOKUP($A54,'Question Set '!$A$2:$I$205, 5), features, 2), 0)</f>
        <v>4</v>
      </c>
      <c r="G54" s="42">
        <f>IF($D54="Yes", VLOOKUP(VLOOKUP($A54,'Question Set '!$A$2:$I$205, 6), features, 2), 0)</f>
        <v>5</v>
      </c>
      <c r="H54" s="42" t="e">
        <f>IF($D54="Yes", VLOOKUP(VLOOKUP($A54,'Question Set '!$A$2:$I$205, 7), features, 2), 0)</f>
        <v>#N/A</v>
      </c>
      <c r="I54" s="42" t="e">
        <f>IF($D54="Yes", VLOOKUP(VLOOKUP($A54,'Question Set '!$A$2:$I$205, 8), features, 2), 0)</f>
        <v>#N/A</v>
      </c>
    </row>
    <row r="55" spans="1:9" x14ac:dyDescent="0.35">
      <c r="A55" s="19">
        <f>VLOOKUP('Question Set '!A46,'Question Set '!$A$2:$I$205, 1)</f>
        <v>44</v>
      </c>
      <c r="B55" s="24" t="str">
        <f>IF(VLOOKUP('Question Set '!A46,'Question Set '!$A$2:$I$205, 3) &lt;&gt; "",VLOOKUP('Question Set '!A46,'Question Set '!$A$2:$I$205, 3),"")</f>
        <v>How do you usually travel?</v>
      </c>
      <c r="C55" s="31" t="str">
        <f>IF(VLOOKUP('Question Set '!A46,'Question Set '!$A$2:$I$205, 4) &lt;&gt; "",VLOOKUP('Question Set '!A46,'Question Set '!$A$2:$I$205, 4),"")</f>
        <v>Walk</v>
      </c>
      <c r="D55" s="40" t="s">
        <v>466</v>
      </c>
      <c r="E55" s="42">
        <f>IF(D55="Yes", VLOOKUP(A55,'Question Set '!$A$2:$I$205, 9), 0)</f>
        <v>4</v>
      </c>
      <c r="F55" s="42">
        <f>IF($D55="Yes", VLOOKUP(VLOOKUP($A55,'Question Set '!$A$2:$I$205, 5), features, 2), 0)</f>
        <v>3</v>
      </c>
      <c r="G55" s="42">
        <f>IF($D55="Yes", VLOOKUP(VLOOKUP($A55,'Question Set '!$A$2:$I$205, 6), features, 2), 0)</f>
        <v>4</v>
      </c>
      <c r="H55" s="42" t="e">
        <f>IF($D55="Yes", VLOOKUP(VLOOKUP($A55,'Question Set '!$A$2:$I$205, 7), features, 2), 0)</f>
        <v>#N/A</v>
      </c>
      <c r="I55" s="42" t="e">
        <f>IF($D55="Yes", VLOOKUP(VLOOKUP($A55,'Question Set '!$A$2:$I$205, 8), features, 2), 0)</f>
        <v>#N/A</v>
      </c>
    </row>
    <row r="56" spans="1:9" x14ac:dyDescent="0.35">
      <c r="A56" s="19">
        <f>VLOOKUP('Question Set '!A47,'Question Set '!$A$2:$I$205, 1)</f>
        <v>45</v>
      </c>
      <c r="B56" s="24" t="str">
        <f>IF(VLOOKUP('Question Set '!A47,'Question Set '!$A$2:$I$205, 3) &lt;&gt; "",VLOOKUP('Question Set '!A47,'Question Set '!$A$2:$I$205, 3),"")</f>
        <v/>
      </c>
      <c r="C56" s="31" t="str">
        <f>IF(VLOOKUP('Question Set '!A47,'Question Set '!$A$2:$I$205, 4) &lt;&gt; "",VLOOKUP('Question Set '!A47,'Question Set '!$A$2:$I$205, 4),"")</f>
        <v xml:space="preserve">Public Transport </v>
      </c>
      <c r="D56" s="40" t="s">
        <v>466</v>
      </c>
      <c r="E56" s="42">
        <f>IF(D56="Yes", VLOOKUP(A56,'Question Set '!$A$2:$I$205, 9), 0)</f>
        <v>3</v>
      </c>
      <c r="F56" s="42">
        <f>IF($D56="Yes", VLOOKUP(VLOOKUP($A56,'Question Set '!$A$2:$I$205, 5), features, 2), 0)</f>
        <v>4</v>
      </c>
      <c r="G56" s="42" t="e">
        <f>IF($D56="Yes", VLOOKUP(VLOOKUP($A56,'Question Set '!$A$2:$I$205, 6), features, 2), 0)</f>
        <v>#N/A</v>
      </c>
      <c r="H56" s="42" t="e">
        <f>IF($D56="Yes", VLOOKUP(VLOOKUP($A56,'Question Set '!$A$2:$I$205, 7), features, 2), 0)</f>
        <v>#N/A</v>
      </c>
      <c r="I56" s="42" t="e">
        <f>IF($D56="Yes", VLOOKUP(VLOOKUP($A56,'Question Set '!$A$2:$I$205, 8), features, 2), 0)</f>
        <v>#N/A</v>
      </c>
    </row>
    <row r="57" spans="1:9" x14ac:dyDescent="0.35">
      <c r="A57" s="19">
        <f>VLOOKUP('Question Set '!A48,'Question Set '!$A$2:$I$205, 1)</f>
        <v>46</v>
      </c>
      <c r="B57" s="24" t="str">
        <f>IF(VLOOKUP('Question Set '!A48,'Question Set '!$A$2:$I$205, 3) &lt;&gt; "",VLOOKUP('Question Set '!A48,'Question Set '!$A$2:$I$205, 3),"")</f>
        <v/>
      </c>
      <c r="C57" s="31" t="str">
        <f>IF(VLOOKUP('Question Set '!A48,'Question Set '!$A$2:$I$205, 4) &lt;&gt; "",VLOOKUP('Question Set '!A48,'Question Set '!$A$2:$I$205, 4),"")</f>
        <v>Drive</v>
      </c>
      <c r="D57" s="40" t="s">
        <v>467</v>
      </c>
      <c r="E57" s="42">
        <f>IF(D57="Yes", VLOOKUP(A57,'Question Set '!$A$2:$I$205, 9), 0)</f>
        <v>0</v>
      </c>
      <c r="F57" s="42">
        <f>IF($D57="Yes", VLOOKUP(VLOOKUP($A57,'Question Set '!$A$2:$I$205, 5), features, 2), 0)</f>
        <v>0</v>
      </c>
      <c r="G57" s="42">
        <f>IF($D57="Yes", VLOOKUP(VLOOKUP($A57,'Question Set '!$A$2:$I$205, 6), features, 2), 0)</f>
        <v>0</v>
      </c>
      <c r="H57" s="42">
        <f>IF($D57="Yes", VLOOKUP(VLOOKUP($A57,'Question Set '!$A$2:$I$205, 7), features, 2), 0)</f>
        <v>0</v>
      </c>
      <c r="I57" s="42">
        <f>IF($D57="Yes", VLOOKUP(VLOOKUP($A57,'Question Set '!$A$2:$I$205, 8), features, 2), 0)</f>
        <v>0</v>
      </c>
    </row>
    <row r="58" spans="1:9" x14ac:dyDescent="0.35">
      <c r="A58" s="19">
        <f>VLOOKUP('Question Set '!A49,'Question Set '!$A$2:$I$205, 1)</f>
        <v>47</v>
      </c>
      <c r="B58" s="24" t="str">
        <f>IF(VLOOKUP('Question Set '!A49,'Question Set '!$A$2:$I$205, 3) &lt;&gt; "",VLOOKUP('Question Set '!A49,'Question Set '!$A$2:$I$205, 3),"")</f>
        <v/>
      </c>
      <c r="C58" s="31" t="str">
        <f>IF(VLOOKUP('Question Set '!A49,'Question Set '!$A$2:$I$205, 4) &lt;&gt; "",VLOOKUP('Question Set '!A49,'Question Set '!$A$2:$I$205, 4),"")</f>
        <v>Passenger in a car</v>
      </c>
      <c r="D58" s="40" t="s">
        <v>467</v>
      </c>
      <c r="E58" s="42">
        <f>IF(D58="Yes", VLOOKUP(A58,'Question Set '!$A$2:$I$205, 9), 0)</f>
        <v>0</v>
      </c>
      <c r="F58" s="42">
        <f>IF($D58="Yes", VLOOKUP(VLOOKUP($A58,'Question Set '!$A$2:$I$205, 5), features, 2), 0)</f>
        <v>0</v>
      </c>
      <c r="G58" s="42">
        <f>IF($D58="Yes", VLOOKUP(VLOOKUP($A58,'Question Set '!$A$2:$I$205, 6), features, 2), 0)</f>
        <v>0</v>
      </c>
      <c r="H58" s="42">
        <f>IF($D58="Yes", VLOOKUP(VLOOKUP($A58,'Question Set '!$A$2:$I$205, 7), features, 2), 0)</f>
        <v>0</v>
      </c>
      <c r="I58" s="42">
        <f>IF($D58="Yes", VLOOKUP(VLOOKUP($A58,'Question Set '!$A$2:$I$205, 8), features, 2), 0)</f>
        <v>0</v>
      </c>
    </row>
    <row r="59" spans="1:9" x14ac:dyDescent="0.35">
      <c r="A59" s="19">
        <f>VLOOKUP('Question Set '!A50,'Question Set '!$A$2:$I$205, 1)</f>
        <v>48</v>
      </c>
      <c r="B59" s="24" t="str">
        <f>IF(VLOOKUP('Question Set '!A50,'Question Set '!$A$2:$I$205, 3) &lt;&gt; "",VLOOKUP('Question Set '!A50,'Question Set '!$A$2:$I$205, 3),"")</f>
        <v/>
      </c>
      <c r="C59" s="31" t="str">
        <f>IF(VLOOKUP('Question Set '!A50,'Question Set '!$A$2:$I$205, 4) &lt;&gt; "",VLOOKUP('Question Set '!A50,'Question Set '!$A$2:$I$205, 4),"")</f>
        <v>Other mode of transport  (or unknown)</v>
      </c>
      <c r="D59" s="40" t="s">
        <v>467</v>
      </c>
      <c r="E59" s="42">
        <f>IF(D59="Yes", VLOOKUP(A59,'Question Set '!$A$2:$I$205, 9), 0)</f>
        <v>0</v>
      </c>
      <c r="F59" s="42">
        <f>IF($D59="Yes", VLOOKUP(VLOOKUP($A59,'Question Set '!$A$2:$I$205, 5), features, 2), 0)</f>
        <v>0</v>
      </c>
      <c r="G59" s="42">
        <f>IF($D59="Yes", VLOOKUP(VLOOKUP($A59,'Question Set '!$A$2:$I$205, 6), features, 2), 0)</f>
        <v>0</v>
      </c>
      <c r="H59" s="42">
        <f>IF($D59="Yes", VLOOKUP(VLOOKUP($A59,'Question Set '!$A$2:$I$205, 7), features, 2), 0)</f>
        <v>0</v>
      </c>
      <c r="I59" s="42">
        <f>IF($D59="Yes", VLOOKUP(VLOOKUP($A59,'Question Set '!$A$2:$I$205, 8), features, 2), 0)</f>
        <v>0</v>
      </c>
    </row>
    <row r="60" spans="1:9" ht="29" x14ac:dyDescent="0.35">
      <c r="A60" s="19">
        <f>VLOOKUP('Question Set '!A51,'Question Set '!$A$2:$I$205, 1)</f>
        <v>49</v>
      </c>
      <c r="B60" s="24" t="str">
        <f>IF(VLOOKUP('Question Set '!A51,'Question Set '!$A$2:$I$205, 3) &lt;&gt; "",VLOOKUP('Question Set '!A51,'Question Set '!$A$2:$I$205, 3),"")</f>
        <v>Is there someone who helps if you need reassurance
when you are out?</v>
      </c>
      <c r="C60" s="31" t="str">
        <f>IF(VLOOKUP('Question Set '!A51,'Question Set '!$A$2:$I$205, 4) &lt;&gt; "",VLOOKUP('Question Set '!A51,'Question Set '!$A$2:$I$205, 4),"")</f>
        <v>I have family or friends I can contact</v>
      </c>
      <c r="D60" s="40" t="s">
        <v>466</v>
      </c>
      <c r="E60" s="42">
        <f>IF(D60="Yes", VLOOKUP(A60,'Question Set '!$A$2:$I$205, 9), 0)</f>
        <v>4</v>
      </c>
      <c r="F60" s="42">
        <f>IF($D60="Yes", VLOOKUP(VLOOKUP($A60,'Question Set '!$A$2:$I$205, 5), features, 2), 0)</f>
        <v>4</v>
      </c>
      <c r="G60" s="42">
        <f>IF($D60="Yes", VLOOKUP(VLOOKUP($A60,'Question Set '!$A$2:$I$205, 6), features, 2), 0)</f>
        <v>5</v>
      </c>
      <c r="H60" s="42">
        <f>IF($D60="Yes", VLOOKUP(VLOOKUP($A60,'Question Set '!$A$2:$I$205, 7), features, 2), 0)</f>
        <v>4</v>
      </c>
      <c r="I60" s="42">
        <f>IF($D60="Yes", VLOOKUP(VLOOKUP($A60,'Question Set '!$A$2:$I$205, 8), features, 2), 0)</f>
        <v>5</v>
      </c>
    </row>
    <row r="61" spans="1:9" x14ac:dyDescent="0.35">
      <c r="A61" s="19">
        <f>VLOOKUP('Question Set '!A52,'Question Set '!$A$2:$I$205, 1)</f>
        <v>50</v>
      </c>
      <c r="B61" s="24" t="str">
        <f>IF(VLOOKUP('Question Set '!A52,'Question Set '!$A$2:$I$205, 3) &lt;&gt; "",VLOOKUP('Question Set '!A52,'Question Set '!$A$2:$I$205, 3),"")</f>
        <v/>
      </c>
      <c r="C61" s="31" t="str">
        <f>IF(VLOOKUP('Question Set '!A52,'Question Set '!$A$2:$I$205, 4) &lt;&gt; "",VLOOKUP('Question Set '!A52,'Question Set '!$A$2:$I$205, 4),"")</f>
        <v>I would ask a person nearby e.g. on the street, in a shop</v>
      </c>
      <c r="D61" s="40" t="s">
        <v>467</v>
      </c>
      <c r="E61" s="42">
        <f>IF(D61="Yes", VLOOKUP(A61,'Question Set '!$A$2:$I$205, 9), 0)</f>
        <v>0</v>
      </c>
      <c r="F61" s="42">
        <f>IF($D61="Yes", VLOOKUP(VLOOKUP($A61,'Question Set '!$A$2:$I$205, 5), features, 2), 0)</f>
        <v>0</v>
      </c>
      <c r="G61" s="42">
        <f>IF($D61="Yes", VLOOKUP(VLOOKUP($A61,'Question Set '!$A$2:$I$205, 6), features, 2), 0)</f>
        <v>0</v>
      </c>
      <c r="H61" s="42">
        <f>IF($D61="Yes", VLOOKUP(VLOOKUP($A61,'Question Set '!$A$2:$I$205, 7), features, 2), 0)</f>
        <v>0</v>
      </c>
      <c r="I61" s="42">
        <f>IF($D61="Yes", VLOOKUP(VLOOKUP($A61,'Question Set '!$A$2:$I$205, 8), features, 2), 0)</f>
        <v>0</v>
      </c>
    </row>
    <row r="62" spans="1:9" x14ac:dyDescent="0.35">
      <c r="A62" s="19">
        <f>VLOOKUP('Question Set '!A53,'Question Set '!$A$2:$I$205, 1)</f>
        <v>51</v>
      </c>
      <c r="B62" s="24" t="str">
        <f>IF(VLOOKUP('Question Set '!A53,'Question Set '!$A$2:$I$205, 3) &lt;&gt; "",VLOOKUP('Question Set '!A53,'Question Set '!$A$2:$I$205, 3),"")</f>
        <v/>
      </c>
      <c r="C62" s="31" t="str">
        <f>IF(VLOOKUP('Question Set '!A53,'Question Set '!$A$2:$I$205, 4) &lt;&gt; "",VLOOKUP('Question Set '!A53,'Question Set '!$A$2:$I$205, 4),"")</f>
        <v>I don't have someone I could ask for help</v>
      </c>
      <c r="D62" s="40" t="s">
        <v>467</v>
      </c>
      <c r="E62" s="42">
        <f>IF(D62="Yes", VLOOKUP(A62,'Question Set '!$A$2:$I$205, 9), 0)</f>
        <v>0</v>
      </c>
      <c r="F62" s="42">
        <f>IF($D62="Yes", VLOOKUP(VLOOKUP($A62,'Question Set '!$A$2:$I$205, 5), features, 2), 0)</f>
        <v>0</v>
      </c>
      <c r="G62" s="42">
        <f>IF($D62="Yes", VLOOKUP(VLOOKUP($A62,'Question Set '!$A$2:$I$205, 6), features, 2), 0)</f>
        <v>0</v>
      </c>
      <c r="H62" s="42">
        <f>IF($D62="Yes", VLOOKUP(VLOOKUP($A62,'Question Set '!$A$2:$I$205, 7), features, 2), 0)</f>
        <v>0</v>
      </c>
      <c r="I62" s="42">
        <f>IF($D62="Yes", VLOOKUP(VLOOKUP($A62,'Question Set '!$A$2:$I$205, 8), features, 2), 0)</f>
        <v>0</v>
      </c>
    </row>
    <row r="63" spans="1:9" ht="29" x14ac:dyDescent="0.35">
      <c r="A63" s="19">
        <f>VLOOKUP('Question Set '!A54,'Question Set '!$A$2:$I$205, 1)</f>
        <v>52</v>
      </c>
      <c r="B63" s="24" t="str">
        <f>IF(VLOOKUP('Question Set '!A54,'Question Set '!$A$2:$I$205, 3) &lt;&gt; "",VLOOKUP('Question Set '!A54,'Question Set '!$A$2:$I$205, 3),"")</f>
        <v>When you're out, how do you get in touch with people?</v>
      </c>
      <c r="C63" s="31" t="str">
        <f>IF(VLOOKUP('Question Set '!A54,'Question Set '!$A$2:$I$205, 4) &lt;&gt; "",VLOOKUP('Question Set '!A54,'Question Set '!$A$2:$I$205, 4),"")</f>
        <v>I always take my mobile phone with me so I can call someone, or they can reach me</v>
      </c>
      <c r="D63" s="40" t="s">
        <v>467</v>
      </c>
      <c r="E63" s="42">
        <f>IF(D63="Yes", VLOOKUP(A63,'Question Set '!$A$2:$I$205, 9), 0)</f>
        <v>0</v>
      </c>
      <c r="F63" s="42">
        <f>IF($D63="Yes", VLOOKUP(VLOOKUP($A63,'Question Set '!$A$2:$I$205, 5), features, 2), 0)</f>
        <v>0</v>
      </c>
      <c r="G63" s="42">
        <f>IF($D63="Yes", VLOOKUP(VLOOKUP($A63,'Question Set '!$A$2:$I$205, 6), features, 2), 0)</f>
        <v>0</v>
      </c>
      <c r="H63" s="42">
        <f>IF($D63="Yes", VLOOKUP(VLOOKUP($A63,'Question Set '!$A$2:$I$205, 7), features, 2), 0)</f>
        <v>0</v>
      </c>
      <c r="I63" s="42">
        <f>IF($D63="Yes", VLOOKUP(VLOOKUP($A63,'Question Set '!$A$2:$I$205, 8), features, 2), 0)</f>
        <v>0</v>
      </c>
    </row>
    <row r="64" spans="1:9" ht="29" x14ac:dyDescent="0.35">
      <c r="A64" s="19">
        <f>VLOOKUP('Question Set '!A55,'Question Set '!$A$2:$I$205, 1)</f>
        <v>53</v>
      </c>
      <c r="B64" s="24" t="str">
        <f>IF(VLOOKUP('Question Set '!A55,'Question Set '!$A$2:$I$205, 3) &lt;&gt; "",VLOOKUP('Question Set '!A55,'Question Set '!$A$2:$I$205, 3),"")</f>
        <v/>
      </c>
      <c r="C64" s="31" t="str">
        <f>IF(VLOOKUP('Question Set '!A55,'Question Set '!$A$2:$I$205, 4) &lt;&gt; "",VLOOKUP('Question Set '!A55,'Question Set '!$A$2:$I$205, 4),"")</f>
        <v>I have a mobile phone but I am finding it difficult to use / I don't use my mobile phone</v>
      </c>
      <c r="D64" s="40" t="s">
        <v>466</v>
      </c>
      <c r="E64" s="42">
        <f>IF(D64="Yes", VLOOKUP(A64,'Question Set '!$A$2:$I$205, 9), 0)</f>
        <v>5</v>
      </c>
      <c r="F64" s="42">
        <f>IF($D64="Yes", VLOOKUP(VLOOKUP($A64,'Question Set '!$A$2:$I$205, 5), features, 2), 0)</f>
        <v>4</v>
      </c>
      <c r="G64" s="42" t="e">
        <f>IF($D64="Yes", VLOOKUP(VLOOKUP($A64,'Question Set '!$A$2:$I$205, 6), features, 2), 0)</f>
        <v>#N/A</v>
      </c>
      <c r="H64" s="42" t="e">
        <f>IF($D64="Yes", VLOOKUP(VLOOKUP($A64,'Question Set '!$A$2:$I$205, 7), features, 2), 0)</f>
        <v>#N/A</v>
      </c>
      <c r="I64" s="42" t="e">
        <f>IF($D64="Yes", VLOOKUP(VLOOKUP($A64,'Question Set '!$A$2:$I$205, 8), features, 2), 0)</f>
        <v>#N/A</v>
      </c>
    </row>
    <row r="65" spans="1:9" x14ac:dyDescent="0.35">
      <c r="A65" s="19">
        <f>VLOOKUP('Question Set '!A56,'Question Set '!$A$2:$I$205, 1)</f>
        <v>54</v>
      </c>
      <c r="B65" s="24" t="str">
        <f>IF(VLOOKUP('Question Set '!A56,'Question Set '!$A$2:$I$205, 3) &lt;&gt; "",VLOOKUP('Question Set '!A56,'Question Set '!$A$2:$I$205, 3),"")</f>
        <v/>
      </c>
      <c r="C65" s="31" t="str">
        <f>IF(VLOOKUP('Question Set '!A56,'Question Set '!$A$2:$I$205, 4) &lt;&gt; "",VLOOKUP('Question Set '!A56,'Question Set '!$A$2:$I$205, 4),"")</f>
        <v>I don't have a mobile phone</v>
      </c>
      <c r="D65" s="40" t="s">
        <v>466</v>
      </c>
      <c r="E65" s="42">
        <f>IF(D65="Yes", VLOOKUP(A65,'Question Set '!$A$2:$I$205, 9), 0)</f>
        <v>3</v>
      </c>
      <c r="F65" s="42">
        <f>IF($D65="Yes", VLOOKUP(VLOOKUP($A65,'Question Set '!$A$2:$I$205, 5), features, 2), 0)</f>
        <v>4</v>
      </c>
      <c r="G65" s="42" t="e">
        <f>IF($D65="Yes", VLOOKUP(VLOOKUP($A65,'Question Set '!$A$2:$I$205, 6), features, 2), 0)</f>
        <v>#N/A</v>
      </c>
      <c r="H65" s="42" t="e">
        <f>IF($D65="Yes", VLOOKUP(VLOOKUP($A65,'Question Set '!$A$2:$I$205, 7), features, 2), 0)</f>
        <v>#N/A</v>
      </c>
      <c r="I65" s="42" t="e">
        <f>IF($D65="Yes", VLOOKUP(VLOOKUP($A65,'Question Set '!$A$2:$I$205, 8), features, 2), 0)</f>
        <v>#N/A</v>
      </c>
    </row>
    <row r="66" spans="1:9" x14ac:dyDescent="0.35">
      <c r="A66" s="19">
        <f>VLOOKUP('Question Set '!A57,'Question Set '!$A$2:$I$205, 1)</f>
        <v>55</v>
      </c>
      <c r="B66" s="24" t="str">
        <f>IF(VLOOKUP('Question Set '!A57,'Question Set '!$A$2:$I$205, 3) &lt;&gt; "",VLOOKUP('Question Set '!A57,'Question Set '!$A$2:$I$205, 3),"")</f>
        <v>Can you tell me what you take with you?</v>
      </c>
      <c r="C66" s="31" t="str">
        <f>IF(VLOOKUP('Question Set '!A57,'Question Set '!$A$2:$I$205, 4) &lt;&gt; "",VLOOKUP('Question Set '!A57,'Question Set '!$A$2:$I$205, 4),"")</f>
        <v>Keys</v>
      </c>
      <c r="D66" s="40" t="s">
        <v>467</v>
      </c>
      <c r="E66" s="42">
        <f>IF(D66="Yes", VLOOKUP(A66,'Question Set '!$A$2:$I$205, 9), 0)</f>
        <v>0</v>
      </c>
      <c r="F66" s="42">
        <f>IF($D66="Yes", VLOOKUP(VLOOKUP($A66,'Question Set '!$A$2:$I$205, 5), features, 2), 0)</f>
        <v>0</v>
      </c>
      <c r="G66" s="42">
        <f>IF($D66="Yes", VLOOKUP(VLOOKUP($A66,'Question Set '!$A$2:$I$205, 6), features, 2), 0)</f>
        <v>0</v>
      </c>
      <c r="H66" s="42">
        <f>IF($D66="Yes", VLOOKUP(VLOOKUP($A66,'Question Set '!$A$2:$I$205, 7), features, 2), 0)</f>
        <v>0</v>
      </c>
      <c r="I66" s="42">
        <f>IF($D66="Yes", VLOOKUP(VLOOKUP($A66,'Question Set '!$A$2:$I$205, 8), features, 2), 0)</f>
        <v>0</v>
      </c>
    </row>
    <row r="67" spans="1:9" x14ac:dyDescent="0.35">
      <c r="A67" s="19">
        <f>VLOOKUP('Question Set '!A58,'Question Set '!$A$2:$I$205, 1)</f>
        <v>56</v>
      </c>
      <c r="B67" s="24" t="str">
        <f>IF(VLOOKUP('Question Set '!A58,'Question Set '!$A$2:$I$205, 3) &lt;&gt; "",VLOOKUP('Question Set '!A58,'Question Set '!$A$2:$I$205, 3),"")</f>
        <v/>
      </c>
      <c r="C67" s="31" t="str">
        <f>IF(VLOOKUP('Question Set '!A58,'Question Set '!$A$2:$I$205, 4) &lt;&gt; "",VLOOKUP('Question Set '!A58,'Question Set '!$A$2:$I$205, 4),"")</f>
        <v>Phone</v>
      </c>
      <c r="D67" s="40" t="s">
        <v>466</v>
      </c>
      <c r="E67" s="42">
        <f>IF(D67="Yes", VLOOKUP(A67,'Question Set '!$A$2:$I$205, 9), 0)</f>
        <v>5</v>
      </c>
      <c r="F67" s="42">
        <f>IF($D67="Yes", VLOOKUP(VLOOKUP($A67,'Question Set '!$A$2:$I$205, 5), features, 2), 0)</f>
        <v>4</v>
      </c>
      <c r="G67" s="42">
        <f>IF($D67="Yes", VLOOKUP(VLOOKUP($A67,'Question Set '!$A$2:$I$205, 6), features, 2), 0)</f>
        <v>4</v>
      </c>
      <c r="H67" s="42" t="e">
        <f>IF($D67="Yes", VLOOKUP(VLOOKUP($A67,'Question Set '!$A$2:$I$205, 7), features, 2), 0)</f>
        <v>#N/A</v>
      </c>
      <c r="I67" s="42" t="e">
        <f>IF($D67="Yes", VLOOKUP(VLOOKUP($A67,'Question Set '!$A$2:$I$205, 8), features, 2), 0)</f>
        <v>#N/A</v>
      </c>
    </row>
    <row r="68" spans="1:9" x14ac:dyDescent="0.35">
      <c r="A68" s="19">
        <f>VLOOKUP('Question Set '!A59,'Question Set '!$A$2:$I$205, 1)</f>
        <v>57</v>
      </c>
      <c r="B68" s="24" t="str">
        <f>IF(VLOOKUP('Question Set '!A59,'Question Set '!$A$2:$I$205, 3) &lt;&gt; "",VLOOKUP('Question Set '!A59,'Question Set '!$A$2:$I$205, 3),"")</f>
        <v/>
      </c>
      <c r="C68" s="31" t="str">
        <f>IF(VLOOKUP('Question Set '!A59,'Question Set '!$A$2:$I$205, 4) &lt;&gt; "",VLOOKUP('Question Set '!A59,'Question Set '!$A$2:$I$205, 4),"")</f>
        <v>Purse / Wallet</v>
      </c>
      <c r="D68" s="40" t="s">
        <v>467</v>
      </c>
      <c r="E68" s="42">
        <f>IF(D68="Yes", VLOOKUP(A68,'Question Set '!$A$2:$I$205, 9), 0)</f>
        <v>0</v>
      </c>
      <c r="F68" s="42">
        <f>IF($D68="Yes", VLOOKUP(VLOOKUP($A68,'Question Set '!$A$2:$I$205, 5), features, 2), 0)</f>
        <v>0</v>
      </c>
      <c r="G68" s="42">
        <f>IF($D68="Yes", VLOOKUP(VLOOKUP($A68,'Question Set '!$A$2:$I$205, 6), features, 2), 0)</f>
        <v>0</v>
      </c>
      <c r="H68" s="42">
        <f>IF($D68="Yes", VLOOKUP(VLOOKUP($A68,'Question Set '!$A$2:$I$205, 7), features, 2), 0)</f>
        <v>0</v>
      </c>
      <c r="I68" s="42">
        <f>IF($D68="Yes", VLOOKUP(VLOOKUP($A68,'Question Set '!$A$2:$I$205, 8), features, 2), 0)</f>
        <v>0</v>
      </c>
    </row>
    <row r="69" spans="1:9" x14ac:dyDescent="0.35">
      <c r="A69" s="19">
        <f>VLOOKUP('Question Set '!A60,'Question Set '!$A$2:$I$205, 1)</f>
        <v>58</v>
      </c>
      <c r="B69" s="24" t="str">
        <f>IF(VLOOKUP('Question Set '!A60,'Question Set '!$A$2:$I$205, 3) &lt;&gt; "",VLOOKUP('Question Set '!A60,'Question Set '!$A$2:$I$205, 3),"")</f>
        <v/>
      </c>
      <c r="C69" s="31" t="str">
        <f>IF(VLOOKUP('Question Set '!A60,'Question Set '!$A$2:$I$205, 4) &lt;&gt; "",VLOOKUP('Question Set '!A60,'Question Set '!$A$2:$I$205, 4),"")</f>
        <v>Jacket / Coat</v>
      </c>
      <c r="D69" s="40" t="s">
        <v>466</v>
      </c>
      <c r="E69" s="42">
        <f>IF(D69="Yes", VLOOKUP(A69,'Question Set '!$A$2:$I$205, 9), 0)</f>
        <v>5</v>
      </c>
      <c r="F69" s="42">
        <f>IF($D69="Yes", VLOOKUP(VLOOKUP($A69,'Question Set '!$A$2:$I$205, 5), features, 2), 0)</f>
        <v>3</v>
      </c>
      <c r="G69" s="42">
        <f>IF($D69="Yes", VLOOKUP(VLOOKUP($A69,'Question Set '!$A$2:$I$205, 6), features, 2), 0)</f>
        <v>4</v>
      </c>
      <c r="H69" s="42" t="e">
        <f>IF($D69="Yes", VLOOKUP(VLOOKUP($A69,'Question Set '!$A$2:$I$205, 7), features, 2), 0)</f>
        <v>#N/A</v>
      </c>
      <c r="I69" s="42" t="e">
        <f>IF($D69="Yes", VLOOKUP(VLOOKUP($A69,'Question Set '!$A$2:$I$205, 8), features, 2), 0)</f>
        <v>#N/A</v>
      </c>
    </row>
    <row r="70" spans="1:9" x14ac:dyDescent="0.35">
      <c r="A70" s="19">
        <f>VLOOKUP('Question Set '!A61,'Question Set '!$A$2:$I$205, 1)</f>
        <v>59</v>
      </c>
      <c r="B70" s="24" t="str">
        <f>IF(VLOOKUP('Question Set '!A61,'Question Set '!$A$2:$I$205, 3) &lt;&gt; "",VLOOKUP('Question Set '!A61,'Question Set '!$A$2:$I$205, 3),"")</f>
        <v/>
      </c>
      <c r="C70" s="31" t="str">
        <f>IF(VLOOKUP('Question Set '!A61,'Question Set '!$A$2:$I$205, 4) &lt;&gt; "",VLOOKUP('Question Set '!A61,'Question Set '!$A$2:$I$205, 4),"")</f>
        <v>Bag</v>
      </c>
      <c r="D70" s="40" t="s">
        <v>467</v>
      </c>
      <c r="E70" s="42">
        <f>IF(D70="Yes", VLOOKUP(A70,'Question Set '!$A$2:$I$205, 9), 0)</f>
        <v>0</v>
      </c>
      <c r="F70" s="42">
        <f>IF($D70="Yes", VLOOKUP(VLOOKUP($A70,'Question Set '!$A$2:$I$205, 5), features, 2), 0)</f>
        <v>0</v>
      </c>
      <c r="G70" s="42">
        <f>IF($D70="Yes", VLOOKUP(VLOOKUP($A70,'Question Set '!$A$2:$I$205, 6), features, 2), 0)</f>
        <v>0</v>
      </c>
      <c r="H70" s="42">
        <f>IF($D70="Yes", VLOOKUP(VLOOKUP($A70,'Question Set '!$A$2:$I$205, 7), features, 2), 0)</f>
        <v>0</v>
      </c>
      <c r="I70" s="42">
        <f>IF($D70="Yes", VLOOKUP(VLOOKUP($A70,'Question Set '!$A$2:$I$205, 8), features, 2), 0)</f>
        <v>0</v>
      </c>
    </row>
    <row r="71" spans="1:9" x14ac:dyDescent="0.35">
      <c r="A71" s="19">
        <f>VLOOKUP('Question Set '!A62,'Question Set '!$A$2:$I$205, 1)</f>
        <v>60</v>
      </c>
      <c r="B71" s="24" t="str">
        <f>IF(VLOOKUP('Question Set '!A62,'Question Set '!$A$2:$I$205, 3) &lt;&gt; "",VLOOKUP('Question Set '!A62,'Question Set '!$A$2:$I$205, 3),"")</f>
        <v/>
      </c>
      <c r="C71" s="31" t="str">
        <f>IF(VLOOKUP('Question Set '!A62,'Question Set '!$A$2:$I$205, 4) &lt;&gt; "",VLOOKUP('Question Set '!A62,'Question Set '!$A$2:$I$205, 4),"")</f>
        <v xml:space="preserve">Watch </v>
      </c>
      <c r="D71" s="40" t="s">
        <v>466</v>
      </c>
      <c r="E71" s="42">
        <f>IF(D71="Yes", VLOOKUP(A71,'Question Set '!$A$2:$I$205, 9), 0)</f>
        <v>5</v>
      </c>
      <c r="F71" s="42">
        <f>IF($D71="Yes", VLOOKUP(VLOOKUP($A71,'Question Set '!$A$2:$I$205, 5), features, 2), 0)</f>
        <v>3</v>
      </c>
      <c r="G71" s="42">
        <f>IF($D71="Yes", VLOOKUP(VLOOKUP($A71,'Question Set '!$A$2:$I$205, 6), features, 2), 0)</f>
        <v>4</v>
      </c>
      <c r="H71" s="42" t="e">
        <f>IF($D71="Yes", VLOOKUP(VLOOKUP($A71,'Question Set '!$A$2:$I$205, 7), features, 2), 0)</f>
        <v>#N/A</v>
      </c>
      <c r="I71" s="42" t="e">
        <f>IF($D71="Yes", VLOOKUP(VLOOKUP($A71,'Question Set '!$A$2:$I$205, 8), features, 2), 0)</f>
        <v>#N/A</v>
      </c>
    </row>
    <row r="72" spans="1:9" x14ac:dyDescent="0.35">
      <c r="A72" s="19">
        <f>VLOOKUP('Question Set '!A63,'Question Set '!$A$2:$I$205, 1)</f>
        <v>61</v>
      </c>
      <c r="B72" s="24" t="str">
        <f>IF(VLOOKUP('Question Set '!A63,'Question Set '!$A$2:$I$205, 3) &lt;&gt; "",VLOOKUP('Question Set '!A63,'Question Set '!$A$2:$I$205, 3),"")</f>
        <v/>
      </c>
      <c r="C72" s="31" t="str">
        <f>IF(VLOOKUP('Question Set '!A63,'Question Set '!$A$2:$I$205, 4) &lt;&gt; "",VLOOKUP('Question Set '!A63,'Question Set '!$A$2:$I$205, 4),"")</f>
        <v>Nothing</v>
      </c>
      <c r="D72" s="40" t="s">
        <v>467</v>
      </c>
      <c r="E72" s="42">
        <f>IF(D72="Yes", VLOOKUP(A72,'Question Set '!$A$2:$I$205, 9), 0)</f>
        <v>0</v>
      </c>
      <c r="F72" s="42">
        <f>IF($D72="Yes", VLOOKUP(VLOOKUP($A72,'Question Set '!$A$2:$I$205, 5), features, 2), 0)</f>
        <v>0</v>
      </c>
      <c r="G72" s="42">
        <f>IF($D72="Yes", VLOOKUP(VLOOKUP($A72,'Question Set '!$A$2:$I$205, 6), features, 2), 0)</f>
        <v>0</v>
      </c>
      <c r="H72" s="42">
        <f>IF($D72="Yes", VLOOKUP(VLOOKUP($A72,'Question Set '!$A$2:$I$205, 7), features, 2), 0)</f>
        <v>0</v>
      </c>
      <c r="I72" s="42">
        <f>IF($D72="Yes", VLOOKUP(VLOOKUP($A72,'Question Set '!$A$2:$I$205, 8), features, 2), 0)</f>
        <v>0</v>
      </c>
    </row>
    <row r="73" spans="1:9" x14ac:dyDescent="0.35">
      <c r="A73" s="19">
        <f>VLOOKUP('Question Set '!A64,'Question Set '!$A$2:$I$205, 1)</f>
        <v>62</v>
      </c>
      <c r="B73" s="24" t="str">
        <f>IF(VLOOKUP('Question Set '!A64,'Question Set '!$A$2:$I$205, 3) &lt;&gt; "",VLOOKUP('Question Set '!A64,'Question Set '!$A$2:$I$205, 3),"")</f>
        <v/>
      </c>
      <c r="C73" s="31" t="str">
        <f>IF(VLOOKUP('Question Set '!A64,'Question Set '!$A$2:$I$205, 4) &lt;&gt; "",VLOOKUP('Question Set '!A64,'Question Set '!$A$2:$I$205, 4),"")</f>
        <v/>
      </c>
      <c r="D73" s="40" t="s">
        <v>467</v>
      </c>
      <c r="E73" s="42">
        <f>IF(D73="Yes", VLOOKUP(A73,'Question Set '!$A$2:$I$205, 9), 0)</f>
        <v>0</v>
      </c>
      <c r="F73" s="42">
        <f>IF($D73="Yes", VLOOKUP(VLOOKUP($A73,'Question Set '!$A$2:$I$205, 5), features, 2), 0)</f>
        <v>0</v>
      </c>
      <c r="G73" s="42">
        <f>IF($D73="Yes", VLOOKUP(VLOOKUP($A73,'Question Set '!$A$2:$I$205, 6), features, 2), 0)</f>
        <v>0</v>
      </c>
      <c r="H73" s="42">
        <f>IF($D73="Yes", VLOOKUP(VLOOKUP($A73,'Question Set '!$A$2:$I$205, 7), features, 2), 0)</f>
        <v>0</v>
      </c>
      <c r="I73" s="42">
        <f>IF($D73="Yes", VLOOKUP(VLOOKUP($A73,'Question Set '!$A$2:$I$205, 8), features, 2), 0)</f>
        <v>0</v>
      </c>
    </row>
    <row r="74" spans="1:9" x14ac:dyDescent="0.35">
      <c r="A74" s="19">
        <f>VLOOKUP('Question Set '!A65,'Question Set '!$A$2:$I$205, 1)</f>
        <v>63</v>
      </c>
      <c r="B74" s="24" t="str">
        <f>IF(VLOOKUP('Question Set '!A65,'Question Set '!$A$2:$I$205, 3) &lt;&gt; "",VLOOKUP('Question Set '!A65,'Question Set '!$A$2:$I$205, 3),"")</f>
        <v>Questions</v>
      </c>
      <c r="C74" s="31" t="str">
        <f>IF(VLOOKUP('Question Set '!A65,'Question Set '!$A$2:$I$205, 4) &lt;&gt; "",VLOOKUP('Question Set '!A65,'Question Set '!$A$2:$I$205, 4),"")</f>
        <v>Answers</v>
      </c>
      <c r="D74" s="40"/>
      <c r="E74" s="42"/>
      <c r="F74" s="42">
        <f>IF($D74="Yes", VLOOKUP(VLOOKUP($A74,'Question Set '!$A$2:$I$205, 5), features, 2), 0)</f>
        <v>0</v>
      </c>
      <c r="G74" s="42">
        <f>IF($D74="Yes", VLOOKUP(VLOOKUP($A74,'Question Set '!$A$2:$I$205, 6), features, 2), 0)</f>
        <v>0</v>
      </c>
      <c r="H74" s="42">
        <f>IF($D74="Yes", VLOOKUP(VLOOKUP($A74,'Question Set '!$A$2:$I$205, 7), features, 2), 0)</f>
        <v>0</v>
      </c>
      <c r="I74" s="42">
        <f>IF($D74="Yes", VLOOKUP(VLOOKUP($A74,'Question Set '!$A$2:$I$205, 8), features, 2), 0)</f>
        <v>0</v>
      </c>
    </row>
    <row r="75" spans="1:9" ht="43.5" x14ac:dyDescent="0.35">
      <c r="A75" s="19">
        <f>VLOOKUP('Question Set '!A66,'Question Set '!$A$2:$I$205, 1)</f>
        <v>64</v>
      </c>
      <c r="B75" s="24" t="str">
        <f>IF(VLOOKUP('Question Set '!A66,'Question Set '!$A$2:$I$205, 3) &lt;&gt; "",VLOOKUP('Question Set '!A66,'Question Set '!$A$2:$I$205, 3),"")</f>
        <v>Things could be better if I had help with...</v>
      </c>
      <c r="C75" s="31" t="str">
        <f>IF(VLOOKUP('Question Set '!A66,'Question Set '!$A$2:$I$205, 4) &lt;&gt; "",VLOOKUP('Question Set '!A66,'Question Set '!$A$2:$I$205, 4),"")</f>
        <v>Knowing what's going on with family and friends eg. birthdays. 
graduations, engagements.</v>
      </c>
      <c r="D75" s="40" t="s">
        <v>467</v>
      </c>
      <c r="E75" s="42">
        <f>IF(D75="Yes", VLOOKUP(A75,'Question Set '!$A$2:$I$205, 9), 0)</f>
        <v>0</v>
      </c>
      <c r="F75" s="42">
        <f>IF($D75="Yes", VLOOKUP(VLOOKUP($A75,'Question Set '!$A$2:$I$205, 5), features, 2), 0)</f>
        <v>0</v>
      </c>
      <c r="G75" s="42">
        <f>IF($D75="Yes", VLOOKUP(VLOOKUP($A75,'Question Set '!$A$2:$I$205, 6), features, 2), 0)</f>
        <v>0</v>
      </c>
      <c r="H75" s="42">
        <f>IF($D75="Yes", VLOOKUP(VLOOKUP($A75,'Question Set '!$A$2:$I$205, 7), features, 2), 0)</f>
        <v>0</v>
      </c>
      <c r="I75" s="42">
        <f>IF($D75="Yes", VLOOKUP(VLOOKUP($A75,'Question Set '!$A$2:$I$205, 8), features, 2), 0)</f>
        <v>0</v>
      </c>
    </row>
    <row r="76" spans="1:9" x14ac:dyDescent="0.35">
      <c r="A76" s="19">
        <f>VLOOKUP('Question Set '!A67,'Question Set '!$A$2:$I$205, 1)</f>
        <v>65</v>
      </c>
      <c r="B76" s="24" t="str">
        <f>IF(VLOOKUP('Question Set '!A67,'Question Set '!$A$2:$I$205, 3) &lt;&gt; "",VLOOKUP('Question Set '!A67,'Question Set '!$A$2:$I$205, 3),"")</f>
        <v/>
      </c>
      <c r="C76" s="31" t="str">
        <f>IF(VLOOKUP('Question Set '!A67,'Question Set '!$A$2:$I$205, 4) &lt;&gt; "",VLOOKUP('Question Set '!A67,'Question Set '!$A$2:$I$205, 4),"")</f>
        <v>Keeping up with what's happening locally where I live.</v>
      </c>
      <c r="D76" s="40" t="s">
        <v>466</v>
      </c>
      <c r="E76" s="42">
        <f>IF(D76="Yes", VLOOKUP(A76,'Question Set '!$A$2:$I$205, 9), 0)</f>
        <v>2</v>
      </c>
      <c r="F76" s="42">
        <f>IF($D76="Yes", VLOOKUP(VLOOKUP($A76,'Question Set '!$A$2:$I$205, 5), features, 2), 0)</f>
        <v>2</v>
      </c>
      <c r="G76" s="42" t="e">
        <f>IF($D76="Yes", VLOOKUP(VLOOKUP($A76,'Question Set '!$A$2:$I$205, 6), features, 2), 0)</f>
        <v>#N/A</v>
      </c>
      <c r="H76" s="42" t="e">
        <f>IF($D76="Yes", VLOOKUP(VLOOKUP($A76,'Question Set '!$A$2:$I$205, 7), features, 2), 0)</f>
        <v>#N/A</v>
      </c>
      <c r="I76" s="42" t="e">
        <f>IF($D76="Yes", VLOOKUP(VLOOKUP($A76,'Question Set '!$A$2:$I$205, 8), features, 2), 0)</f>
        <v>#N/A</v>
      </c>
    </row>
    <row r="77" spans="1:9" ht="29" x14ac:dyDescent="0.35">
      <c r="A77" s="19">
        <f>VLOOKUP('Question Set '!A68,'Question Set '!$A$2:$I$205, 1)</f>
        <v>66</v>
      </c>
      <c r="B77" s="24" t="str">
        <f>IF(VLOOKUP('Question Set '!A68,'Question Set '!$A$2:$I$205, 3) &lt;&gt; "",VLOOKUP('Question Set '!A68,'Question Set '!$A$2:$I$205, 3),"")</f>
        <v/>
      </c>
      <c r="C77" s="31" t="str">
        <f>IF(VLOOKUP('Question Set '!A68,'Question Set '!$A$2:$I$205, 4) &lt;&gt; "",VLOOKUP('Question Set '!A68,'Question Set '!$A$2:$I$205, 4),"")</f>
        <v>Keeping up with what's happening in the world and in the news.</v>
      </c>
      <c r="D77" s="40" t="s">
        <v>467</v>
      </c>
      <c r="E77" s="42">
        <f>IF(D77="Yes", VLOOKUP(A77,'Question Set '!$A$2:$I$205, 9), 0)</f>
        <v>0</v>
      </c>
      <c r="F77" s="42">
        <f>IF($D77="Yes", VLOOKUP(VLOOKUP($A77,'Question Set '!$A$2:$I$205, 5), features, 2), 0)</f>
        <v>0</v>
      </c>
      <c r="G77" s="42">
        <f>IF($D77="Yes", VLOOKUP(VLOOKUP($A77,'Question Set '!$A$2:$I$205, 6), features, 2), 0)</f>
        <v>0</v>
      </c>
      <c r="H77" s="42">
        <f>IF($D77="Yes", VLOOKUP(VLOOKUP($A77,'Question Set '!$A$2:$I$205, 7), features, 2), 0)</f>
        <v>0</v>
      </c>
      <c r="I77" s="42">
        <f>IF($D77="Yes", VLOOKUP(VLOOKUP($A77,'Question Set '!$A$2:$I$205, 8), features, 2), 0)</f>
        <v>0</v>
      </c>
    </row>
    <row r="78" spans="1:9" ht="29" x14ac:dyDescent="0.35">
      <c r="A78" s="19">
        <f>VLOOKUP('Question Set '!A69,'Question Set '!$A$2:$I$205, 1)</f>
        <v>67</v>
      </c>
      <c r="B78" s="24" t="str">
        <f>IF(VLOOKUP('Question Set '!A69,'Question Set '!$A$2:$I$205, 3) &lt;&gt; "",VLOOKUP('Question Set '!A69,'Question Set '!$A$2:$I$205, 3),"")</f>
        <v>It's important for me to...</v>
      </c>
      <c r="C78" s="31" t="str">
        <f>IF(VLOOKUP('Question Set '!A69,'Question Set '!$A$2:$I$205, 4) &lt;&gt; "",VLOOKUP('Question Set '!A69,'Question Set '!$A$2:$I$205, 4),"")</f>
        <v>Be able to easily contact family and people who are important to me</v>
      </c>
      <c r="D78" s="40" t="s">
        <v>467</v>
      </c>
      <c r="E78" s="42">
        <f>IF(D78="Yes", VLOOKUP(A78,'Question Set '!$A$2:$I$205, 9), 0)</f>
        <v>0</v>
      </c>
      <c r="F78" s="42">
        <f>IF($D78="Yes", VLOOKUP(VLOOKUP($A78,'Question Set '!$A$2:$I$205, 5), features, 2), 0)</f>
        <v>0</v>
      </c>
      <c r="G78" s="42">
        <f>IF($D78="Yes", VLOOKUP(VLOOKUP($A78,'Question Set '!$A$2:$I$205, 6), features, 2), 0)</f>
        <v>0</v>
      </c>
      <c r="H78" s="42">
        <f>IF($D78="Yes", VLOOKUP(VLOOKUP($A78,'Question Set '!$A$2:$I$205, 7), features, 2), 0)</f>
        <v>0</v>
      </c>
      <c r="I78" s="42">
        <f>IF($D78="Yes", VLOOKUP(VLOOKUP($A78,'Question Set '!$A$2:$I$205, 8), features, 2), 0)</f>
        <v>0</v>
      </c>
    </row>
    <row r="79" spans="1:9" ht="43.5" x14ac:dyDescent="0.35">
      <c r="A79" s="19">
        <f>VLOOKUP('Question Set '!A70,'Question Set '!$A$2:$I$205, 1)</f>
        <v>68</v>
      </c>
      <c r="B79" s="24" t="str">
        <f>IF(VLOOKUP('Question Set '!A70,'Question Set '!$A$2:$I$205, 3) &lt;&gt; "",VLOOKUP('Question Set '!A70,'Question Set '!$A$2:$I$205, 3),"")</f>
        <v/>
      </c>
      <c r="C79" s="31" t="str">
        <f>IF(VLOOKUP('Question Set '!A70,'Question Set '!$A$2:$I$205, 4) &lt;&gt; "",VLOOKUP('Question Set '!A70,'Question Set '!$A$2:$I$205, 4),"")</f>
        <v>Reassure family and those who care for me that they can always get in contact with me
e.g. does someone worry if you don't answer the phone</v>
      </c>
      <c r="D79" s="40" t="s">
        <v>467</v>
      </c>
      <c r="E79" s="42">
        <f>IF(D79="Yes", VLOOKUP(A79,'Question Set '!$A$2:$I$205, 9), 0)</f>
        <v>0</v>
      </c>
      <c r="F79" s="42">
        <f>IF($D79="Yes", VLOOKUP(VLOOKUP($A79,'Question Set '!$A$2:$I$205, 5), features, 2), 0)</f>
        <v>0</v>
      </c>
      <c r="G79" s="42">
        <f>IF($D79="Yes", VLOOKUP(VLOOKUP($A79,'Question Set '!$A$2:$I$205, 6), features, 2), 0)</f>
        <v>0</v>
      </c>
      <c r="H79" s="42">
        <f>IF($D79="Yes", VLOOKUP(VLOOKUP($A79,'Question Set '!$A$2:$I$205, 7), features, 2), 0)</f>
        <v>0</v>
      </c>
      <c r="I79" s="42">
        <f>IF($D79="Yes", VLOOKUP(VLOOKUP($A79,'Question Set '!$A$2:$I$205, 8), features, 2), 0)</f>
        <v>0</v>
      </c>
    </row>
    <row r="80" spans="1:9" x14ac:dyDescent="0.35">
      <c r="A80" s="19">
        <f>VLOOKUP('Question Set '!A71,'Question Set '!$A$2:$I$205, 1)</f>
        <v>69</v>
      </c>
      <c r="B80" s="24" t="str">
        <f>IF(VLOOKUP('Question Set '!A71,'Question Set '!$A$2:$I$205, 3) &lt;&gt; "",VLOOKUP('Question Set '!A71,'Question Set '!$A$2:$I$205, 3),"")</f>
        <v/>
      </c>
      <c r="C80" s="31" t="str">
        <f>IF(VLOOKUP('Question Set '!A71,'Question Set '!$A$2:$I$205, 4) &lt;&gt; "",VLOOKUP('Question Set '!A71,'Question Set '!$A$2:$I$205, 4),"")</f>
        <v>Have more company</v>
      </c>
      <c r="D80" s="40" t="s">
        <v>467</v>
      </c>
      <c r="E80" s="42">
        <f>IF(D80="Yes", VLOOKUP(A80,'Question Set '!$A$2:$I$205, 9), 0)</f>
        <v>0</v>
      </c>
      <c r="F80" s="42">
        <f>IF($D80="Yes", VLOOKUP(VLOOKUP($A80,'Question Set '!$A$2:$I$205, 5), features, 2), 0)</f>
        <v>0</v>
      </c>
      <c r="G80" s="42">
        <f>IF($D80="Yes", VLOOKUP(VLOOKUP($A80,'Question Set '!$A$2:$I$205, 6), features, 2), 0)</f>
        <v>0</v>
      </c>
      <c r="H80" s="42">
        <f>IF($D80="Yes", VLOOKUP(VLOOKUP($A80,'Question Set '!$A$2:$I$205, 7), features, 2), 0)</f>
        <v>0</v>
      </c>
      <c r="I80" s="42">
        <f>IF($D80="Yes", VLOOKUP(VLOOKUP($A80,'Question Set '!$A$2:$I$205, 8), features, 2), 0)</f>
        <v>0</v>
      </c>
    </row>
    <row r="81" spans="1:9" ht="29" x14ac:dyDescent="0.35">
      <c r="A81" s="19">
        <f>VLOOKUP('Question Set '!A72,'Question Set '!$A$2:$I$205, 1)</f>
        <v>70</v>
      </c>
      <c r="B81" s="24" t="str">
        <f>IF(VLOOKUP('Question Set '!A72,'Question Set '!$A$2:$I$205, 3) &lt;&gt; "",VLOOKUP('Question Set '!A72,'Question Set '!$A$2:$I$205, 3),"")</f>
        <v>How do you get on with staying in 
touch with people now?</v>
      </c>
      <c r="C81" s="31" t="str">
        <f>IF(VLOOKUP('Question Set '!A72,'Question Set '!$A$2:$I$205, 4) &lt;&gt; "",VLOOKUP('Question Set '!A72,'Question Set '!$A$2:$I$205, 4),"")</f>
        <v>I always manage to contact people easily</v>
      </c>
      <c r="D81" s="40" t="s">
        <v>467</v>
      </c>
      <c r="E81" s="42">
        <f>IF(D81="Yes", VLOOKUP(A81,'Question Set '!$A$2:$I$205, 9), 0)</f>
        <v>0</v>
      </c>
      <c r="F81" s="42">
        <f>IF($D81="Yes", VLOOKUP(VLOOKUP($A81,'Question Set '!$A$2:$I$205, 5), features, 2), 0)</f>
        <v>0</v>
      </c>
      <c r="G81" s="42">
        <f>IF($D81="Yes", VLOOKUP(VLOOKUP($A81,'Question Set '!$A$2:$I$205, 6), features, 2), 0)</f>
        <v>0</v>
      </c>
      <c r="H81" s="42">
        <f>IF($D81="Yes", VLOOKUP(VLOOKUP($A81,'Question Set '!$A$2:$I$205, 7), features, 2), 0)</f>
        <v>0</v>
      </c>
      <c r="I81" s="42">
        <f>IF($D81="Yes", VLOOKUP(VLOOKUP($A81,'Question Set '!$A$2:$I$205, 8), features, 2), 0)</f>
        <v>0</v>
      </c>
    </row>
    <row r="82" spans="1:9" ht="43.5" x14ac:dyDescent="0.35">
      <c r="A82" s="19">
        <f>VLOOKUP('Question Set '!A73,'Question Set '!$A$2:$I$205, 1)</f>
        <v>71</v>
      </c>
      <c r="B82" s="24" t="str">
        <f>IF(VLOOKUP('Question Set '!A73,'Question Set '!$A$2:$I$205, 3) &lt;&gt; "",VLOOKUP('Question Set '!A73,'Question Set '!$A$2:$I$205, 3),"")</f>
        <v/>
      </c>
      <c r="C82" s="31" t="str">
        <f>IF(VLOOKUP('Question Set '!A73,'Question Set '!$A$2:$I$205, 4) &lt;&gt; "",VLOOKUP('Question Set '!A73,'Question Set '!$A$2:$I$205, 4),"")</f>
        <v>I am finding it difficult to use some things e.g. home phone / old style mobile / 
smartphone / ipad, computer etc</v>
      </c>
      <c r="D82" s="40" t="s">
        <v>466</v>
      </c>
      <c r="E82" s="42">
        <f>IF(D82="Yes", VLOOKUP(A82,'Question Set '!$A$2:$I$205, 9), 0)</f>
        <v>5</v>
      </c>
      <c r="F82" s="42">
        <f>IF($D82="Yes", VLOOKUP(VLOOKUP($A82,'Question Set '!$A$2:$I$205, 5), features, 2), 0)</f>
        <v>3</v>
      </c>
      <c r="G82" s="42">
        <f>IF($D82="Yes", VLOOKUP(VLOOKUP($A82,'Question Set '!$A$2:$I$205, 6), features, 2), 0)</f>
        <v>4</v>
      </c>
      <c r="H82" s="42" t="e">
        <f>IF($D82="Yes", VLOOKUP(VLOOKUP($A82,'Question Set '!$A$2:$I$205, 7), features, 2), 0)</f>
        <v>#N/A</v>
      </c>
      <c r="I82" s="42" t="e">
        <f>IF($D82="Yes", VLOOKUP(VLOOKUP($A82,'Question Set '!$A$2:$I$205, 8), features, 2), 0)</f>
        <v>#N/A</v>
      </c>
    </row>
    <row r="83" spans="1:9" x14ac:dyDescent="0.35">
      <c r="A83" s="19">
        <f>VLOOKUP('Question Set '!A74,'Question Set '!$A$2:$I$205, 1)</f>
        <v>72</v>
      </c>
      <c r="B83" s="24" t="str">
        <f>IF(VLOOKUP('Question Set '!A74,'Question Set '!$A$2:$I$205, 3) &lt;&gt; "",VLOOKUP('Question Set '!A74,'Question Set '!$A$2:$I$205, 3),"")</f>
        <v/>
      </c>
      <c r="C83" s="31" t="str">
        <f>IF(VLOOKUP('Question Set '!A74,'Question Set '!$A$2:$I$205, 4) &lt;&gt; "",VLOOKUP('Question Set '!A74,'Question Set '!$A$2:$I$205, 4),"")</f>
        <v>I don't have a way of getting in touch</v>
      </c>
      <c r="D83" s="40" t="s">
        <v>467</v>
      </c>
      <c r="E83" s="42">
        <f>IF(D83="Yes", VLOOKUP(A83,'Question Set '!$A$2:$I$205, 9), 0)</f>
        <v>0</v>
      </c>
      <c r="F83" s="42">
        <f>IF($D83="Yes", VLOOKUP(VLOOKUP($A83,'Question Set '!$A$2:$I$205, 5), features, 2), 0)</f>
        <v>0</v>
      </c>
      <c r="G83" s="42">
        <f>IF($D83="Yes", VLOOKUP(VLOOKUP($A83,'Question Set '!$A$2:$I$205, 6), features, 2), 0)</f>
        <v>0</v>
      </c>
      <c r="H83" s="42">
        <f>IF($D83="Yes", VLOOKUP(VLOOKUP($A83,'Question Set '!$A$2:$I$205, 7), features, 2), 0)</f>
        <v>0</v>
      </c>
      <c r="I83" s="42">
        <f>IF($D83="Yes", VLOOKUP(VLOOKUP($A83,'Question Set '!$A$2:$I$205, 8), features, 2), 0)</f>
        <v>0</v>
      </c>
    </row>
    <row r="84" spans="1:9" ht="29" x14ac:dyDescent="0.35">
      <c r="A84" s="19">
        <f>VLOOKUP('Question Set '!A75,'Question Set '!$A$2:$I$205, 1)</f>
        <v>73</v>
      </c>
      <c r="B84" s="24" t="str">
        <f>IF(VLOOKUP('Question Set '!A75,'Question Set '!$A$2:$I$205, 3) &lt;&gt; "",VLOOKUP('Question Set '!A75,'Question Set '!$A$2:$I$205, 3),"")</f>
        <v>What makes staying in touch challenging 
for you?</v>
      </c>
      <c r="C84" s="31" t="str">
        <f>IF(VLOOKUP('Question Set '!A75,'Question Set '!$A$2:$I$205, 4) &lt;&gt; "",VLOOKUP('Question Set '!A75,'Question Set '!$A$2:$I$205, 4),"")</f>
        <v>I don't always understand what's going on</v>
      </c>
      <c r="D84" s="40" t="s">
        <v>466</v>
      </c>
      <c r="E84" s="42">
        <f>IF(D84="Yes", VLOOKUP(A84,'Question Set '!$A$2:$I$205, 9), 0)</f>
        <v>3</v>
      </c>
      <c r="F84" s="42">
        <f>IF($D84="Yes", VLOOKUP(VLOOKUP($A84,'Question Set '!$A$2:$I$205, 5), features, 2), 0)</f>
        <v>4</v>
      </c>
      <c r="G84" s="42">
        <f>IF($D84="Yes", VLOOKUP(VLOOKUP($A84,'Question Set '!$A$2:$I$205, 6), features, 2), 0)</f>
        <v>4</v>
      </c>
      <c r="H84" s="42" t="e">
        <f>IF($D84="Yes", VLOOKUP(VLOOKUP($A84,'Question Set '!$A$2:$I$205, 7), features, 2), 0)</f>
        <v>#N/A</v>
      </c>
      <c r="I84" s="42" t="e">
        <f>IF($D84="Yes", VLOOKUP(VLOOKUP($A84,'Question Set '!$A$2:$I$205, 8), features, 2), 0)</f>
        <v>#N/A</v>
      </c>
    </row>
    <row r="85" spans="1:9" x14ac:dyDescent="0.35">
      <c r="A85" s="19">
        <f>VLOOKUP('Question Set '!A76,'Question Set '!$A$2:$I$205, 1)</f>
        <v>74</v>
      </c>
      <c r="B85" s="24" t="str">
        <f>IF(VLOOKUP('Question Set '!A76,'Question Set '!$A$2:$I$205, 3) &lt;&gt; "",VLOOKUP('Question Set '!A76,'Question Set '!$A$2:$I$205, 3),"")</f>
        <v/>
      </c>
      <c r="C85" s="31" t="str">
        <f>IF(VLOOKUP('Question Set '!A76,'Question Set '!$A$2:$I$205, 4) &lt;&gt; "",VLOOKUP('Question Set '!A76,'Question Set '!$A$2:$I$205, 4),"")</f>
        <v>I don't always hear what people are saying</v>
      </c>
      <c r="D85" s="40" t="s">
        <v>467</v>
      </c>
      <c r="E85" s="42">
        <f>IF(D85="Yes", VLOOKUP(A85,'Question Set '!$A$2:$I$205, 9), 0)</f>
        <v>0</v>
      </c>
      <c r="F85" s="42">
        <f>IF($D85="Yes", VLOOKUP(VLOOKUP($A85,'Question Set '!$A$2:$I$205, 5), features, 2), 0)</f>
        <v>0</v>
      </c>
      <c r="G85" s="42">
        <f>IF($D85="Yes", VLOOKUP(VLOOKUP($A85,'Question Set '!$A$2:$I$205, 6), features, 2), 0)</f>
        <v>0</v>
      </c>
      <c r="H85" s="42">
        <f>IF($D85="Yes", VLOOKUP(VLOOKUP($A85,'Question Set '!$A$2:$I$205, 7), features, 2), 0)</f>
        <v>0</v>
      </c>
      <c r="I85" s="42">
        <f>IF($D85="Yes", VLOOKUP(VLOOKUP($A85,'Question Set '!$A$2:$I$205, 8), features, 2), 0)</f>
        <v>0</v>
      </c>
    </row>
    <row r="86" spans="1:9" x14ac:dyDescent="0.35">
      <c r="A86" s="19">
        <f>VLOOKUP('Question Set '!A77,'Question Set '!$A$2:$I$205, 1)</f>
        <v>75</v>
      </c>
      <c r="B86" s="24" t="str">
        <f>IF(VLOOKUP('Question Set '!A77,'Question Set '!$A$2:$I$205, 3) &lt;&gt; "",VLOOKUP('Question Set '!A77,'Question Set '!$A$2:$I$205, 3),"")</f>
        <v/>
      </c>
      <c r="C86" s="31" t="str">
        <f>IF(VLOOKUP('Question Set '!A77,'Question Set '!$A$2:$I$205, 4) &lt;&gt; "",VLOOKUP('Question Set '!A77,'Question Set '!$A$2:$I$205, 4),"")</f>
        <v>I need help to remember people's names</v>
      </c>
      <c r="D86" s="40" t="s">
        <v>467</v>
      </c>
      <c r="E86" s="42">
        <f>IF(D86="Yes", VLOOKUP(A86,'Question Set '!$A$2:$I$205, 9), 0)</f>
        <v>0</v>
      </c>
      <c r="F86" s="42">
        <f>IF($D86="Yes", VLOOKUP(VLOOKUP($A86,'Question Set '!$A$2:$I$205, 5), features, 2), 0)</f>
        <v>0</v>
      </c>
      <c r="G86" s="42">
        <f>IF($D86="Yes", VLOOKUP(VLOOKUP($A86,'Question Set '!$A$2:$I$205, 6), features, 2), 0)</f>
        <v>0</v>
      </c>
      <c r="H86" s="42">
        <f>IF($D86="Yes", VLOOKUP(VLOOKUP($A86,'Question Set '!$A$2:$I$205, 7), features, 2), 0)</f>
        <v>0</v>
      </c>
      <c r="I86" s="42">
        <f>IF($D86="Yes", VLOOKUP(VLOOKUP($A86,'Question Set '!$A$2:$I$205, 8), features, 2), 0)</f>
        <v>0</v>
      </c>
    </row>
    <row r="87" spans="1:9" x14ac:dyDescent="0.35">
      <c r="A87" s="19">
        <f>VLOOKUP('Question Set '!A78,'Question Set '!$A$2:$I$205, 1)</f>
        <v>76</v>
      </c>
      <c r="B87" s="24" t="str">
        <f>IF(VLOOKUP('Question Set '!A78,'Question Set '!$A$2:$I$205, 3) &lt;&gt; "",VLOOKUP('Question Set '!A78,'Question Set '!$A$2:$I$205, 3),"")</f>
        <v/>
      </c>
      <c r="C87" s="31" t="str">
        <f>IF(VLOOKUP('Question Set '!A78,'Question Set '!$A$2:$I$205, 4) &lt;&gt; "",VLOOKUP('Question Set '!A78,'Question Set '!$A$2:$I$205, 4),"")</f>
        <v>I get frustrated when my speech gets mixed up</v>
      </c>
      <c r="D87" s="40" t="s">
        <v>467</v>
      </c>
      <c r="E87" s="42">
        <f>IF(D87="Yes", VLOOKUP(A87,'Question Set '!$A$2:$I$205, 9), 0)</f>
        <v>0</v>
      </c>
      <c r="F87" s="42">
        <f>IF($D87="Yes", VLOOKUP(VLOOKUP($A87,'Question Set '!$A$2:$I$205, 5), features, 2), 0)</f>
        <v>0</v>
      </c>
      <c r="G87" s="42">
        <f>IF($D87="Yes", VLOOKUP(VLOOKUP($A87,'Question Set '!$A$2:$I$205, 6), features, 2), 0)</f>
        <v>0</v>
      </c>
      <c r="H87" s="42">
        <f>IF($D87="Yes", VLOOKUP(VLOOKUP($A87,'Question Set '!$A$2:$I$205, 7), features, 2), 0)</f>
        <v>0</v>
      </c>
      <c r="I87" s="42">
        <f>IF($D87="Yes", VLOOKUP(VLOOKUP($A87,'Question Set '!$A$2:$I$205, 8), features, 2), 0)</f>
        <v>0</v>
      </c>
    </row>
    <row r="88" spans="1:9" x14ac:dyDescent="0.35">
      <c r="A88" s="19">
        <f>VLOOKUP('Question Set '!A79,'Question Set '!$A$2:$I$205, 1)</f>
        <v>77</v>
      </c>
      <c r="B88" s="24" t="str">
        <f>IF(VLOOKUP('Question Set '!A79,'Question Set '!$A$2:$I$205, 3) &lt;&gt; "",VLOOKUP('Question Set '!A79,'Question Set '!$A$2:$I$205, 3),"")</f>
        <v/>
      </c>
      <c r="C88" s="31" t="str">
        <f>IF(VLOOKUP('Question Set '!A79,'Question Set '!$A$2:$I$205, 4) &lt;&gt; "",VLOOKUP('Question Set '!A79,'Question Set '!$A$2:$I$205, 4),"")</f>
        <v>I can't always articulate what I am thinking</v>
      </c>
      <c r="D88" s="40" t="s">
        <v>466</v>
      </c>
      <c r="E88" s="42">
        <f>IF(D88="Yes", VLOOKUP(A88,'Question Set '!$A$2:$I$205, 9), 0)</f>
        <v>5</v>
      </c>
      <c r="F88" s="42">
        <f>IF($D88="Yes", VLOOKUP(VLOOKUP($A88,'Question Set '!$A$2:$I$205, 5), features, 2), 0)</f>
        <v>5</v>
      </c>
      <c r="G88" s="42" t="e">
        <f>IF($D88="Yes", VLOOKUP(VLOOKUP($A88,'Question Set '!$A$2:$I$205, 6), features, 2), 0)</f>
        <v>#N/A</v>
      </c>
      <c r="H88" s="42" t="e">
        <f>IF($D88="Yes", VLOOKUP(VLOOKUP($A88,'Question Set '!$A$2:$I$205, 7), features, 2), 0)</f>
        <v>#N/A</v>
      </c>
      <c r="I88" s="42" t="e">
        <f>IF($D88="Yes", VLOOKUP(VLOOKUP($A88,'Question Set '!$A$2:$I$205, 8), features, 2), 0)</f>
        <v>#N/A</v>
      </c>
    </row>
    <row r="89" spans="1:9" ht="29" x14ac:dyDescent="0.35">
      <c r="A89" s="19">
        <f>VLOOKUP('Question Set '!A80,'Question Set '!$A$2:$I$205, 1)</f>
        <v>78</v>
      </c>
      <c r="B89" s="24" t="str">
        <f>IF(VLOOKUP('Question Set '!A80,'Question Set '!$A$2:$I$205, 3) &lt;&gt; "",VLOOKUP('Question Set '!A80,'Question Set '!$A$2:$I$205, 3),"")</f>
        <v/>
      </c>
      <c r="C89" s="31" t="str">
        <f>IF(VLOOKUP('Question Set '!A80,'Question Set '!$A$2:$I$205, 4) &lt;&gt; "",VLOOKUP('Question Set '!A80,'Question Set '!$A$2:$I$205, 4),"")</f>
        <v>I can't always see clearly or I am blind / have impaired vision</v>
      </c>
      <c r="D89" s="40" t="s">
        <v>467</v>
      </c>
      <c r="E89" s="42">
        <f>IF(D89="Yes", VLOOKUP(A89,'Question Set '!$A$2:$I$205, 9), 0)</f>
        <v>0</v>
      </c>
      <c r="F89" s="42">
        <f>IF($D89="Yes", VLOOKUP(VLOOKUP($A89,'Question Set '!$A$2:$I$205, 5), features, 2), 0)</f>
        <v>0</v>
      </c>
      <c r="G89" s="42">
        <f>IF($D89="Yes", VLOOKUP(VLOOKUP($A89,'Question Set '!$A$2:$I$205, 6), features, 2), 0)</f>
        <v>0</v>
      </c>
      <c r="H89" s="42">
        <f>IF($D89="Yes", VLOOKUP(VLOOKUP($A89,'Question Set '!$A$2:$I$205, 7), features, 2), 0)</f>
        <v>0</v>
      </c>
      <c r="I89" s="42">
        <f>IF($D89="Yes", VLOOKUP(VLOOKUP($A89,'Question Set '!$A$2:$I$205, 8), features, 2), 0)</f>
        <v>0</v>
      </c>
    </row>
    <row r="90" spans="1:9" x14ac:dyDescent="0.35">
      <c r="A90" s="19">
        <f>VLOOKUP('Question Set '!A81,'Question Set '!$A$2:$I$205, 1)</f>
        <v>79</v>
      </c>
      <c r="B90" s="24" t="str">
        <f>IF(VLOOKUP('Question Set '!A81,'Question Set '!$A$2:$I$205, 3) &lt;&gt; "",VLOOKUP('Question Set '!A81,'Question Set '!$A$2:$I$205, 3),"")</f>
        <v/>
      </c>
      <c r="C90" s="31" t="str">
        <f>IF(VLOOKUP('Question Set '!A81,'Question Set '!$A$2:$I$205, 4) &lt;&gt; "",VLOOKUP('Question Set '!A81,'Question Set '!$A$2:$I$205, 4),"")</f>
        <v/>
      </c>
      <c r="D90" s="40" t="s">
        <v>467</v>
      </c>
      <c r="E90" s="42">
        <f>IF(D90="Yes", VLOOKUP(A90,'Question Set '!$A$2:$I$205, 9), 0)</f>
        <v>0</v>
      </c>
      <c r="F90" s="42">
        <f>IF($D90="Yes", VLOOKUP(VLOOKUP($A90,'Question Set '!$A$2:$I$205, 5), features, 2), 0)</f>
        <v>0</v>
      </c>
      <c r="G90" s="42">
        <f>IF($D90="Yes", VLOOKUP(VLOOKUP($A90,'Question Set '!$A$2:$I$205, 6), features, 2), 0)</f>
        <v>0</v>
      </c>
      <c r="H90" s="42">
        <f>IF($D90="Yes", VLOOKUP(VLOOKUP($A90,'Question Set '!$A$2:$I$205, 7), features, 2), 0)</f>
        <v>0</v>
      </c>
      <c r="I90" s="42">
        <f>IF($D90="Yes", VLOOKUP(VLOOKUP($A90,'Question Set '!$A$2:$I$205, 8), features, 2), 0)</f>
        <v>0</v>
      </c>
    </row>
    <row r="91" spans="1:9" x14ac:dyDescent="0.35">
      <c r="A91" s="19">
        <f>VLOOKUP('Question Set '!A82,'Question Set '!$A$2:$I$205, 1)</f>
        <v>80</v>
      </c>
      <c r="B91" s="24" t="str">
        <f>IF(VLOOKUP('Question Set '!A82,'Question Set '!$A$2:$I$205, 3) &lt;&gt; "",VLOOKUP('Question Set '!A82,'Question Set '!$A$2:$I$205, 3),"")</f>
        <v>Questions</v>
      </c>
      <c r="C91" s="31" t="str">
        <f>IF(VLOOKUP('Question Set '!A82,'Question Set '!$A$2:$I$205, 4) &lt;&gt; "",VLOOKUP('Question Set '!A82,'Question Set '!$A$2:$I$205, 4),"")</f>
        <v>Answers</v>
      </c>
      <c r="D91" s="40"/>
      <c r="E91" s="42"/>
      <c r="F91" s="42">
        <f>IF($D91="Yes", VLOOKUP(VLOOKUP($A91,'Question Set '!$A$2:$I$205, 5), features, 2), 0)</f>
        <v>0</v>
      </c>
      <c r="G91" s="42">
        <f>IF($D91="Yes", VLOOKUP(VLOOKUP($A91,'Question Set '!$A$2:$I$205, 6), features, 2), 0)</f>
        <v>0</v>
      </c>
      <c r="H91" s="42">
        <f>IF($D91="Yes", VLOOKUP(VLOOKUP($A91,'Question Set '!$A$2:$I$205, 7), features, 2), 0)</f>
        <v>0</v>
      </c>
      <c r="I91" s="42">
        <f>IF($D91="Yes", VLOOKUP(VLOOKUP($A91,'Question Set '!$A$2:$I$205, 8), features, 2), 0)</f>
        <v>0</v>
      </c>
    </row>
    <row r="92" spans="1:9" ht="29" x14ac:dyDescent="0.35">
      <c r="A92" s="19">
        <f>VLOOKUP('Question Set '!A83,'Question Set '!$A$2:$I$205, 1)</f>
        <v>81</v>
      </c>
      <c r="B92" s="24" t="str">
        <f>IF(VLOOKUP('Question Set '!A83,'Question Set '!$A$2:$I$205, 3) &lt;&gt; "",VLOOKUP('Question Set '!A83,'Question Set '!$A$2:$I$205, 3),"")</f>
        <v>Things could be better if I had help with...</v>
      </c>
      <c r="C92" s="31" t="str">
        <f>IF(VLOOKUP('Question Set '!A83,'Question Set '!$A$2:$I$205, 4) &lt;&gt; "",VLOOKUP('Question Set '!A83,'Question Set '!$A$2:$I$205, 4),"")</f>
        <v>Making sure my home is secure and a safe place for me to be if I am alone</v>
      </c>
      <c r="D92" s="40" t="s">
        <v>467</v>
      </c>
      <c r="E92" s="42">
        <f>IF(D92="Yes", VLOOKUP(A92,'Question Set '!$A$2:$I$205, 9), 0)</f>
        <v>0</v>
      </c>
      <c r="F92" s="42">
        <f>IF($D92="Yes", VLOOKUP(VLOOKUP($A92,'Question Set '!$A$2:$I$205, 5), features, 2), 0)</f>
        <v>0</v>
      </c>
      <c r="G92" s="42">
        <f>IF($D92="Yes", VLOOKUP(VLOOKUP($A92,'Question Set '!$A$2:$I$205, 6), features, 2), 0)</f>
        <v>0</v>
      </c>
      <c r="H92" s="42">
        <f>IF($D92="Yes", VLOOKUP(VLOOKUP($A92,'Question Set '!$A$2:$I$205, 7), features, 2), 0)</f>
        <v>0</v>
      </c>
      <c r="I92" s="42">
        <f>IF($D92="Yes", VLOOKUP(VLOOKUP($A92,'Question Set '!$A$2:$I$205, 8), features, 2), 0)</f>
        <v>0</v>
      </c>
    </row>
    <row r="93" spans="1:9" x14ac:dyDescent="0.35">
      <c r="A93" s="19">
        <f>VLOOKUP('Question Set '!A84,'Question Set '!$A$2:$I$205, 1)</f>
        <v>82</v>
      </c>
      <c r="B93" s="24" t="str">
        <f>IF(VLOOKUP('Question Set '!A84,'Question Set '!$A$2:$I$205, 3) &lt;&gt; "",VLOOKUP('Question Set '!A84,'Question Set '!$A$2:$I$205, 3),"")</f>
        <v/>
      </c>
      <c r="C93" s="31" t="str">
        <f>IF(VLOOKUP('Question Set '!A84,'Question Set '!$A$2:$I$205, 4) &lt;&gt; "",VLOOKUP('Question Set '!A84,'Question Set '!$A$2:$I$205, 4),"")</f>
        <v>Managing at home without putting myself at risk of harm</v>
      </c>
      <c r="D93" s="40" t="s">
        <v>466</v>
      </c>
      <c r="E93" s="42">
        <f>IF(D93="Yes", VLOOKUP(A93,'Question Set '!$A$2:$I$205, 9), 0)</f>
        <v>0</v>
      </c>
      <c r="F93" s="42">
        <f>IF($D93="Yes", VLOOKUP(VLOOKUP($A93,'Question Set '!$A$2:$I$205, 5), features, 2), 0)</f>
        <v>3</v>
      </c>
      <c r="G93" s="42">
        <f>IF($D93="Yes", VLOOKUP(VLOOKUP($A93,'Question Set '!$A$2:$I$205, 6), features, 2), 0)</f>
        <v>4</v>
      </c>
      <c r="H93" s="42">
        <f>IF($D93="Yes", VLOOKUP(VLOOKUP($A93,'Question Set '!$A$2:$I$205, 7), features, 2), 0)</f>
        <v>5</v>
      </c>
      <c r="I93" s="42">
        <f>IF($D93="Yes", VLOOKUP(VLOOKUP($A93,'Question Set '!$A$2:$I$205, 8), features, 2), 0)</f>
        <v>4</v>
      </c>
    </row>
    <row r="94" spans="1:9" x14ac:dyDescent="0.35">
      <c r="A94" s="19">
        <f>VLOOKUP('Question Set '!A85,'Question Set '!$A$2:$I$205, 1)</f>
        <v>83</v>
      </c>
      <c r="B94" s="24" t="str">
        <f>IF(VLOOKUP('Question Set '!A85,'Question Set '!$A$2:$I$205, 3) &lt;&gt; "",VLOOKUP('Question Set '!A85,'Question Set '!$A$2:$I$205, 3),"")</f>
        <v/>
      </c>
      <c r="C94" s="31" t="str">
        <f>IF(VLOOKUP('Question Set '!A85,'Question Set '!$A$2:$I$205, 4) &lt;&gt; "",VLOOKUP('Question Set '!A85,'Question Set '!$A$2:$I$205, 4),"")</f>
        <v>Using all of my house and garden / outdoor space</v>
      </c>
      <c r="D94" s="40" t="s">
        <v>467</v>
      </c>
      <c r="E94" s="42">
        <f>IF(D94="Yes", VLOOKUP(A94,'Question Set '!$A$2:$I$205, 9), 0)</f>
        <v>0</v>
      </c>
      <c r="F94" s="42">
        <f>IF($D94="Yes", VLOOKUP(VLOOKUP($A94,'Question Set '!$A$2:$I$205, 5), features, 2), 0)</f>
        <v>0</v>
      </c>
      <c r="G94" s="42">
        <f>IF($D94="Yes", VLOOKUP(VLOOKUP($A94,'Question Set '!$A$2:$I$205, 6), features, 2), 0)</f>
        <v>0</v>
      </c>
      <c r="H94" s="42">
        <f>IF($D94="Yes", VLOOKUP(VLOOKUP($A94,'Question Set '!$A$2:$I$205, 7), features, 2), 0)</f>
        <v>0</v>
      </c>
      <c r="I94" s="42">
        <f>IF($D94="Yes", VLOOKUP(VLOOKUP($A94,'Question Set '!$A$2:$I$205, 8), features, 2), 0)</f>
        <v>0</v>
      </c>
    </row>
    <row r="95" spans="1:9" ht="29" x14ac:dyDescent="0.35">
      <c r="A95" s="19">
        <f>VLOOKUP('Question Set '!A86,'Question Set '!$A$2:$I$205, 1)</f>
        <v>84</v>
      </c>
      <c r="B95" s="24" t="str">
        <f>IF(VLOOKUP('Question Set '!A86,'Question Set '!$A$2:$I$205, 3) &lt;&gt; "",VLOOKUP('Question Set '!A86,'Question Set '!$A$2:$I$205, 3),"")</f>
        <v/>
      </c>
      <c r="C95" s="31" t="str">
        <f>IF(VLOOKUP('Question Set '!A86,'Question Set '!$A$2:$I$205, 4) &lt;&gt; "",VLOOKUP('Question Set '!A86,'Question Set '!$A$2:$I$205, 4),"")</f>
        <v>Having things that make it possible for family to help me when they aren't there</v>
      </c>
      <c r="D95" s="40" t="s">
        <v>467</v>
      </c>
      <c r="E95" s="42">
        <f>IF(D95="Yes", VLOOKUP(A95,'Question Set '!$A$2:$I$205, 9), 0)</f>
        <v>0</v>
      </c>
      <c r="F95" s="42">
        <f>IF($D95="Yes", VLOOKUP(VLOOKUP($A95,'Question Set '!$A$2:$I$205, 5), features, 2), 0)</f>
        <v>0</v>
      </c>
      <c r="G95" s="42">
        <f>IF($D95="Yes", VLOOKUP(VLOOKUP($A95,'Question Set '!$A$2:$I$205, 6), features, 2), 0)</f>
        <v>0</v>
      </c>
      <c r="H95" s="42">
        <f>IF($D95="Yes", VLOOKUP(VLOOKUP($A95,'Question Set '!$A$2:$I$205, 7), features, 2), 0)</f>
        <v>0</v>
      </c>
      <c r="I95" s="42">
        <f>IF($D95="Yes", VLOOKUP(VLOOKUP($A95,'Question Set '!$A$2:$I$205, 8), features, 2), 0)</f>
        <v>0</v>
      </c>
    </row>
    <row r="96" spans="1:9" x14ac:dyDescent="0.35">
      <c r="A96" s="19">
        <f>VLOOKUP('Question Set '!A87,'Question Set '!$A$2:$I$205, 1)</f>
        <v>85</v>
      </c>
      <c r="B96" s="24" t="str">
        <f>IF(VLOOKUP('Question Set '!A87,'Question Set '!$A$2:$I$205, 3) &lt;&gt; "",VLOOKUP('Question Set '!A87,'Question Set '!$A$2:$I$205, 3),"")</f>
        <v/>
      </c>
      <c r="C96" s="31" t="str">
        <f>IF(VLOOKUP('Question Set '!A87,'Question Set '!$A$2:$I$205, 4) &lt;&gt; "",VLOOKUP('Question Set '!A87,'Question Set '!$A$2:$I$205, 4),"")</f>
        <v>Reassuring family that it's safe for me to live independently</v>
      </c>
      <c r="D96" s="40" t="s">
        <v>467</v>
      </c>
      <c r="E96" s="42">
        <f>IF(D96="Yes", VLOOKUP(A96,'Question Set '!$A$2:$I$205, 9), 0)</f>
        <v>0</v>
      </c>
      <c r="F96" s="42">
        <f>IF($D96="Yes", VLOOKUP(VLOOKUP($A96,'Question Set '!$A$2:$I$205, 5), features, 2), 0)</f>
        <v>0</v>
      </c>
      <c r="G96" s="42">
        <f>IF($D96="Yes", VLOOKUP(VLOOKUP($A96,'Question Set '!$A$2:$I$205, 6), features, 2), 0)</f>
        <v>0</v>
      </c>
      <c r="H96" s="42">
        <f>IF($D96="Yes", VLOOKUP(VLOOKUP($A96,'Question Set '!$A$2:$I$205, 7), features, 2), 0)</f>
        <v>0</v>
      </c>
      <c r="I96" s="42">
        <f>IF($D96="Yes", VLOOKUP(VLOOKUP($A96,'Question Set '!$A$2:$I$205, 8), features, 2), 0)</f>
        <v>0</v>
      </c>
    </row>
    <row r="97" spans="1:9" ht="29" x14ac:dyDescent="0.35">
      <c r="A97" s="19">
        <f>VLOOKUP('Question Set '!A88,'Question Set '!$A$2:$I$205, 1)</f>
        <v>86</v>
      </c>
      <c r="B97" s="24" t="str">
        <f>IF(VLOOKUP('Question Set '!A88,'Question Set '!$A$2:$I$205, 3) &lt;&gt; "",VLOOKUP('Question Set '!A88,'Question Set '!$A$2:$I$205, 3),"")</f>
        <v>Has something happened that's made you think
you might come to harm?</v>
      </c>
      <c r="C97" s="31" t="str">
        <f>IF(VLOOKUP('Question Set '!A88,'Question Set '!$A$2:$I$205, 4) &lt;&gt; "",VLOOKUP('Question Set '!A88,'Question Set '!$A$2:$I$205, 4),"")</f>
        <v>I have accidentally left appliances on or forgotten how to do things safely</v>
      </c>
      <c r="D97" s="40" t="s">
        <v>466</v>
      </c>
      <c r="E97" s="42">
        <f>IF(D97="Yes", VLOOKUP(A97,'Question Set '!$A$2:$I$205, 9), 0)</f>
        <v>4</v>
      </c>
      <c r="F97" s="42">
        <f>IF($D97="Yes", VLOOKUP(VLOOKUP($A97,'Question Set '!$A$2:$I$205, 5), features, 2), 0)</f>
        <v>4</v>
      </c>
      <c r="G97" s="42" t="e">
        <f>IF($D97="Yes", VLOOKUP(VLOOKUP($A97,'Question Set '!$A$2:$I$205, 6), features, 2), 0)</f>
        <v>#N/A</v>
      </c>
      <c r="H97" s="42" t="e">
        <f>IF($D97="Yes", VLOOKUP(VLOOKUP($A97,'Question Set '!$A$2:$I$205, 7), features, 2), 0)</f>
        <v>#N/A</v>
      </c>
      <c r="I97" s="42" t="e">
        <f>IF($D97="Yes", VLOOKUP(VLOOKUP($A97,'Question Set '!$A$2:$I$205, 8), features, 2), 0)</f>
        <v>#N/A</v>
      </c>
    </row>
    <row r="98" spans="1:9" x14ac:dyDescent="0.35">
      <c r="A98" s="19">
        <f>VLOOKUP('Question Set '!A89,'Question Set '!$A$2:$I$205, 1)</f>
        <v>87</v>
      </c>
      <c r="B98" s="24" t="str">
        <f>IF(VLOOKUP('Question Set '!A89,'Question Set '!$A$2:$I$205, 3) &lt;&gt; "",VLOOKUP('Question Set '!A89,'Question Set '!$A$2:$I$205, 3),"")</f>
        <v/>
      </c>
      <c r="C98" s="31" t="str">
        <f>IF(VLOOKUP('Question Set '!A89,'Question Set '!$A$2:$I$205, 4) &lt;&gt; "",VLOOKUP('Question Set '!A89,'Question Set '!$A$2:$I$205, 4),"")</f>
        <v>I had an accident at home</v>
      </c>
      <c r="D98" s="40" t="s">
        <v>467</v>
      </c>
      <c r="E98" s="42">
        <f>IF(D98="Yes", VLOOKUP(A98,'Question Set '!$A$2:$I$205, 9), 0)</f>
        <v>0</v>
      </c>
      <c r="F98" s="42">
        <f>IF($D98="Yes", VLOOKUP(VLOOKUP($A98,'Question Set '!$A$2:$I$205, 5), features, 2), 0)</f>
        <v>0</v>
      </c>
      <c r="G98" s="42">
        <f>IF($D98="Yes", VLOOKUP(VLOOKUP($A98,'Question Set '!$A$2:$I$205, 6), features, 2), 0)</f>
        <v>0</v>
      </c>
      <c r="H98" s="42">
        <f>IF($D98="Yes", VLOOKUP(VLOOKUP($A98,'Question Set '!$A$2:$I$205, 7), features, 2), 0)</f>
        <v>0</v>
      </c>
      <c r="I98" s="42">
        <f>IF($D98="Yes", VLOOKUP(VLOOKUP($A98,'Question Set '!$A$2:$I$205, 8), features, 2), 0)</f>
        <v>0</v>
      </c>
    </row>
    <row r="99" spans="1:9" x14ac:dyDescent="0.35">
      <c r="A99" s="19">
        <f>VLOOKUP('Question Set '!A90,'Question Set '!$A$2:$I$205, 1)</f>
        <v>88</v>
      </c>
      <c r="B99" s="24" t="str">
        <f>IF(VLOOKUP('Question Set '!A90,'Question Set '!$A$2:$I$205, 3) &lt;&gt; "",VLOOKUP('Question Set '!A90,'Question Set '!$A$2:$I$205, 3),"")</f>
        <v/>
      </c>
      <c r="C99" s="31" t="str">
        <f>IF(VLOOKUP('Question Set '!A90,'Question Set '!$A$2:$I$205, 4) &lt;&gt; "",VLOOKUP('Question Set '!A90,'Question Set '!$A$2:$I$205, 4),"")</f>
        <v>I think it would be good to consider some precautions</v>
      </c>
      <c r="D99" s="40" t="s">
        <v>467</v>
      </c>
      <c r="E99" s="42">
        <f>IF(D99="Yes", VLOOKUP(A99,'Question Set '!$A$2:$I$205, 9), 0)</f>
        <v>0</v>
      </c>
      <c r="F99" s="42">
        <f>IF($D99="Yes", VLOOKUP(VLOOKUP($A99,'Question Set '!$A$2:$I$205, 5), features, 2), 0)</f>
        <v>0</v>
      </c>
      <c r="G99" s="42">
        <f>IF($D99="Yes", VLOOKUP(VLOOKUP($A99,'Question Set '!$A$2:$I$205, 6), features, 2), 0)</f>
        <v>0</v>
      </c>
      <c r="H99" s="42">
        <f>IF($D99="Yes", VLOOKUP(VLOOKUP($A99,'Question Set '!$A$2:$I$205, 7), features, 2), 0)</f>
        <v>0</v>
      </c>
      <c r="I99" s="42">
        <f>IF($D99="Yes", VLOOKUP(VLOOKUP($A99,'Question Set '!$A$2:$I$205, 8), features, 2), 0)</f>
        <v>0</v>
      </c>
    </row>
    <row r="100" spans="1:9" ht="29" x14ac:dyDescent="0.35">
      <c r="A100" s="19">
        <f>VLOOKUP('Question Set '!A91,'Question Set '!$A$2:$I$205, 1)</f>
        <v>89</v>
      </c>
      <c r="B100" s="24" t="str">
        <f>IF(VLOOKUP('Question Set '!A91,'Question Set '!$A$2:$I$205, 3) &lt;&gt; "",VLOOKUP('Question Set '!A91,'Question Set '!$A$2:$I$205, 3),"")</f>
        <v>Has something happened that's caused you to 
worry about home security?</v>
      </c>
      <c r="C100" s="31" t="str">
        <f>IF(VLOOKUP('Question Set '!A91,'Question Set '!$A$2:$I$205, 4) &lt;&gt; "",VLOOKUP('Question Set '!A91,'Question Set '!$A$2:$I$205, 4),"")</f>
        <v>I experience bogus callers at the door / on the phone</v>
      </c>
      <c r="D100" s="40" t="s">
        <v>466</v>
      </c>
      <c r="E100" s="42">
        <f>IF(D100="Yes", VLOOKUP(A100,'Question Set '!$A$2:$I$205, 9), 0)</f>
        <v>4</v>
      </c>
      <c r="F100" s="42">
        <f>IF($D100="Yes", VLOOKUP(VLOOKUP($A100,'Question Set '!$A$2:$I$205, 5), features, 2), 0)</f>
        <v>4</v>
      </c>
      <c r="G100" s="42">
        <f>IF($D100="Yes", VLOOKUP(VLOOKUP($A100,'Question Set '!$A$2:$I$205, 6), features, 2), 0)</f>
        <v>4</v>
      </c>
      <c r="H100" s="42" t="e">
        <f>IF($D100="Yes", VLOOKUP(VLOOKUP($A100,'Question Set '!$A$2:$I$205, 7), features, 2), 0)</f>
        <v>#N/A</v>
      </c>
      <c r="I100" s="42" t="e">
        <f>IF($D100="Yes", VLOOKUP(VLOOKUP($A100,'Question Set '!$A$2:$I$205, 8), features, 2), 0)</f>
        <v>#N/A</v>
      </c>
    </row>
    <row r="101" spans="1:9" x14ac:dyDescent="0.35">
      <c r="A101" s="19">
        <f>VLOOKUP('Question Set '!A92,'Question Set '!$A$2:$I$205, 1)</f>
        <v>90</v>
      </c>
      <c r="B101" s="24" t="str">
        <f>IF(VLOOKUP('Question Set '!A92,'Question Set '!$A$2:$I$205, 3) &lt;&gt; "",VLOOKUP('Question Set '!A92,'Question Set '!$A$2:$I$205, 3),"")</f>
        <v/>
      </c>
      <c r="C101" s="31" t="str">
        <f>IF(VLOOKUP('Question Set '!A92,'Question Set '!$A$2:$I$205, 4) &lt;&gt; "",VLOOKUP('Question Set '!A92,'Question Set '!$A$2:$I$205, 4),"")</f>
        <v>I have had a break in</v>
      </c>
      <c r="D101" s="40" t="s">
        <v>467</v>
      </c>
      <c r="E101" s="42">
        <f>IF(D101="Yes", VLOOKUP(A101,'Question Set '!$A$2:$I$205, 9), 0)</f>
        <v>0</v>
      </c>
      <c r="F101" s="42">
        <f>IF($D101="Yes", VLOOKUP(VLOOKUP($A101,'Question Set '!$A$2:$I$205, 5), features, 2), 0)</f>
        <v>0</v>
      </c>
      <c r="G101" s="42">
        <f>IF($D101="Yes", VLOOKUP(VLOOKUP($A101,'Question Set '!$A$2:$I$205, 6), features, 2), 0)</f>
        <v>0</v>
      </c>
      <c r="H101" s="42">
        <f>IF($D101="Yes", VLOOKUP(VLOOKUP($A101,'Question Set '!$A$2:$I$205, 7), features, 2), 0)</f>
        <v>0</v>
      </c>
      <c r="I101" s="42">
        <f>IF($D101="Yes", VLOOKUP(VLOOKUP($A101,'Question Set '!$A$2:$I$205, 8), features, 2), 0)</f>
        <v>0</v>
      </c>
    </row>
    <row r="102" spans="1:9" ht="29" x14ac:dyDescent="0.35">
      <c r="A102" s="19">
        <f>VLOOKUP('Question Set '!A93,'Question Set '!$A$2:$I$205, 1)</f>
        <v>91</v>
      </c>
      <c r="B102" s="24" t="str">
        <f>IF(VLOOKUP('Question Set '!A93,'Question Set '!$A$2:$I$205, 3) &lt;&gt; "",VLOOKUP('Question Set '!A93,'Question Set '!$A$2:$I$205, 3),"")</f>
        <v/>
      </c>
      <c r="C102" s="31" t="str">
        <f>IF(VLOOKUP('Question Set '!A93,'Question Set '!$A$2:$I$205, 4) &lt;&gt; "",VLOOKUP('Question Set '!A93,'Question Set '!$A$2:$I$205, 4),"")</f>
        <v>I think it would be good to consider extra security measures</v>
      </c>
      <c r="D102" s="40" t="s">
        <v>467</v>
      </c>
      <c r="E102" s="42">
        <f>IF(D102="Yes", VLOOKUP(A102,'Question Set '!$A$2:$I$205, 9), 0)</f>
        <v>0</v>
      </c>
      <c r="F102" s="42">
        <f>IF($D102="Yes", VLOOKUP(VLOOKUP($A102,'Question Set '!$A$2:$I$205, 5), features, 2), 0)</f>
        <v>0</v>
      </c>
      <c r="G102" s="42">
        <f>IF($D102="Yes", VLOOKUP(VLOOKUP($A102,'Question Set '!$A$2:$I$205, 6), features, 2), 0)</f>
        <v>0</v>
      </c>
      <c r="H102" s="42">
        <f>IF($D102="Yes", VLOOKUP(VLOOKUP($A102,'Question Set '!$A$2:$I$205, 7), features, 2), 0)</f>
        <v>0</v>
      </c>
      <c r="I102" s="42">
        <f>IF($D102="Yes", VLOOKUP(VLOOKUP($A102,'Question Set '!$A$2:$I$205, 8), features, 2), 0)</f>
        <v>0</v>
      </c>
    </row>
    <row r="103" spans="1:9" x14ac:dyDescent="0.35">
      <c r="A103" s="19">
        <f>VLOOKUP('Question Set '!A94,'Question Set '!$A$2:$I$205, 1)</f>
        <v>92</v>
      </c>
      <c r="B103" s="24" t="str">
        <f>IF(VLOOKUP('Question Set '!A94,'Question Set '!$A$2:$I$205, 3) &lt;&gt; "",VLOOKUP('Question Set '!A94,'Question Set '!$A$2:$I$205, 3),"")</f>
        <v/>
      </c>
      <c r="C103" s="31" t="str">
        <f>IF(VLOOKUP('Question Set '!A94,'Question Set '!$A$2:$I$205, 4) &lt;&gt; "",VLOOKUP('Question Set '!A94,'Question Set '!$A$2:$I$205, 4),"")</f>
        <v>No, nothing is worrying me about home security</v>
      </c>
      <c r="D103" s="40" t="s">
        <v>467</v>
      </c>
      <c r="E103" s="42">
        <f>IF(D103="Yes", VLOOKUP(A103,'Question Set '!$A$2:$I$205, 9), 0)</f>
        <v>0</v>
      </c>
      <c r="F103" s="42">
        <f>IF($D103="Yes", VLOOKUP(VLOOKUP($A103,'Question Set '!$A$2:$I$205, 5), features, 2), 0)</f>
        <v>0</v>
      </c>
      <c r="G103" s="42">
        <f>IF($D103="Yes", VLOOKUP(VLOOKUP($A103,'Question Set '!$A$2:$I$205, 6), features, 2), 0)</f>
        <v>0</v>
      </c>
      <c r="H103" s="42">
        <f>IF($D103="Yes", VLOOKUP(VLOOKUP($A103,'Question Set '!$A$2:$I$205, 7), features, 2), 0)</f>
        <v>0</v>
      </c>
      <c r="I103" s="42">
        <f>IF($D103="Yes", VLOOKUP(VLOOKUP($A103,'Question Set '!$A$2:$I$205, 8), features, 2), 0)</f>
        <v>0</v>
      </c>
    </row>
    <row r="104" spans="1:9" ht="29" x14ac:dyDescent="0.35">
      <c r="A104" s="19">
        <f>VLOOKUP('Question Set '!A95,'Question Set '!$A$2:$I$205, 1)</f>
        <v>93</v>
      </c>
      <c r="B104" s="24" t="str">
        <f>IF(VLOOKUP('Question Set '!A95,'Question Set '!$A$2:$I$205, 3) &lt;&gt; "",VLOOKUP('Question Set '!A95,'Question Set '!$A$2:$I$205, 3),"")</f>
        <v>What are the main security challenges for you 
at home?</v>
      </c>
      <c r="C104" s="31" t="str">
        <f>IF(VLOOKUP('Question Set '!A95,'Question Set '!$A$2:$I$205, 4) &lt;&gt; "",VLOOKUP('Question Set '!A95,'Question Set '!$A$2:$I$205, 4),"")</f>
        <v>Seeing who is at the front door and if it's safe to answer</v>
      </c>
      <c r="D104" s="40" t="s">
        <v>467</v>
      </c>
      <c r="E104" s="42">
        <f>IF(D104="Yes", VLOOKUP(A104,'Question Set '!$A$2:$I$205, 9), 0)</f>
        <v>0</v>
      </c>
      <c r="F104" s="42">
        <f>IF($D104="Yes", VLOOKUP(VLOOKUP($A104,'Question Set '!$A$2:$I$205, 5), features, 2), 0)</f>
        <v>0</v>
      </c>
      <c r="G104" s="42">
        <f>IF($D104="Yes", VLOOKUP(VLOOKUP($A104,'Question Set '!$A$2:$I$205, 6), features, 2), 0)</f>
        <v>0</v>
      </c>
      <c r="H104" s="42">
        <f>IF($D104="Yes", VLOOKUP(VLOOKUP($A104,'Question Set '!$A$2:$I$205, 7), features, 2), 0)</f>
        <v>0</v>
      </c>
      <c r="I104" s="42">
        <f>IF($D104="Yes", VLOOKUP(VLOOKUP($A104,'Question Set '!$A$2:$I$205, 8), features, 2), 0)</f>
        <v>0</v>
      </c>
    </row>
    <row r="105" spans="1:9" x14ac:dyDescent="0.35">
      <c r="A105" s="19">
        <f>VLOOKUP('Question Set '!A96,'Question Set '!$A$2:$I$205, 1)</f>
        <v>94</v>
      </c>
      <c r="B105" s="24" t="str">
        <f>IF(VLOOKUP('Question Set '!A96,'Question Set '!$A$2:$I$205, 3) &lt;&gt; "",VLOOKUP('Question Set '!A96,'Question Set '!$A$2:$I$205, 3),"")</f>
        <v/>
      </c>
      <c r="C105" s="31" t="str">
        <f>IF(VLOOKUP('Question Set '!A96,'Question Set '!$A$2:$I$205, 4) &lt;&gt; "",VLOOKUP('Question Set '!A96,'Question Set '!$A$2:$I$205, 4),"")</f>
        <v>Stopping unwanted calls on the phone</v>
      </c>
      <c r="D105" s="40" t="s">
        <v>466</v>
      </c>
      <c r="E105" s="42">
        <f>IF(D105="Yes", VLOOKUP(A105,'Question Set '!$A$2:$I$205, 9), 0)</f>
        <v>4</v>
      </c>
      <c r="F105" s="42">
        <f>IF($D105="Yes", VLOOKUP(VLOOKUP($A105,'Question Set '!$A$2:$I$205, 5), features, 2), 0)</f>
        <v>4</v>
      </c>
      <c r="G105" s="42" t="e">
        <f>IF($D105="Yes", VLOOKUP(VLOOKUP($A105,'Question Set '!$A$2:$I$205, 6), features, 2), 0)</f>
        <v>#N/A</v>
      </c>
      <c r="H105" s="42" t="e">
        <f>IF($D105="Yes", VLOOKUP(VLOOKUP($A105,'Question Set '!$A$2:$I$205, 7), features, 2), 0)</f>
        <v>#N/A</v>
      </c>
      <c r="I105" s="42" t="e">
        <f>IF($D105="Yes", VLOOKUP(VLOOKUP($A105,'Question Set '!$A$2:$I$205, 8), features, 2), 0)</f>
        <v>#N/A</v>
      </c>
    </row>
    <row r="106" spans="1:9" x14ac:dyDescent="0.35">
      <c r="A106" s="19">
        <f>VLOOKUP('Question Set '!A97,'Question Set '!$A$2:$I$205, 1)</f>
        <v>95</v>
      </c>
      <c r="B106" s="24" t="str">
        <f>IF(VLOOKUP('Question Set '!A97,'Question Set '!$A$2:$I$205, 3) &lt;&gt; "",VLOOKUP('Question Set '!A97,'Question Set '!$A$2:$I$205, 3),"")</f>
        <v/>
      </c>
      <c r="C106" s="31" t="str">
        <f>IF(VLOOKUP('Question Set '!A97,'Question Set '!$A$2:$I$205, 4) &lt;&gt; "",VLOOKUP('Question Set '!A97,'Question Set '!$A$2:$I$205, 4),"")</f>
        <v>Remembering to lock the door</v>
      </c>
      <c r="D106" s="40" t="s">
        <v>466</v>
      </c>
      <c r="E106" s="42">
        <f>IF(D106="Yes", VLOOKUP(A106,'Question Set '!$A$2:$I$205, 9), 0)</f>
        <v>4</v>
      </c>
      <c r="F106" s="42">
        <f>IF($D106="Yes", VLOOKUP(VLOOKUP($A106,'Question Set '!$A$2:$I$205, 5), features, 2), 0)</f>
        <v>4</v>
      </c>
      <c r="G106" s="42">
        <f>IF($D106="Yes", VLOOKUP(VLOOKUP($A106,'Question Set '!$A$2:$I$205, 6), features, 2), 0)</f>
        <v>3</v>
      </c>
      <c r="H106" s="42" t="e">
        <f>IF($D106="Yes", VLOOKUP(VLOOKUP($A106,'Question Set '!$A$2:$I$205, 7), features, 2), 0)</f>
        <v>#N/A</v>
      </c>
      <c r="I106" s="42" t="e">
        <f>IF($D106="Yes", VLOOKUP(VLOOKUP($A106,'Question Set '!$A$2:$I$205, 8), features, 2), 0)</f>
        <v>#N/A</v>
      </c>
    </row>
    <row r="107" spans="1:9" x14ac:dyDescent="0.35">
      <c r="A107" s="19">
        <f>VLOOKUP('Question Set '!A98,'Question Set '!$A$2:$I$205, 1)</f>
        <v>96</v>
      </c>
      <c r="B107" s="24" t="str">
        <f>IF(VLOOKUP('Question Set '!A98,'Question Set '!$A$2:$I$205, 3) &lt;&gt; "",VLOOKUP('Question Set '!A98,'Question Set '!$A$2:$I$205, 3),"")</f>
        <v/>
      </c>
      <c r="C107" s="31" t="str">
        <f>IF(VLOOKUP('Question Set '!A98,'Question Set '!$A$2:$I$205, 4) &lt;&gt; "",VLOOKUP('Question Set '!A98,'Question Set '!$A$2:$I$205, 4),"")</f>
        <v>Inviting people in when I probably shouldn't</v>
      </c>
      <c r="D107" s="40" t="s">
        <v>467</v>
      </c>
      <c r="E107" s="42">
        <f>IF(D107="Yes", VLOOKUP(A107,'Question Set '!$A$2:$I$205, 9), 0)</f>
        <v>0</v>
      </c>
      <c r="F107" s="42">
        <f>IF($D107="Yes", VLOOKUP(VLOOKUP($A107,'Question Set '!$A$2:$I$205, 5), features, 2), 0)</f>
        <v>0</v>
      </c>
      <c r="G107" s="42">
        <f>IF($D107="Yes", VLOOKUP(VLOOKUP($A107,'Question Set '!$A$2:$I$205, 6), features, 2), 0)</f>
        <v>0</v>
      </c>
      <c r="H107" s="42">
        <f>IF($D107="Yes", VLOOKUP(VLOOKUP($A107,'Question Set '!$A$2:$I$205, 7), features, 2), 0)</f>
        <v>0</v>
      </c>
      <c r="I107" s="42">
        <f>IF($D107="Yes", VLOOKUP(VLOOKUP($A107,'Question Set '!$A$2:$I$205, 8), features, 2), 0)</f>
        <v>0</v>
      </c>
    </row>
    <row r="108" spans="1:9" x14ac:dyDescent="0.35">
      <c r="A108" s="19">
        <f>VLOOKUP('Question Set '!A99,'Question Set '!$A$2:$I$205, 1)</f>
        <v>97</v>
      </c>
      <c r="B108" s="24" t="str">
        <f>IF(VLOOKUP('Question Set '!A99,'Question Set '!$A$2:$I$205, 3) &lt;&gt; "",VLOOKUP('Question Set '!A99,'Question Set '!$A$2:$I$205, 3),"")</f>
        <v/>
      </c>
      <c r="C108" s="31" t="str">
        <f>IF(VLOOKUP('Question Set '!A99,'Question Set '!$A$2:$I$205, 4) &lt;&gt; "",VLOOKUP('Question Set '!A99,'Question Set '!$A$2:$I$205, 4),"")</f>
        <v>None of the above</v>
      </c>
      <c r="D108" s="40" t="s">
        <v>467</v>
      </c>
      <c r="E108" s="42">
        <f>IF(D108="Yes", VLOOKUP(A108,'Question Set '!$A$2:$I$205, 9), 0)</f>
        <v>0</v>
      </c>
      <c r="F108" s="42">
        <f>IF($D108="Yes", VLOOKUP(VLOOKUP($A108,'Question Set '!$A$2:$I$205, 5), features, 2), 0)</f>
        <v>0</v>
      </c>
      <c r="G108" s="42">
        <f>IF($D108="Yes", VLOOKUP(VLOOKUP($A108,'Question Set '!$A$2:$I$205, 6), features, 2), 0)</f>
        <v>0</v>
      </c>
      <c r="H108" s="42">
        <f>IF($D108="Yes", VLOOKUP(VLOOKUP($A108,'Question Set '!$A$2:$I$205, 7), features, 2), 0)</f>
        <v>0</v>
      </c>
      <c r="I108" s="42">
        <f>IF($D108="Yes", VLOOKUP(VLOOKUP($A108,'Question Set '!$A$2:$I$205, 8), features, 2), 0)</f>
        <v>0</v>
      </c>
    </row>
    <row r="109" spans="1:9" x14ac:dyDescent="0.35">
      <c r="A109" s="19">
        <f>VLOOKUP('Question Set '!A100,'Question Set '!$A$2:$I$205, 1)</f>
        <v>98</v>
      </c>
      <c r="B109" s="24" t="str">
        <f>IF(VLOOKUP('Question Set '!A100,'Question Set '!$A$2:$I$205, 3) &lt;&gt; "",VLOOKUP('Question Set '!A100,'Question Set '!$A$2:$I$205, 3),"")</f>
        <v>What risks are there for you at home?</v>
      </c>
      <c r="C109" s="31" t="str">
        <f>IF(VLOOKUP('Question Set '!A100,'Question Set '!$A$2:$I$205, 4) &lt;&gt; "",VLOOKUP('Question Set '!A100,'Question Set '!$A$2:$I$205, 4),"")</f>
        <v>Remembering to switch things on and off appropriately</v>
      </c>
      <c r="D109" s="40" t="s">
        <v>467</v>
      </c>
      <c r="E109" s="42">
        <f>IF(D109="Yes", VLOOKUP(A109,'Question Set '!$A$2:$I$205, 9), 0)</f>
        <v>0</v>
      </c>
      <c r="F109" s="42">
        <f>IF($D109="Yes", VLOOKUP(VLOOKUP($A109,'Question Set '!$A$2:$I$205, 5), features, 2), 0)</f>
        <v>0</v>
      </c>
      <c r="G109" s="42">
        <f>IF($D109="Yes", VLOOKUP(VLOOKUP($A109,'Question Set '!$A$2:$I$205, 6), features, 2), 0)</f>
        <v>0</v>
      </c>
      <c r="H109" s="42">
        <f>IF($D109="Yes", VLOOKUP(VLOOKUP($A109,'Question Set '!$A$2:$I$205, 7), features, 2), 0)</f>
        <v>0</v>
      </c>
      <c r="I109" s="42">
        <f>IF($D109="Yes", VLOOKUP(VLOOKUP($A109,'Question Set '!$A$2:$I$205, 8), features, 2), 0)</f>
        <v>0</v>
      </c>
    </row>
    <row r="110" spans="1:9" x14ac:dyDescent="0.35">
      <c r="A110" s="19">
        <f>VLOOKUP('Question Set '!A101,'Question Set '!$A$2:$I$205, 1)</f>
        <v>99</v>
      </c>
      <c r="B110" s="24" t="str">
        <f>IF(VLOOKUP('Question Set '!A101,'Question Set '!$A$2:$I$205, 3) &lt;&gt; "",VLOOKUP('Question Set '!A101,'Question Set '!$A$2:$I$205, 3),"")</f>
        <v/>
      </c>
      <c r="C110" s="31" t="str">
        <f>IF(VLOOKUP('Question Set '!A101,'Question Set '!$A$2:$I$205, 4) &lt;&gt; "",VLOOKUP('Question Set '!A101,'Question Set '!$A$2:$I$205, 4),"")</f>
        <v>Using the cooker</v>
      </c>
      <c r="D110" s="40" t="s">
        <v>467</v>
      </c>
      <c r="E110" s="42">
        <f>IF(D110="Yes", VLOOKUP(A110,'Question Set '!$A$2:$I$205, 9), 0)</f>
        <v>0</v>
      </c>
      <c r="F110" s="42">
        <f>IF($D110="Yes", VLOOKUP(VLOOKUP($A110,'Question Set '!$A$2:$I$205, 5), features, 2), 0)</f>
        <v>0</v>
      </c>
      <c r="G110" s="42">
        <f>IF($D110="Yes", VLOOKUP(VLOOKUP($A110,'Question Set '!$A$2:$I$205, 6), features, 2), 0)</f>
        <v>0</v>
      </c>
      <c r="H110" s="42">
        <f>IF($D110="Yes", VLOOKUP(VLOOKUP($A110,'Question Set '!$A$2:$I$205, 7), features, 2), 0)</f>
        <v>0</v>
      </c>
      <c r="I110" s="42">
        <f>IF($D110="Yes", VLOOKUP(VLOOKUP($A110,'Question Set '!$A$2:$I$205, 8), features, 2), 0)</f>
        <v>0</v>
      </c>
    </row>
    <row r="111" spans="1:9" x14ac:dyDescent="0.35">
      <c r="A111" s="19">
        <f>VLOOKUP('Question Set '!A102,'Question Set '!$A$2:$I$205, 1)</f>
        <v>100</v>
      </c>
      <c r="B111" s="24" t="str">
        <f>IF(VLOOKUP('Question Set '!A102,'Question Set '!$A$2:$I$205, 3) &lt;&gt; "",VLOOKUP('Question Set '!A102,'Question Set '!$A$2:$I$205, 3),"")</f>
        <v/>
      </c>
      <c r="C111" s="31" t="str">
        <f>IF(VLOOKUP('Question Set '!A102,'Question Set '!$A$2:$I$205, 4) &lt;&gt; "",VLOOKUP('Question Set '!A102,'Question Set '!$A$2:$I$205, 4),"")</f>
        <v>Using the Kettle</v>
      </c>
      <c r="D111" s="40" t="s">
        <v>467</v>
      </c>
      <c r="E111" s="42">
        <f>IF(D111="Yes", VLOOKUP(A111,'Question Set '!$A$2:$I$205, 9), 0)</f>
        <v>0</v>
      </c>
      <c r="F111" s="42">
        <f>IF($D111="Yes", VLOOKUP(VLOOKUP($A111,'Question Set '!$A$2:$I$205, 5), features, 2), 0)</f>
        <v>0</v>
      </c>
      <c r="G111" s="42">
        <f>IF($D111="Yes", VLOOKUP(VLOOKUP($A111,'Question Set '!$A$2:$I$205, 6), features, 2), 0)</f>
        <v>0</v>
      </c>
      <c r="H111" s="42">
        <f>IF($D111="Yes", VLOOKUP(VLOOKUP($A111,'Question Set '!$A$2:$I$205, 7), features, 2), 0)</f>
        <v>0</v>
      </c>
      <c r="I111" s="42">
        <f>IF($D111="Yes", VLOOKUP(VLOOKUP($A111,'Question Set '!$A$2:$I$205, 8), features, 2), 0)</f>
        <v>0</v>
      </c>
    </row>
    <row r="112" spans="1:9" ht="29" x14ac:dyDescent="0.35">
      <c r="A112" s="19">
        <f>VLOOKUP('Question Set '!A103,'Question Set '!$A$2:$I$205, 1)</f>
        <v>101</v>
      </c>
      <c r="B112" s="24" t="str">
        <f>IF(VLOOKUP('Question Set '!A103,'Question Set '!$A$2:$I$205, 3) &lt;&gt; "",VLOOKUP('Question Set '!A103,'Question Set '!$A$2:$I$205, 3),"")</f>
        <v/>
      </c>
      <c r="C112" s="31" t="str">
        <f>IF(VLOOKUP('Question Set '!A103,'Question Set '!$A$2:$I$205, 4) &lt;&gt; "",VLOOKUP('Question Set '!A103,'Question Set '!$A$2:$I$205, 4),"")</f>
        <v>Operating appliances e.g. turning on lights, putting on a heater</v>
      </c>
      <c r="D112" s="40" t="s">
        <v>467</v>
      </c>
      <c r="E112" s="42">
        <f>IF(D112="Yes", VLOOKUP(A112,'Question Set '!$A$2:$I$205, 9), 0)</f>
        <v>0</v>
      </c>
      <c r="F112" s="42">
        <f>IF($D112="Yes", VLOOKUP(VLOOKUP($A112,'Question Set '!$A$2:$I$205, 5), features, 2), 0)</f>
        <v>0</v>
      </c>
      <c r="G112" s="42">
        <f>IF($D112="Yes", VLOOKUP(VLOOKUP($A112,'Question Set '!$A$2:$I$205, 6), features, 2), 0)</f>
        <v>0</v>
      </c>
      <c r="H112" s="42">
        <f>IF($D112="Yes", VLOOKUP(VLOOKUP($A112,'Question Set '!$A$2:$I$205, 7), features, 2), 0)</f>
        <v>0</v>
      </c>
      <c r="I112" s="42">
        <f>IF($D112="Yes", VLOOKUP(VLOOKUP($A112,'Question Set '!$A$2:$I$205, 8), features, 2), 0)</f>
        <v>0</v>
      </c>
    </row>
    <row r="113" spans="1:9" x14ac:dyDescent="0.35">
      <c r="A113" s="19">
        <f>VLOOKUP('Question Set '!A104,'Question Set '!$A$2:$I$205, 1)</f>
        <v>102</v>
      </c>
      <c r="B113" s="24" t="str">
        <f>IF(VLOOKUP('Question Set '!A104,'Question Set '!$A$2:$I$205, 3) &lt;&gt; "",VLOOKUP('Question Set '!A104,'Question Set '!$A$2:$I$205, 3),"")</f>
        <v/>
      </c>
      <c r="C113" s="31" t="str">
        <f>IF(VLOOKUP('Question Set '!A104,'Question Set '!$A$2:$I$205, 4) &lt;&gt; "",VLOOKUP('Question Set '!A104,'Question Set '!$A$2:$I$205, 4),"")</f>
        <v>Accessing plug sockets in awkward places</v>
      </c>
      <c r="D113" s="40" t="s">
        <v>466</v>
      </c>
      <c r="E113" s="42">
        <f>IF(D113="Yes", VLOOKUP(A113,'Question Set '!$A$2:$I$205, 9), 0)</f>
        <v>4</v>
      </c>
      <c r="F113" s="42">
        <f>IF($D113="Yes", VLOOKUP(VLOOKUP($A113,'Question Set '!$A$2:$I$205, 5), features, 2), 0)</f>
        <v>4</v>
      </c>
      <c r="G113" s="42">
        <f>IF($D113="Yes", VLOOKUP(VLOOKUP($A113,'Question Set '!$A$2:$I$205, 6), features, 2), 0)</f>
        <v>4</v>
      </c>
      <c r="H113" s="42" t="e">
        <f>IF($D113="Yes", VLOOKUP(VLOOKUP($A113,'Question Set '!$A$2:$I$205, 7), features, 2), 0)</f>
        <v>#N/A</v>
      </c>
      <c r="I113" s="42" t="e">
        <f>IF($D113="Yes", VLOOKUP(VLOOKUP($A113,'Question Set '!$A$2:$I$205, 8), features, 2), 0)</f>
        <v>#N/A</v>
      </c>
    </row>
    <row r="114" spans="1:9" x14ac:dyDescent="0.35">
      <c r="A114" s="19">
        <f>VLOOKUP('Question Set '!A105,'Question Set '!$A$2:$I$205, 1)</f>
        <v>103</v>
      </c>
      <c r="B114" s="24" t="str">
        <f>IF(VLOOKUP('Question Set '!A105,'Question Set '!$A$2:$I$205, 3) &lt;&gt; "",VLOOKUP('Question Set '!A105,'Question Set '!$A$2:$I$205, 3),"")</f>
        <v/>
      </c>
      <c r="C114" s="31" t="str">
        <f>IF(VLOOKUP('Question Set '!A105,'Question Set '!$A$2:$I$205, 4) &lt;&gt; "",VLOOKUP('Question Set '!A105,'Question Set '!$A$2:$I$205, 4),"")</f>
        <v>Controlling my heating thermostat / timer</v>
      </c>
      <c r="D114" s="40" t="s">
        <v>467</v>
      </c>
      <c r="E114" s="42">
        <f>IF(D114="Yes", VLOOKUP(A114,'Question Set '!$A$2:$I$205, 9), 0)</f>
        <v>0</v>
      </c>
      <c r="F114" s="42">
        <f>IF($D114="Yes", VLOOKUP(VLOOKUP($A114,'Question Set '!$A$2:$I$205, 5), features, 2), 0)</f>
        <v>0</v>
      </c>
      <c r="G114" s="42">
        <f>IF($D114="Yes", VLOOKUP(VLOOKUP($A114,'Question Set '!$A$2:$I$205, 6), features, 2), 0)</f>
        <v>0</v>
      </c>
      <c r="H114" s="42">
        <f>IF($D114="Yes", VLOOKUP(VLOOKUP($A114,'Question Set '!$A$2:$I$205, 7), features, 2), 0)</f>
        <v>0</v>
      </c>
      <c r="I114" s="42">
        <f>IF($D114="Yes", VLOOKUP(VLOOKUP($A114,'Question Set '!$A$2:$I$205, 8), features, 2), 0)</f>
        <v>0</v>
      </c>
    </row>
    <row r="115" spans="1:9" x14ac:dyDescent="0.35">
      <c r="A115" s="19">
        <f>VLOOKUP('Question Set '!A106,'Question Set '!$A$2:$I$205, 1)</f>
        <v>104</v>
      </c>
      <c r="B115" s="24" t="str">
        <f>IF(VLOOKUP('Question Set '!A106,'Question Set '!$A$2:$I$205, 3) &lt;&gt; "",VLOOKUP('Question Set '!A106,'Question Set '!$A$2:$I$205, 3),"")</f>
        <v/>
      </c>
      <c r="C115" s="31" t="str">
        <f>IF(VLOOKUP('Question Set '!A106,'Question Set '!$A$2:$I$205, 4) &lt;&gt; "",VLOOKUP('Question Set '!A106,'Question Set '!$A$2:$I$205, 4),"")</f>
        <v>Having lights where I need them and on at the right time</v>
      </c>
      <c r="D115" s="40" t="s">
        <v>466</v>
      </c>
      <c r="E115" s="42">
        <f>IF(D115="Yes", VLOOKUP(A115,'Question Set '!$A$2:$I$205, 9), 0)</f>
        <v>4</v>
      </c>
      <c r="F115" s="42">
        <f>IF($D115="Yes", VLOOKUP(VLOOKUP($A115,'Question Set '!$A$2:$I$205, 5), features, 2), 0)</f>
        <v>4</v>
      </c>
      <c r="G115" s="42">
        <f>IF($D115="Yes", VLOOKUP(VLOOKUP($A115,'Question Set '!$A$2:$I$205, 6), features, 2), 0)</f>
        <v>4</v>
      </c>
      <c r="H115" s="42" t="e">
        <f>IF($D115="Yes", VLOOKUP(VLOOKUP($A115,'Question Set '!$A$2:$I$205, 7), features, 2), 0)</f>
        <v>#N/A</v>
      </c>
      <c r="I115" s="42" t="e">
        <f>IF($D115="Yes", VLOOKUP(VLOOKUP($A115,'Question Set '!$A$2:$I$205, 8), features, 2), 0)</f>
        <v>#N/A</v>
      </c>
    </row>
    <row r="116" spans="1:9" x14ac:dyDescent="0.35">
      <c r="A116" s="19">
        <f>VLOOKUP('Question Set '!A107,'Question Set '!$A$2:$I$205, 1)</f>
        <v>105</v>
      </c>
      <c r="B116" s="24" t="str">
        <f>IF(VLOOKUP('Question Set '!A107,'Question Set '!$A$2:$I$205, 3) &lt;&gt; "",VLOOKUP('Question Set '!A107,'Question Set '!$A$2:$I$205, 3),"")</f>
        <v/>
      </c>
      <c r="C116" s="31" t="str">
        <f>IF(VLOOKUP('Question Set '!A107,'Question Set '!$A$2:$I$205, 4) &lt;&gt; "",VLOOKUP('Question Set '!A107,'Question Set '!$A$2:$I$205, 4),"")</f>
        <v>Falling and getting hurt</v>
      </c>
      <c r="D116" s="40" t="s">
        <v>467</v>
      </c>
      <c r="E116" s="42">
        <f>IF(D116="Yes", VLOOKUP(A116,'Question Set '!$A$2:$I$205, 9), 0)</f>
        <v>0</v>
      </c>
      <c r="F116" s="42">
        <f>IF($D116="Yes", VLOOKUP(VLOOKUP($A116,'Question Set '!$A$2:$I$205, 5), features, 2), 0)</f>
        <v>0</v>
      </c>
      <c r="G116" s="42">
        <f>IF($D116="Yes", VLOOKUP(VLOOKUP($A116,'Question Set '!$A$2:$I$205, 6), features, 2), 0)</f>
        <v>0</v>
      </c>
      <c r="H116" s="42">
        <f>IF($D116="Yes", VLOOKUP(VLOOKUP($A116,'Question Set '!$A$2:$I$205, 7), features, 2), 0)</f>
        <v>0</v>
      </c>
      <c r="I116" s="42">
        <f>IF($D116="Yes", VLOOKUP(VLOOKUP($A116,'Question Set '!$A$2:$I$205, 8), features, 2), 0)</f>
        <v>0</v>
      </c>
    </row>
    <row r="117" spans="1:9" x14ac:dyDescent="0.35">
      <c r="A117" s="19">
        <f>VLOOKUP('Question Set '!A108,'Question Set '!$A$2:$I$205, 1)</f>
        <v>106</v>
      </c>
      <c r="B117" s="24" t="str">
        <f>IF(VLOOKUP('Question Set '!A108,'Question Set '!$A$2:$I$205, 3) &lt;&gt; "",VLOOKUP('Question Set '!A108,'Question Set '!$A$2:$I$205, 3),"")</f>
        <v/>
      </c>
      <c r="C117" s="31" t="str">
        <f>IF(VLOOKUP('Question Set '!A108,'Question Set '!$A$2:$I$205, 4) &lt;&gt; "",VLOOKUP('Question Set '!A108,'Question Set '!$A$2:$I$205, 4),"")</f>
        <v>Knowing what time of Day / Night it is</v>
      </c>
      <c r="D117" s="40" t="s">
        <v>466</v>
      </c>
      <c r="E117" s="42">
        <f>IF(D117="Yes", VLOOKUP(A117,'Question Set '!$A$2:$I$205, 9), 0)</f>
        <v>4</v>
      </c>
      <c r="F117" s="42">
        <f>IF($D117="Yes", VLOOKUP(VLOOKUP($A117,'Question Set '!$A$2:$I$205, 5), features, 2), 0)</f>
        <v>5</v>
      </c>
      <c r="G117" s="42" t="e">
        <f>IF($D117="Yes", VLOOKUP(VLOOKUP($A117,'Question Set '!$A$2:$I$205, 6), features, 2), 0)</f>
        <v>#N/A</v>
      </c>
      <c r="H117" s="42" t="e">
        <f>IF($D117="Yes", VLOOKUP(VLOOKUP($A117,'Question Set '!$A$2:$I$205, 7), features, 2), 0)</f>
        <v>#N/A</v>
      </c>
      <c r="I117" s="42" t="e">
        <f>IF($D117="Yes", VLOOKUP(VLOOKUP($A117,'Question Set '!$A$2:$I$205, 8), features, 2), 0)</f>
        <v>#N/A</v>
      </c>
    </row>
    <row r="118" spans="1:9" x14ac:dyDescent="0.35">
      <c r="A118" s="19">
        <f>VLOOKUP('Question Set '!A109,'Question Set '!$A$2:$I$205, 1)</f>
        <v>107</v>
      </c>
      <c r="B118" s="24" t="str">
        <f>IF(VLOOKUP('Question Set '!A109,'Question Set '!$A$2:$I$205, 3) &lt;&gt; "",VLOOKUP('Question Set '!A109,'Question Set '!$A$2:$I$205, 3),"")</f>
        <v/>
      </c>
      <c r="C118" s="31" t="str">
        <f>IF(VLOOKUP('Question Set '!A109,'Question Set '!$A$2:$I$205, 4) &lt;&gt; "",VLOOKUP('Question Set '!A109,'Question Set '!$A$2:$I$205, 4),"")</f>
        <v>Leaving the house when it isn't safe for me to do so</v>
      </c>
      <c r="D118" s="40" t="s">
        <v>467</v>
      </c>
      <c r="E118" s="42">
        <f>IF(D118="Yes", VLOOKUP(A118,'Question Set '!$A$2:$I$205, 9), 0)</f>
        <v>0</v>
      </c>
      <c r="F118" s="42">
        <f>IF($D118="Yes", VLOOKUP(VLOOKUP($A118,'Question Set '!$A$2:$I$205, 5), features, 2), 0)</f>
        <v>0</v>
      </c>
      <c r="G118" s="42">
        <f>IF($D118="Yes", VLOOKUP(VLOOKUP($A118,'Question Set '!$A$2:$I$205, 6), features, 2), 0)</f>
        <v>0</v>
      </c>
      <c r="H118" s="42">
        <f>IF($D118="Yes", VLOOKUP(VLOOKUP($A118,'Question Set '!$A$2:$I$205, 7), features, 2), 0)</f>
        <v>0</v>
      </c>
      <c r="I118" s="42">
        <f>IF($D118="Yes", VLOOKUP(VLOOKUP($A118,'Question Set '!$A$2:$I$205, 8), features, 2), 0)</f>
        <v>0</v>
      </c>
    </row>
    <row r="119" spans="1:9" x14ac:dyDescent="0.35">
      <c r="A119" s="19">
        <f>VLOOKUP('Question Set '!A110,'Question Set '!$A$2:$I$205, 1)</f>
        <v>108</v>
      </c>
      <c r="B119" s="24" t="str">
        <f>IF(VLOOKUP('Question Set '!A110,'Question Set '!$A$2:$I$205, 3) &lt;&gt; "",VLOOKUP('Question Set '!A110,'Question Set '!$A$2:$I$205, 3),"")</f>
        <v/>
      </c>
      <c r="C119" s="31" t="str">
        <f>IF(VLOOKUP('Question Set '!A110,'Question Set '!$A$2:$I$205, 4) &lt;&gt; "",VLOOKUP('Question Set '!A110,'Question Set '!$A$2:$I$205, 4),"")</f>
        <v>Getting help in an emergency</v>
      </c>
      <c r="D119" s="40" t="s">
        <v>467</v>
      </c>
      <c r="E119" s="42">
        <f>IF(D119="Yes", VLOOKUP(A119,'Question Set '!$A$2:$I$205, 9), 0)</f>
        <v>0</v>
      </c>
      <c r="F119" s="42">
        <f>IF($D119="Yes", VLOOKUP(VLOOKUP($A119,'Question Set '!$A$2:$I$205, 5), features, 2), 0)</f>
        <v>0</v>
      </c>
      <c r="G119" s="42">
        <f>IF($D119="Yes", VLOOKUP(VLOOKUP($A119,'Question Set '!$A$2:$I$205, 6), features, 2), 0)</f>
        <v>0</v>
      </c>
      <c r="H119" s="42">
        <f>IF($D119="Yes", VLOOKUP(VLOOKUP($A119,'Question Set '!$A$2:$I$205, 7), features, 2), 0)</f>
        <v>0</v>
      </c>
      <c r="I119" s="42">
        <f>IF($D119="Yes", VLOOKUP(VLOOKUP($A119,'Question Set '!$A$2:$I$205, 8), features, 2), 0)</f>
        <v>0</v>
      </c>
    </row>
    <row r="120" spans="1:9" x14ac:dyDescent="0.35">
      <c r="A120" s="19">
        <f>VLOOKUP('Question Set '!A111,'Question Set '!$A$2:$I$205, 1)</f>
        <v>109</v>
      </c>
      <c r="B120" s="24" t="str">
        <f>IF(VLOOKUP('Question Set '!A111,'Question Set '!$A$2:$I$205, 3) &lt;&gt; "",VLOOKUP('Question Set '!A111,'Question Set '!$A$2:$I$205, 3),"")</f>
        <v/>
      </c>
      <c r="C120" s="31" t="str">
        <f>IF(VLOOKUP('Question Set '!A111,'Question Set '!$A$2:$I$205, 4) &lt;&gt; "",VLOOKUP('Question Set '!A111,'Question Set '!$A$2:$I$205, 4),"")</f>
        <v/>
      </c>
      <c r="D120" s="40" t="s">
        <v>467</v>
      </c>
      <c r="E120" s="42">
        <f>IF(D120="Yes", VLOOKUP(A120,'Question Set '!$A$2:$I$205, 9), 0)</f>
        <v>0</v>
      </c>
      <c r="F120" s="42">
        <f>IF($D120="Yes", VLOOKUP(VLOOKUP($A120,'Question Set '!$A$2:$I$205, 5), features, 2), 0)</f>
        <v>0</v>
      </c>
      <c r="G120" s="42">
        <f>IF($D120="Yes", VLOOKUP(VLOOKUP($A120,'Question Set '!$A$2:$I$205, 6), features, 2), 0)</f>
        <v>0</v>
      </c>
      <c r="H120" s="42">
        <f>IF($D120="Yes", VLOOKUP(VLOOKUP($A120,'Question Set '!$A$2:$I$205, 7), features, 2), 0)</f>
        <v>0</v>
      </c>
      <c r="I120" s="42">
        <f>IF($D120="Yes", VLOOKUP(VLOOKUP($A120,'Question Set '!$A$2:$I$205, 8), features, 2), 0)</f>
        <v>0</v>
      </c>
    </row>
    <row r="121" spans="1:9" x14ac:dyDescent="0.35">
      <c r="A121" s="19">
        <f>VLOOKUP('Question Set '!A112,'Question Set '!$A$2:$I$205, 1)</f>
        <v>110</v>
      </c>
      <c r="B121" s="24" t="str">
        <f>IF(VLOOKUP('Question Set '!A112,'Question Set '!$A$2:$I$205, 3) &lt;&gt; "",VLOOKUP('Question Set '!A112,'Question Set '!$A$2:$I$205, 3),"")</f>
        <v>Questions</v>
      </c>
      <c r="C121" s="31" t="str">
        <f>IF(VLOOKUP('Question Set '!A112,'Question Set '!$A$2:$I$205, 4) &lt;&gt; "",VLOOKUP('Question Set '!A112,'Question Set '!$A$2:$I$205, 4),"")</f>
        <v>Answers</v>
      </c>
      <c r="D121" s="40"/>
      <c r="E121" s="42"/>
      <c r="F121" s="42">
        <f>IF($D121="Yes", VLOOKUP(VLOOKUP($A121,'Question Set '!$A$2:$I$205, 5), features, 2), 0)</f>
        <v>0</v>
      </c>
      <c r="G121" s="42">
        <f>IF($D121="Yes", VLOOKUP(VLOOKUP($A121,'Question Set '!$A$2:$I$205, 6), features, 2), 0)</f>
        <v>0</v>
      </c>
      <c r="H121" s="42">
        <f>IF($D121="Yes", VLOOKUP(VLOOKUP($A121,'Question Set '!$A$2:$I$205, 7), features, 2), 0)</f>
        <v>0</v>
      </c>
      <c r="I121" s="42">
        <f>IF($D121="Yes", VLOOKUP(VLOOKUP($A121,'Question Set '!$A$2:$I$205, 8), features, 2), 0)</f>
        <v>0</v>
      </c>
    </row>
    <row r="122" spans="1:9" x14ac:dyDescent="0.35">
      <c r="A122" s="19">
        <f>VLOOKUP('Question Set '!A113,'Question Set '!$A$2:$I$205, 1)</f>
        <v>111</v>
      </c>
      <c r="B122" s="24" t="str">
        <f>IF(VLOOKUP('Question Set '!A113,'Question Set '!$A$2:$I$205, 3) &lt;&gt; "",VLOOKUP('Question Set '!A113,'Question Set '!$A$2:$I$205, 3),"")</f>
        <v>What do you do now for your wellbeing?</v>
      </c>
      <c r="C122" s="31" t="str">
        <f>IF(VLOOKUP('Question Set '!A113,'Question Set '!$A$2:$I$205, 4) &lt;&gt; "",VLOOKUP('Question Set '!A113,'Question Set '!$A$2:$I$205, 4),"")</f>
        <v>I spend time in the garden</v>
      </c>
      <c r="D122" s="40" t="s">
        <v>467</v>
      </c>
      <c r="E122" s="42">
        <f>IF(D122="Yes", VLOOKUP(A122,'Question Set '!$A$2:$I$205, 9), 0)</f>
        <v>0</v>
      </c>
      <c r="F122" s="42">
        <f>IF($D122="Yes", VLOOKUP(VLOOKUP($A122,'Question Set '!$A$2:$I$205, 5), features, 2), 0)</f>
        <v>0</v>
      </c>
      <c r="G122" s="42">
        <f>IF($D122="Yes", VLOOKUP(VLOOKUP($A122,'Question Set '!$A$2:$I$205, 6), features, 2), 0)</f>
        <v>0</v>
      </c>
      <c r="H122" s="42">
        <f>IF($D122="Yes", VLOOKUP(VLOOKUP($A122,'Question Set '!$A$2:$I$205, 7), features, 2), 0)</f>
        <v>0</v>
      </c>
      <c r="I122" s="42">
        <f>IF($D122="Yes", VLOOKUP(VLOOKUP($A122,'Question Set '!$A$2:$I$205, 8), features, 2), 0)</f>
        <v>0</v>
      </c>
    </row>
    <row r="123" spans="1:9" x14ac:dyDescent="0.35">
      <c r="A123" s="19">
        <f>VLOOKUP('Question Set '!A114,'Question Set '!$A$2:$I$205, 1)</f>
        <v>112</v>
      </c>
      <c r="B123" s="24" t="str">
        <f>IF(VLOOKUP('Question Set '!A114,'Question Set '!$A$2:$I$205, 3) &lt;&gt; "",VLOOKUP('Question Set '!A114,'Question Set '!$A$2:$I$205, 3),"")</f>
        <v/>
      </c>
      <c r="C123" s="31" t="str">
        <f>IF(VLOOKUP('Question Set '!A114,'Question Set '!$A$2:$I$205, 4) &lt;&gt; "",VLOOKUP('Question Set '!A114,'Question Set '!$A$2:$I$205, 4),"")</f>
        <v>I go swimming / do yoga / run / walk the dog</v>
      </c>
      <c r="D123" s="40" t="s">
        <v>467</v>
      </c>
      <c r="E123" s="42">
        <f>IF(D123="Yes", VLOOKUP(A123,'Question Set '!$A$2:$I$205, 9), 0)</f>
        <v>0</v>
      </c>
      <c r="F123" s="42">
        <f>IF($D123="Yes", VLOOKUP(VLOOKUP($A123,'Question Set '!$A$2:$I$205, 5), features, 2), 0)</f>
        <v>0</v>
      </c>
      <c r="G123" s="42">
        <f>IF($D123="Yes", VLOOKUP(VLOOKUP($A123,'Question Set '!$A$2:$I$205, 6), features, 2), 0)</f>
        <v>0</v>
      </c>
      <c r="H123" s="42">
        <f>IF($D123="Yes", VLOOKUP(VLOOKUP($A123,'Question Set '!$A$2:$I$205, 7), features, 2), 0)</f>
        <v>0</v>
      </c>
      <c r="I123" s="42">
        <f>IF($D123="Yes", VLOOKUP(VLOOKUP($A123,'Question Set '!$A$2:$I$205, 8), features, 2), 0)</f>
        <v>0</v>
      </c>
    </row>
    <row r="124" spans="1:9" x14ac:dyDescent="0.35">
      <c r="A124" s="19">
        <f>VLOOKUP('Question Set '!A115,'Question Set '!$A$2:$I$205, 1)</f>
        <v>113</v>
      </c>
      <c r="B124" s="24" t="str">
        <f>IF(VLOOKUP('Question Set '!A115,'Question Set '!$A$2:$I$205, 3) &lt;&gt; "",VLOOKUP('Question Set '!A115,'Question Set '!$A$2:$I$205, 3),"")</f>
        <v/>
      </c>
      <c r="C124" s="31" t="str">
        <f>IF(VLOOKUP('Question Set '!A115,'Question Set '!$A$2:$I$205, 4) &lt;&gt; "",VLOOKUP('Question Set '!A115,'Question Set '!$A$2:$I$205, 4),"")</f>
        <v>I meet friends socially</v>
      </c>
      <c r="D124" s="40" t="s">
        <v>467</v>
      </c>
      <c r="E124" s="42">
        <f>IF(D124="Yes", VLOOKUP(A124,'Question Set '!$A$2:$I$205, 9), 0)</f>
        <v>0</v>
      </c>
      <c r="F124" s="42">
        <f>IF($D124="Yes", VLOOKUP(VLOOKUP($A124,'Question Set '!$A$2:$I$205, 5), features, 2), 0)</f>
        <v>0</v>
      </c>
      <c r="G124" s="42">
        <f>IF($D124="Yes", VLOOKUP(VLOOKUP($A124,'Question Set '!$A$2:$I$205, 6), features, 2), 0)</f>
        <v>0</v>
      </c>
      <c r="H124" s="42">
        <f>IF($D124="Yes", VLOOKUP(VLOOKUP($A124,'Question Set '!$A$2:$I$205, 7), features, 2), 0)</f>
        <v>0</v>
      </c>
      <c r="I124" s="42">
        <f>IF($D124="Yes", VLOOKUP(VLOOKUP($A124,'Question Set '!$A$2:$I$205, 8), features, 2), 0)</f>
        <v>0</v>
      </c>
    </row>
    <row r="125" spans="1:9" x14ac:dyDescent="0.35">
      <c r="A125" s="19">
        <f>VLOOKUP('Question Set '!A116,'Question Set '!$A$2:$I$205, 1)</f>
        <v>114</v>
      </c>
      <c r="B125" s="24" t="str">
        <f>IF(VLOOKUP('Question Set '!A116,'Question Set '!$A$2:$I$205, 3) &lt;&gt; "",VLOOKUP('Question Set '!A116,'Question Set '!$A$2:$I$205, 3),"")</f>
        <v/>
      </c>
      <c r="C125" s="31" t="str">
        <f>IF(VLOOKUP('Question Set '!A116,'Question Set '!$A$2:$I$205, 4) &lt;&gt; "",VLOOKUP('Question Set '!A116,'Question Set '!$A$2:$I$205, 4),"")</f>
        <v>I like to read / listen to music</v>
      </c>
      <c r="D125" s="40" t="s">
        <v>467</v>
      </c>
      <c r="E125" s="42">
        <f>IF(D125="Yes", VLOOKUP(A125,'Question Set '!$A$2:$I$205, 9), 0)</f>
        <v>0</v>
      </c>
      <c r="F125" s="42">
        <f>IF($D125="Yes", VLOOKUP(VLOOKUP($A125,'Question Set '!$A$2:$I$205, 5), features, 2), 0)</f>
        <v>0</v>
      </c>
      <c r="G125" s="42">
        <f>IF($D125="Yes", VLOOKUP(VLOOKUP($A125,'Question Set '!$A$2:$I$205, 6), features, 2), 0)</f>
        <v>0</v>
      </c>
      <c r="H125" s="42">
        <f>IF($D125="Yes", VLOOKUP(VLOOKUP($A125,'Question Set '!$A$2:$I$205, 7), features, 2), 0)</f>
        <v>0</v>
      </c>
      <c r="I125" s="42">
        <f>IF($D125="Yes", VLOOKUP(VLOOKUP($A125,'Question Set '!$A$2:$I$205, 8), features, 2), 0)</f>
        <v>0</v>
      </c>
    </row>
    <row r="126" spans="1:9" x14ac:dyDescent="0.35">
      <c r="A126" s="19">
        <f>VLOOKUP('Question Set '!A117,'Question Set '!$A$2:$I$205, 1)</f>
        <v>115</v>
      </c>
      <c r="B126" s="24" t="str">
        <f>IF(VLOOKUP('Question Set '!A117,'Question Set '!$A$2:$I$205, 3) &lt;&gt; "",VLOOKUP('Question Set '!A117,'Question Set '!$A$2:$I$205, 3),"")</f>
        <v/>
      </c>
      <c r="C126" s="31" t="str">
        <f>IF(VLOOKUP('Question Set '!A117,'Question Set '!$A$2:$I$205, 4) &lt;&gt; "",VLOOKUP('Question Set '!A117,'Question Set '!$A$2:$I$205, 4),"")</f>
        <v>None of the above</v>
      </c>
      <c r="D126" s="40" t="s">
        <v>466</v>
      </c>
      <c r="E126" s="42">
        <f>IF(D126="Yes", VLOOKUP(A126,'Question Set '!$A$2:$I$205, 9), 0)</f>
        <v>2</v>
      </c>
      <c r="F126" s="42" t="e">
        <f>IF($D126="Yes", VLOOKUP(VLOOKUP($A126,'Question Set '!$A$2:$I$205, 5), features, 2), 0)</f>
        <v>#N/A</v>
      </c>
      <c r="G126" s="42" t="e">
        <f>IF($D126="Yes", VLOOKUP(VLOOKUP($A126,'Question Set '!$A$2:$I$205, 6), features, 2), 0)</f>
        <v>#N/A</v>
      </c>
      <c r="H126" s="42" t="e">
        <f>IF($D126="Yes", VLOOKUP(VLOOKUP($A126,'Question Set '!$A$2:$I$205, 7), features, 2), 0)</f>
        <v>#N/A</v>
      </c>
      <c r="I126" s="42" t="e">
        <f>IF($D126="Yes", VLOOKUP(VLOOKUP($A126,'Question Set '!$A$2:$I$205, 8), features, 2), 0)</f>
        <v>#N/A</v>
      </c>
    </row>
    <row r="127" spans="1:9" ht="29" x14ac:dyDescent="0.35">
      <c r="A127" s="19">
        <f>VLOOKUP('Question Set '!A118,'Question Set '!$A$2:$I$205, 1)</f>
        <v>116</v>
      </c>
      <c r="B127" s="24" t="str">
        <f>IF(VLOOKUP('Question Set '!A118,'Question Set '!$A$2:$I$205, 3) &lt;&gt; "",VLOOKUP('Question Set '!A118,'Question Set '!$A$2:$I$205, 3),"")</f>
        <v>Can you tell me what you would like my help 
with?</v>
      </c>
      <c r="C127" s="31" t="str">
        <f>IF(VLOOKUP('Question Set '!A118,'Question Set '!$A$2:$I$205, 4) &lt;&gt; "",VLOOKUP('Question Set '!A118,'Question Set '!$A$2:$I$205, 4),"")</f>
        <v>Having a way to get in touch with others who can reassure me</v>
      </c>
      <c r="D127" s="40" t="s">
        <v>466</v>
      </c>
      <c r="E127" s="42">
        <f>IF(D127="Yes", VLOOKUP(A127,'Question Set '!$A$2:$I$205, 9), 0)</f>
        <v>4</v>
      </c>
      <c r="F127" s="42">
        <f>IF($D127="Yes", VLOOKUP(VLOOKUP($A127,'Question Set '!$A$2:$I$205, 5), features, 2), 0)</f>
        <v>5</v>
      </c>
      <c r="G127" s="42">
        <f>IF($D127="Yes", VLOOKUP(VLOOKUP($A127,'Question Set '!$A$2:$I$205, 6), features, 2), 0)</f>
        <v>5</v>
      </c>
      <c r="H127" s="42">
        <f>IF($D127="Yes", VLOOKUP(VLOOKUP($A127,'Question Set '!$A$2:$I$205, 7), features, 2), 0)</f>
        <v>4</v>
      </c>
      <c r="I127" s="42" t="e">
        <f>IF($D127="Yes", VLOOKUP(VLOOKUP($A127,'Question Set '!$A$2:$I$205, 8), features, 2), 0)</f>
        <v>#N/A</v>
      </c>
    </row>
    <row r="128" spans="1:9" x14ac:dyDescent="0.35">
      <c r="A128" s="19">
        <f>VLOOKUP('Question Set '!A119,'Question Set '!$A$2:$I$205, 1)</f>
        <v>117</v>
      </c>
      <c r="B128" s="24" t="str">
        <f>IF(VLOOKUP('Question Set '!A119,'Question Set '!$A$2:$I$205, 3) &lt;&gt; "",VLOOKUP('Question Set '!A119,'Question Set '!$A$2:$I$205, 3),"")</f>
        <v/>
      </c>
      <c r="C128" s="31" t="str">
        <f>IF(VLOOKUP('Question Set '!A119,'Question Set '!$A$2:$I$205, 4) &lt;&gt; "",VLOOKUP('Question Set '!A119,'Question Set '!$A$2:$I$205, 4),"")</f>
        <v>Connecting with others in a meaningful way</v>
      </c>
      <c r="D128" s="40" t="s">
        <v>467</v>
      </c>
      <c r="E128" s="42">
        <f>IF(D128="Yes", VLOOKUP(A128,'Question Set '!$A$2:$I$205, 9), 0)</f>
        <v>0</v>
      </c>
      <c r="F128" s="42">
        <f>IF($D128="Yes", VLOOKUP(VLOOKUP($A128,'Question Set '!$A$2:$I$205, 5), features, 2), 0)</f>
        <v>0</v>
      </c>
      <c r="G128" s="42">
        <f>IF($D128="Yes", VLOOKUP(VLOOKUP($A128,'Question Set '!$A$2:$I$205, 6), features, 2), 0)</f>
        <v>0</v>
      </c>
      <c r="H128" s="42">
        <f>IF($D128="Yes", VLOOKUP(VLOOKUP($A128,'Question Set '!$A$2:$I$205, 7), features, 2), 0)</f>
        <v>0</v>
      </c>
      <c r="I128" s="42">
        <f>IF($D128="Yes", VLOOKUP(VLOOKUP($A128,'Question Set '!$A$2:$I$205, 8), features, 2), 0)</f>
        <v>0</v>
      </c>
    </row>
    <row r="129" spans="1:9" x14ac:dyDescent="0.35">
      <c r="A129" s="19">
        <f>VLOOKUP('Question Set '!A120,'Question Set '!$A$2:$I$205, 1)</f>
        <v>118</v>
      </c>
      <c r="B129" s="24" t="str">
        <f>IF(VLOOKUP('Question Set '!A120,'Question Set '!$A$2:$I$205, 3) &lt;&gt; "",VLOOKUP('Question Set '!A120,'Question Set '!$A$2:$I$205, 3),"")</f>
        <v/>
      </c>
      <c r="C129" s="31" t="str">
        <f>IF(VLOOKUP('Question Set '!A120,'Question Set '!$A$2:$I$205, 4) &lt;&gt; "",VLOOKUP('Question Set '!A120,'Question Set '!$A$2:$I$205, 4),"")</f>
        <v>Having a way to help me relax and manage stress</v>
      </c>
      <c r="D129" s="40" t="s">
        <v>467</v>
      </c>
      <c r="E129" s="42">
        <f>IF(D129="Yes", VLOOKUP(A129,'Question Set '!$A$2:$I$205, 9), 0)</f>
        <v>0</v>
      </c>
      <c r="F129" s="42">
        <f>IF($D129="Yes", VLOOKUP(VLOOKUP($A129,'Question Set '!$A$2:$I$205, 5), features, 2), 0)</f>
        <v>0</v>
      </c>
      <c r="G129" s="42">
        <f>IF($D129="Yes", VLOOKUP(VLOOKUP($A129,'Question Set '!$A$2:$I$205, 6), features, 2), 0)</f>
        <v>0</v>
      </c>
      <c r="H129" s="42">
        <f>IF($D129="Yes", VLOOKUP(VLOOKUP($A129,'Question Set '!$A$2:$I$205, 7), features, 2), 0)</f>
        <v>0</v>
      </c>
      <c r="I129" s="42">
        <f>IF($D129="Yes", VLOOKUP(VLOOKUP($A129,'Question Set '!$A$2:$I$205, 8), features, 2), 0)</f>
        <v>0</v>
      </c>
    </row>
    <row r="130" spans="1:9" x14ac:dyDescent="0.35">
      <c r="A130" s="19">
        <f>VLOOKUP('Question Set '!A121,'Question Set '!$A$2:$I$205, 1)</f>
        <v>119</v>
      </c>
      <c r="B130" s="24" t="str">
        <f>IF(VLOOKUP('Question Set '!A121,'Question Set '!$A$2:$I$205, 3) &lt;&gt; "",VLOOKUP('Question Set '!A121,'Question Set '!$A$2:$I$205, 3),"")</f>
        <v/>
      </c>
      <c r="C130" s="31" t="str">
        <f>IF(VLOOKUP('Question Set '!A121,'Question Set '!$A$2:$I$205, 4) &lt;&gt; "",VLOOKUP('Question Set '!A121,'Question Set '!$A$2:$I$205, 4),"")</f>
        <v>Managing my mood</v>
      </c>
      <c r="D130" s="40" t="s">
        <v>466</v>
      </c>
      <c r="E130" s="42">
        <f>IF(D130="Yes", VLOOKUP(A130,'Question Set '!$A$2:$I$205, 9), 0)</f>
        <v>2</v>
      </c>
      <c r="F130" s="42">
        <f>IF($D130="Yes", VLOOKUP(VLOOKUP($A130,'Question Set '!$A$2:$I$205, 5), features, 2), 0)</f>
        <v>4</v>
      </c>
      <c r="G130" s="42">
        <f>IF($D130="Yes", VLOOKUP(VLOOKUP($A130,'Question Set '!$A$2:$I$205, 6), features, 2), 0)</f>
        <v>4</v>
      </c>
      <c r="H130" s="42" t="e">
        <f>IF($D130="Yes", VLOOKUP(VLOOKUP($A130,'Question Set '!$A$2:$I$205, 7), features, 2), 0)</f>
        <v>#N/A</v>
      </c>
      <c r="I130" s="42" t="e">
        <f>IF($D130="Yes", VLOOKUP(VLOOKUP($A130,'Question Set '!$A$2:$I$205, 8), features, 2), 0)</f>
        <v>#N/A</v>
      </c>
    </row>
    <row r="131" spans="1:9" x14ac:dyDescent="0.35">
      <c r="A131" s="19">
        <f>VLOOKUP('Question Set '!A122,'Question Set '!$A$2:$I$205, 1)</f>
        <v>120</v>
      </c>
      <c r="B131" s="24" t="str">
        <f>IF(VLOOKUP('Question Set '!A122,'Question Set '!$A$2:$I$205, 3) &lt;&gt; "",VLOOKUP('Question Set '!A122,'Question Set '!$A$2:$I$205, 3),"")</f>
        <v/>
      </c>
      <c r="C131" s="31" t="str">
        <f>IF(VLOOKUP('Question Set '!A122,'Question Set '!$A$2:$I$205, 4) &lt;&gt; "",VLOOKUP('Question Set '!A122,'Question Set '!$A$2:$I$205, 4),"")</f>
        <v>Feeling on top of things</v>
      </c>
      <c r="D131" s="40" t="s">
        <v>467</v>
      </c>
      <c r="E131" s="42">
        <f>IF(D131="Yes", VLOOKUP(A131,'Question Set '!$A$2:$I$205, 9), 0)</f>
        <v>0</v>
      </c>
      <c r="F131" s="42">
        <f>IF($D131="Yes", VLOOKUP(VLOOKUP($A131,'Question Set '!$A$2:$I$205, 5), features, 2), 0)</f>
        <v>0</v>
      </c>
      <c r="G131" s="42">
        <f>IF($D131="Yes", VLOOKUP(VLOOKUP($A131,'Question Set '!$A$2:$I$205, 6), features, 2), 0)</f>
        <v>0</v>
      </c>
      <c r="H131" s="42">
        <f>IF($D131="Yes", VLOOKUP(VLOOKUP($A131,'Question Set '!$A$2:$I$205, 7), features, 2), 0)</f>
        <v>0</v>
      </c>
      <c r="I131" s="42">
        <f>IF($D131="Yes", VLOOKUP(VLOOKUP($A131,'Question Set '!$A$2:$I$205, 8), features, 2), 0)</f>
        <v>0</v>
      </c>
    </row>
    <row r="132" spans="1:9" x14ac:dyDescent="0.35">
      <c r="A132" s="19">
        <f>VLOOKUP('Question Set '!A123,'Question Set '!$A$2:$I$205, 1)</f>
        <v>121</v>
      </c>
      <c r="B132" s="24" t="str">
        <f>IF(VLOOKUP('Question Set '!A123,'Question Set '!$A$2:$I$205, 3) &lt;&gt; "",VLOOKUP('Question Set '!A123,'Question Set '!$A$2:$I$205, 3),"")</f>
        <v>Can you tell me what I can help with day to day?</v>
      </c>
      <c r="C132" s="31" t="str">
        <f>IF(VLOOKUP('Question Set '!A123,'Question Set '!$A$2:$I$205, 4) &lt;&gt; "",VLOOKUP('Question Set '!A123,'Question Set '!$A$2:$I$205, 4),"")</f>
        <v>Getting a good nights sleep</v>
      </c>
      <c r="D132" s="40" t="s">
        <v>466</v>
      </c>
      <c r="E132" s="42">
        <f>IF(D132="Yes", VLOOKUP(A132,'Question Set '!$A$2:$I$205, 9), 0)</f>
        <v>2</v>
      </c>
      <c r="F132" s="42">
        <f>IF($D132="Yes", VLOOKUP(VLOOKUP($A132,'Question Set '!$A$2:$I$205, 5), features, 2), 0)</f>
        <v>5</v>
      </c>
      <c r="G132" s="42" t="e">
        <f>IF($D132="Yes", VLOOKUP(VLOOKUP($A132,'Question Set '!$A$2:$I$205, 6), features, 2), 0)</f>
        <v>#N/A</v>
      </c>
      <c r="H132" s="42" t="e">
        <f>IF($D132="Yes", VLOOKUP(VLOOKUP($A132,'Question Set '!$A$2:$I$205, 7), features, 2), 0)</f>
        <v>#N/A</v>
      </c>
      <c r="I132" s="42" t="e">
        <f>IF($D132="Yes", VLOOKUP(VLOOKUP($A132,'Question Set '!$A$2:$I$205, 8), features, 2), 0)</f>
        <v>#N/A</v>
      </c>
    </row>
    <row r="133" spans="1:9" x14ac:dyDescent="0.35">
      <c r="A133" s="19">
        <f>VLOOKUP('Question Set '!A124,'Question Set '!$A$2:$I$205, 1)</f>
        <v>122</v>
      </c>
      <c r="B133" s="24" t="str">
        <f>IF(VLOOKUP('Question Set '!A124,'Question Set '!$A$2:$I$205, 3) &lt;&gt; "",VLOOKUP('Question Set '!A124,'Question Set '!$A$2:$I$205, 3),"")</f>
        <v/>
      </c>
      <c r="C133" s="31" t="str">
        <f>IF(VLOOKUP('Question Set '!A124,'Question Set '!$A$2:$I$205, 4) &lt;&gt; "",VLOOKUP('Question Set '!A124,'Question Set '!$A$2:$I$205, 4),"")</f>
        <v>Getting up in the morning</v>
      </c>
      <c r="D133" s="40" t="s">
        <v>467</v>
      </c>
      <c r="E133" s="42">
        <f>IF(D133="Yes", VLOOKUP(A133,'Question Set '!$A$2:$I$205, 9), 0)</f>
        <v>0</v>
      </c>
      <c r="F133" s="42">
        <f>IF($D133="Yes", VLOOKUP(VLOOKUP($A133,'Question Set '!$A$2:$I$205, 5), features, 2), 0)</f>
        <v>0</v>
      </c>
      <c r="G133" s="42">
        <f>IF($D133="Yes", VLOOKUP(VLOOKUP($A133,'Question Set '!$A$2:$I$205, 6), features, 2), 0)</f>
        <v>0</v>
      </c>
      <c r="H133" s="42">
        <f>IF($D133="Yes", VLOOKUP(VLOOKUP($A133,'Question Set '!$A$2:$I$205, 7), features, 2), 0)</f>
        <v>0</v>
      </c>
      <c r="I133" s="42">
        <f>IF($D133="Yes", VLOOKUP(VLOOKUP($A133,'Question Set '!$A$2:$I$205, 8), features, 2), 0)</f>
        <v>0</v>
      </c>
    </row>
    <row r="134" spans="1:9" x14ac:dyDescent="0.35">
      <c r="A134" s="19">
        <f>VLOOKUP('Question Set '!A125,'Question Set '!$A$2:$I$205, 1)</f>
        <v>123</v>
      </c>
      <c r="B134" s="24" t="str">
        <f>IF(VLOOKUP('Question Set '!A125,'Question Set '!$A$2:$I$205, 3) &lt;&gt; "",VLOOKUP('Question Set '!A125,'Question Set '!$A$2:$I$205, 3),"")</f>
        <v/>
      </c>
      <c r="C134" s="31" t="str">
        <f>IF(VLOOKUP('Question Set '!A125,'Question Set '!$A$2:$I$205, 4) &lt;&gt; "",VLOOKUP('Question Set '!A125,'Question Set '!$A$2:$I$205, 4),"")</f>
        <v>Feeling energised and motivated</v>
      </c>
      <c r="D134" s="40" t="s">
        <v>467</v>
      </c>
      <c r="E134" s="42">
        <f>IF(D134="Yes", VLOOKUP(A134,'Question Set '!$A$2:$I$205, 9), 0)</f>
        <v>0</v>
      </c>
      <c r="F134" s="42">
        <f>IF($D134="Yes", VLOOKUP(VLOOKUP($A134,'Question Set '!$A$2:$I$205, 5), features, 2), 0)</f>
        <v>0</v>
      </c>
      <c r="G134" s="42">
        <f>IF($D134="Yes", VLOOKUP(VLOOKUP($A134,'Question Set '!$A$2:$I$205, 6), features, 2), 0)</f>
        <v>0</v>
      </c>
      <c r="H134" s="42">
        <f>IF($D134="Yes", VLOOKUP(VLOOKUP($A134,'Question Set '!$A$2:$I$205, 7), features, 2), 0)</f>
        <v>0</v>
      </c>
      <c r="I134" s="42">
        <f>IF($D134="Yes", VLOOKUP(VLOOKUP($A134,'Question Set '!$A$2:$I$205, 8), features, 2), 0)</f>
        <v>0</v>
      </c>
    </row>
    <row r="135" spans="1:9" x14ac:dyDescent="0.35">
      <c r="A135" s="19">
        <f>VLOOKUP('Question Set '!A126,'Question Set '!$A$2:$I$205, 1)</f>
        <v>124</v>
      </c>
      <c r="B135" s="24" t="str">
        <f>IF(VLOOKUP('Question Set '!A126,'Question Set '!$A$2:$I$205, 3) &lt;&gt; "",VLOOKUP('Question Set '!A126,'Question Set '!$A$2:$I$205, 3),"")</f>
        <v/>
      </c>
      <c r="C135" s="31" t="str">
        <f>IF(VLOOKUP('Question Set '!A126,'Question Set '!$A$2:$I$205, 4) &lt;&gt; "",VLOOKUP('Question Set '!A126,'Question Set '!$A$2:$I$205, 4),"")</f>
        <v>Having a healthy diet</v>
      </c>
      <c r="D135" s="40" t="s">
        <v>467</v>
      </c>
      <c r="E135" s="42">
        <f>IF(D135="Yes", VLOOKUP(A135,'Question Set '!$A$2:$I$205, 9), 0)</f>
        <v>0</v>
      </c>
      <c r="F135" s="42">
        <f>IF($D135="Yes", VLOOKUP(VLOOKUP($A135,'Question Set '!$A$2:$I$205, 5), features, 2), 0)</f>
        <v>0</v>
      </c>
      <c r="G135" s="42">
        <f>IF($D135="Yes", VLOOKUP(VLOOKUP($A135,'Question Set '!$A$2:$I$205, 6), features, 2), 0)</f>
        <v>0</v>
      </c>
      <c r="H135" s="42">
        <f>IF($D135="Yes", VLOOKUP(VLOOKUP($A135,'Question Set '!$A$2:$I$205, 7), features, 2), 0)</f>
        <v>0</v>
      </c>
      <c r="I135" s="42">
        <f>IF($D135="Yes", VLOOKUP(VLOOKUP($A135,'Question Set '!$A$2:$I$205, 8), features, 2), 0)</f>
        <v>0</v>
      </c>
    </row>
    <row r="136" spans="1:9" x14ac:dyDescent="0.35">
      <c r="A136" s="19">
        <f>VLOOKUP('Question Set '!A127,'Question Set '!$A$2:$I$205, 1)</f>
        <v>125</v>
      </c>
      <c r="B136" s="24" t="str">
        <f>IF(VLOOKUP('Question Set '!A127,'Question Set '!$A$2:$I$205, 3) &lt;&gt; "",VLOOKUP('Question Set '!A127,'Question Set '!$A$2:$I$205, 3),"")</f>
        <v/>
      </c>
      <c r="C136" s="31" t="str">
        <f>IF(VLOOKUP('Question Set '!A127,'Question Set '!$A$2:$I$205, 4) &lt;&gt; "",VLOOKUP('Question Set '!A127,'Question Set '!$A$2:$I$205, 4),"")</f>
        <v>Staying hydrated</v>
      </c>
      <c r="D136" s="40" t="s">
        <v>467</v>
      </c>
      <c r="E136" s="42">
        <f>IF(D136="Yes", VLOOKUP(A136,'Question Set '!$A$2:$I$205, 9), 0)</f>
        <v>0</v>
      </c>
      <c r="F136" s="42">
        <f>IF($D136="Yes", VLOOKUP(VLOOKUP($A136,'Question Set '!$A$2:$I$205, 5), features, 2), 0)</f>
        <v>0</v>
      </c>
      <c r="G136" s="42">
        <f>IF($D136="Yes", VLOOKUP(VLOOKUP($A136,'Question Set '!$A$2:$I$205, 6), features, 2), 0)</f>
        <v>0</v>
      </c>
      <c r="H136" s="42">
        <f>IF($D136="Yes", VLOOKUP(VLOOKUP($A136,'Question Set '!$A$2:$I$205, 7), features, 2), 0)</f>
        <v>0</v>
      </c>
      <c r="I136" s="42">
        <f>IF($D136="Yes", VLOOKUP(VLOOKUP($A136,'Question Set '!$A$2:$I$205, 8), features, 2), 0)</f>
        <v>0</v>
      </c>
    </row>
    <row r="137" spans="1:9" x14ac:dyDescent="0.35">
      <c r="A137" s="19">
        <f>VLOOKUP('Question Set '!A128,'Question Set '!$A$2:$I$205, 1)</f>
        <v>126</v>
      </c>
      <c r="B137" s="24" t="str">
        <f>IF(VLOOKUP('Question Set '!A128,'Question Set '!$A$2:$I$205, 3) &lt;&gt; "",VLOOKUP('Question Set '!A128,'Question Set '!$A$2:$I$205, 3),"")</f>
        <v/>
      </c>
      <c r="C137" s="31" t="str">
        <f>IF(VLOOKUP('Question Set '!A128,'Question Set '!$A$2:$I$205, 4) &lt;&gt; "",VLOOKUP('Question Set '!A128,'Question Set '!$A$2:$I$205, 4),"")</f>
        <v>Having an exercise routine</v>
      </c>
      <c r="D137" s="40" t="s">
        <v>467</v>
      </c>
      <c r="E137" s="42">
        <f>IF(D137="Yes", VLOOKUP(A137,'Question Set '!$A$2:$I$205, 9), 0)</f>
        <v>0</v>
      </c>
      <c r="F137" s="42">
        <f>IF($D137="Yes", VLOOKUP(VLOOKUP($A137,'Question Set '!$A$2:$I$205, 5), features, 2), 0)</f>
        <v>0</v>
      </c>
      <c r="G137" s="42">
        <f>IF($D137="Yes", VLOOKUP(VLOOKUP($A137,'Question Set '!$A$2:$I$205, 6), features, 2), 0)</f>
        <v>0</v>
      </c>
      <c r="H137" s="42">
        <f>IF($D137="Yes", VLOOKUP(VLOOKUP($A137,'Question Set '!$A$2:$I$205, 7), features, 2), 0)</f>
        <v>0</v>
      </c>
      <c r="I137" s="42">
        <f>IF($D137="Yes", VLOOKUP(VLOOKUP($A137,'Question Set '!$A$2:$I$205, 8), features, 2), 0)</f>
        <v>0</v>
      </c>
    </row>
    <row r="138" spans="1:9" x14ac:dyDescent="0.35">
      <c r="A138" s="19">
        <f>VLOOKUP('Question Set '!A129,'Question Set '!$A$2:$I$205, 1)</f>
        <v>127</v>
      </c>
      <c r="B138" s="24" t="str">
        <f>IF(VLOOKUP('Question Set '!A129,'Question Set '!$A$2:$I$205, 3) &lt;&gt; "",VLOOKUP('Question Set '!A129,'Question Set '!$A$2:$I$205, 3),"")</f>
        <v/>
      </c>
      <c r="C138" s="31" t="str">
        <f>IF(VLOOKUP('Question Set '!A129,'Question Set '!$A$2:$I$205, 4) &lt;&gt; "",VLOOKUP('Question Set '!A129,'Question Set '!$A$2:$I$205, 4),"")</f>
        <v>Getting more fresh air</v>
      </c>
      <c r="D138" s="40" t="s">
        <v>467</v>
      </c>
      <c r="E138" s="42">
        <f>IF(D138="Yes", VLOOKUP(A138,'Question Set '!$A$2:$I$205, 9), 0)</f>
        <v>0</v>
      </c>
      <c r="F138" s="42">
        <f>IF($D138="Yes", VLOOKUP(VLOOKUP($A138,'Question Set '!$A$2:$I$205, 5), features, 2), 0)</f>
        <v>0</v>
      </c>
      <c r="G138" s="42">
        <f>IF($D138="Yes", VLOOKUP(VLOOKUP($A138,'Question Set '!$A$2:$I$205, 6), features, 2), 0)</f>
        <v>0</v>
      </c>
      <c r="H138" s="42">
        <f>IF($D138="Yes", VLOOKUP(VLOOKUP($A138,'Question Set '!$A$2:$I$205, 7), features, 2), 0)</f>
        <v>0</v>
      </c>
      <c r="I138" s="42">
        <f>IF($D138="Yes", VLOOKUP(VLOOKUP($A138,'Question Set '!$A$2:$I$205, 8), features, 2), 0)</f>
        <v>0</v>
      </c>
    </row>
    <row r="139" spans="1:9" x14ac:dyDescent="0.35">
      <c r="A139" s="19">
        <f>VLOOKUP('Question Set '!A130,'Question Set '!$A$2:$I$205, 1)</f>
        <v>128</v>
      </c>
      <c r="B139" s="24" t="str">
        <f>IF(VLOOKUP('Question Set '!A130,'Question Set '!$A$2:$I$205, 3) &lt;&gt; "",VLOOKUP('Question Set '!A130,'Question Set '!$A$2:$I$205, 3),"")</f>
        <v/>
      </c>
      <c r="C139" s="31" t="str">
        <f>IF(VLOOKUP('Question Set '!A130,'Question Set '!$A$2:$I$205, 4) &lt;&gt; "",VLOOKUP('Question Set '!A130,'Question Set '!$A$2:$I$205, 4),"")</f>
        <v>Meeting up with friends</v>
      </c>
      <c r="D139" s="40" t="s">
        <v>466</v>
      </c>
      <c r="E139" s="42">
        <f>IF(D139="Yes", VLOOKUP(A139,'Question Set '!$A$2:$I$205, 9), 0)</f>
        <v>2</v>
      </c>
      <c r="F139" s="42">
        <f>IF($D139="Yes", VLOOKUP(VLOOKUP($A139,'Question Set '!$A$2:$I$205, 5), features, 2), 0)</f>
        <v>4</v>
      </c>
      <c r="G139" s="42">
        <f>IF($D139="Yes", VLOOKUP(VLOOKUP($A139,'Question Set '!$A$2:$I$205, 6), features, 2), 0)</f>
        <v>2</v>
      </c>
      <c r="H139" s="42">
        <f>IF($D139="Yes", VLOOKUP(VLOOKUP($A139,'Question Set '!$A$2:$I$205, 7), features, 2), 0)</f>
        <v>4</v>
      </c>
      <c r="I139" s="42" t="e">
        <f>IF($D139="Yes", VLOOKUP(VLOOKUP($A139,'Question Set '!$A$2:$I$205, 8), features, 2), 0)</f>
        <v>#N/A</v>
      </c>
    </row>
    <row r="140" spans="1:9" x14ac:dyDescent="0.35">
      <c r="A140" s="19">
        <f>VLOOKUP('Question Set '!A131,'Question Set '!$A$2:$I$205, 1)</f>
        <v>129</v>
      </c>
      <c r="B140" s="24" t="str">
        <f>IF(VLOOKUP('Question Set '!A131,'Question Set '!$A$2:$I$205, 3) &lt;&gt; "",VLOOKUP('Question Set '!A131,'Question Set '!$A$2:$I$205, 3),"")</f>
        <v/>
      </c>
      <c r="C140" s="31" t="str">
        <f>IF(VLOOKUP('Question Set '!A131,'Question Set '!$A$2:$I$205, 4) &lt;&gt; "",VLOOKUP('Question Set '!A131,'Question Set '!$A$2:$I$205, 4),"")</f>
        <v/>
      </c>
      <c r="D140" s="40" t="s">
        <v>467</v>
      </c>
      <c r="E140" s="42">
        <f>IF(D140="Yes", VLOOKUP(A140,'Question Set '!$A$2:$I$205, 9), 0)</f>
        <v>0</v>
      </c>
      <c r="F140" s="42">
        <f>IF($D140="Yes", VLOOKUP(VLOOKUP($A140,'Question Set '!$A$2:$I$205, 5), features, 2), 0)</f>
        <v>0</v>
      </c>
      <c r="G140" s="42">
        <f>IF($D140="Yes", VLOOKUP(VLOOKUP($A140,'Question Set '!$A$2:$I$205, 6), features, 2), 0)</f>
        <v>0</v>
      </c>
      <c r="H140" s="42">
        <f>IF($D140="Yes", VLOOKUP(VLOOKUP($A140,'Question Set '!$A$2:$I$205, 7), features, 2), 0)</f>
        <v>0</v>
      </c>
      <c r="I140" s="42">
        <f>IF($D140="Yes", VLOOKUP(VLOOKUP($A140,'Question Set '!$A$2:$I$205, 8), features, 2), 0)</f>
        <v>0</v>
      </c>
    </row>
    <row r="141" spans="1:9" x14ac:dyDescent="0.35">
      <c r="A141" s="19">
        <f>VLOOKUP('Question Set '!A132,'Question Set '!$A$2:$I$205, 1)</f>
        <v>130</v>
      </c>
      <c r="B141" s="24" t="str">
        <f>IF(VLOOKUP('Question Set '!A132,'Question Set '!$A$2:$I$205, 3) &lt;&gt; "",VLOOKUP('Question Set '!A132,'Question Set '!$A$2:$I$205, 3),"")</f>
        <v>Questions</v>
      </c>
      <c r="C141" s="31" t="str">
        <f>IF(VLOOKUP('Question Set '!A132,'Question Set '!$A$2:$I$205, 4) &lt;&gt; "",VLOOKUP('Question Set '!A132,'Question Set '!$A$2:$I$205, 4),"")</f>
        <v>Answers</v>
      </c>
      <c r="D141" s="40"/>
      <c r="E141" s="42"/>
      <c r="F141" s="42">
        <f>IF($D141="Yes", VLOOKUP(VLOOKUP($A141,'Question Set '!$A$2:$I$205, 5), features, 2), 0)</f>
        <v>0</v>
      </c>
      <c r="G141" s="42">
        <f>IF($D141="Yes", VLOOKUP(VLOOKUP($A141,'Question Set '!$A$2:$I$205, 6), features, 2), 0)</f>
        <v>0</v>
      </c>
      <c r="H141" s="42">
        <f>IF($D141="Yes", VLOOKUP(VLOOKUP($A141,'Question Set '!$A$2:$I$205, 7), features, 2), 0)</f>
        <v>0</v>
      </c>
      <c r="I141" s="42">
        <f>IF($D141="Yes", VLOOKUP(VLOOKUP($A141,'Question Set '!$A$2:$I$205, 8), features, 2), 0)</f>
        <v>0</v>
      </c>
    </row>
    <row r="142" spans="1:9" x14ac:dyDescent="0.35">
      <c r="A142" s="19">
        <f>VLOOKUP('Question Set '!A133,'Question Set '!$A$2:$I$205, 1)</f>
        <v>131</v>
      </c>
      <c r="B142" s="24" t="str">
        <f>IF(VLOOKUP('Question Set '!A133,'Question Set '!$A$2:$I$205, 3) &lt;&gt; "",VLOOKUP('Question Set '!A133,'Question Set '!$A$2:$I$205, 3),"")</f>
        <v>Things could be better if I had help with....</v>
      </c>
      <c r="C142" s="31" t="str">
        <f>IF(VLOOKUP('Question Set '!A133,'Question Set '!$A$2:$I$205, 4) &lt;&gt; "",VLOOKUP('Question Set '!A133,'Question Set '!$A$2:$I$205, 4),"")</f>
        <v>Keeping doing things that I enjoy</v>
      </c>
      <c r="D142" s="40" t="s">
        <v>466</v>
      </c>
      <c r="E142" s="42">
        <f>IF(D142="Yes", VLOOKUP(A142,'Question Set '!$A$2:$I$205, 9), 0)</f>
        <v>2</v>
      </c>
      <c r="F142" s="42">
        <f>IF($D142="Yes", VLOOKUP(VLOOKUP($A142,'Question Set '!$A$2:$I$205, 5), features, 2), 0)</f>
        <v>4</v>
      </c>
      <c r="G142" s="42" t="e">
        <f>IF($D142="Yes", VLOOKUP(VLOOKUP($A142,'Question Set '!$A$2:$I$205, 6), features, 2), 0)</f>
        <v>#N/A</v>
      </c>
      <c r="H142" s="42" t="e">
        <f>IF($D142="Yes", VLOOKUP(VLOOKUP($A142,'Question Set '!$A$2:$I$205, 7), features, 2), 0)</f>
        <v>#N/A</v>
      </c>
      <c r="I142" s="42" t="e">
        <f>IF($D142="Yes", VLOOKUP(VLOOKUP($A142,'Question Set '!$A$2:$I$205, 8), features, 2), 0)</f>
        <v>#N/A</v>
      </c>
    </row>
    <row r="143" spans="1:9" x14ac:dyDescent="0.35">
      <c r="A143" s="19">
        <f>VLOOKUP('Question Set '!A134,'Question Set '!$A$2:$I$205, 1)</f>
        <v>132</v>
      </c>
      <c r="B143" s="24" t="str">
        <f>IF(VLOOKUP('Question Set '!A134,'Question Set '!$A$2:$I$205, 3) &lt;&gt; "",VLOOKUP('Question Set '!A134,'Question Set '!$A$2:$I$205, 3),"")</f>
        <v/>
      </c>
      <c r="C143" s="31" t="str">
        <f>IF(VLOOKUP('Question Set '!A134,'Question Set '!$A$2:$I$205, 4) &lt;&gt; "",VLOOKUP('Question Set '!A134,'Question Set '!$A$2:$I$205, 4),"")</f>
        <v>Having more fun and laughter</v>
      </c>
      <c r="D143" s="40" t="s">
        <v>467</v>
      </c>
      <c r="E143" s="42">
        <f>IF(D143="Yes", VLOOKUP(A143,'Question Set '!$A$2:$I$205, 9), 0)</f>
        <v>0</v>
      </c>
      <c r="F143" s="42">
        <f>IF($D143="Yes", VLOOKUP(VLOOKUP($A143,'Question Set '!$A$2:$I$205, 5), features, 2), 0)</f>
        <v>0</v>
      </c>
      <c r="G143" s="42">
        <f>IF($D143="Yes", VLOOKUP(VLOOKUP($A143,'Question Set '!$A$2:$I$205, 6), features, 2), 0)</f>
        <v>0</v>
      </c>
      <c r="H143" s="42">
        <f>IF($D143="Yes", VLOOKUP(VLOOKUP($A143,'Question Set '!$A$2:$I$205, 7), features, 2), 0)</f>
        <v>0</v>
      </c>
      <c r="I143" s="42">
        <f>IF($D143="Yes", VLOOKUP(VLOOKUP($A143,'Question Set '!$A$2:$I$205, 8), features, 2), 0)</f>
        <v>0</v>
      </c>
    </row>
    <row r="144" spans="1:9" x14ac:dyDescent="0.35">
      <c r="A144" s="19">
        <f>VLOOKUP('Question Set '!A135,'Question Set '!$A$2:$I$205, 1)</f>
        <v>133</v>
      </c>
      <c r="B144" s="24" t="str">
        <f>IF(VLOOKUP('Question Set '!A135,'Question Set '!$A$2:$I$205, 3) &lt;&gt; "",VLOOKUP('Question Set '!A135,'Question Set '!$A$2:$I$205, 3),"")</f>
        <v/>
      </c>
      <c r="C144" s="31" t="str">
        <f>IF(VLOOKUP('Question Set '!A135,'Question Set '!$A$2:$I$205, 4) &lt;&gt; "",VLOOKUP('Question Set '!A135,'Question Set '!$A$2:$I$205, 4),"")</f>
        <v>Learning new things and acquiring new skills</v>
      </c>
      <c r="D144" s="40" t="s">
        <v>467</v>
      </c>
      <c r="E144" s="42">
        <f>IF(D144="Yes", VLOOKUP(A144,'Question Set '!$A$2:$I$205, 9), 0)</f>
        <v>0</v>
      </c>
      <c r="F144" s="42">
        <f>IF($D144="Yes", VLOOKUP(VLOOKUP($A144,'Question Set '!$A$2:$I$205, 5), features, 2), 0)</f>
        <v>0</v>
      </c>
      <c r="G144" s="42">
        <f>IF($D144="Yes", VLOOKUP(VLOOKUP($A144,'Question Set '!$A$2:$I$205, 6), features, 2), 0)</f>
        <v>0</v>
      </c>
      <c r="H144" s="42">
        <f>IF($D144="Yes", VLOOKUP(VLOOKUP($A144,'Question Set '!$A$2:$I$205, 7), features, 2), 0)</f>
        <v>0</v>
      </c>
      <c r="I144" s="42">
        <f>IF($D144="Yes", VLOOKUP(VLOOKUP($A144,'Question Set '!$A$2:$I$205, 8), features, 2), 0)</f>
        <v>0</v>
      </c>
    </row>
    <row r="145" spans="1:9" x14ac:dyDescent="0.35">
      <c r="A145" s="19">
        <f>VLOOKUP('Question Set '!A136,'Question Set '!$A$2:$I$205, 1)</f>
        <v>134</v>
      </c>
      <c r="B145" s="24" t="str">
        <f>IF(VLOOKUP('Question Set '!A136,'Question Set '!$A$2:$I$205, 3) &lt;&gt; "",VLOOKUP('Question Set '!A136,'Question Set '!$A$2:$I$205, 3),"")</f>
        <v>How are things now?</v>
      </c>
      <c r="C145" s="31" t="str">
        <f>IF(VLOOKUP('Question Set '!A136,'Question Set '!$A$2:$I$205, 4) &lt;&gt; "",VLOOKUP('Question Set '!A136,'Question Set '!$A$2:$I$205, 4),"")</f>
        <v>I mostly have enough on to pass the time well</v>
      </c>
      <c r="D145" s="40" t="s">
        <v>467</v>
      </c>
      <c r="E145" s="42">
        <f>IF(D145="Yes", VLOOKUP(A145,'Question Set '!$A$2:$I$205, 9), 0)</f>
        <v>0</v>
      </c>
      <c r="F145" s="42">
        <f>IF($D145="Yes", VLOOKUP(VLOOKUP($A145,'Question Set '!$A$2:$I$205, 5), features, 2), 0)</f>
        <v>0</v>
      </c>
      <c r="G145" s="42">
        <f>IF($D145="Yes", VLOOKUP(VLOOKUP($A145,'Question Set '!$A$2:$I$205, 6), features, 2), 0)</f>
        <v>0</v>
      </c>
      <c r="H145" s="42">
        <f>IF($D145="Yes", VLOOKUP(VLOOKUP($A145,'Question Set '!$A$2:$I$205, 7), features, 2), 0)</f>
        <v>0</v>
      </c>
      <c r="I145" s="42">
        <f>IF($D145="Yes", VLOOKUP(VLOOKUP($A145,'Question Set '!$A$2:$I$205, 8), features, 2), 0)</f>
        <v>0</v>
      </c>
    </row>
    <row r="146" spans="1:9" x14ac:dyDescent="0.35">
      <c r="A146" s="19">
        <f>VLOOKUP('Question Set '!A137,'Question Set '!$A$2:$I$205, 1)</f>
        <v>135</v>
      </c>
      <c r="B146" s="24" t="str">
        <f>IF(VLOOKUP('Question Set '!A137,'Question Set '!$A$2:$I$205, 3) &lt;&gt; "",VLOOKUP('Question Set '!A137,'Question Set '!$A$2:$I$205, 3),"")</f>
        <v/>
      </c>
      <c r="C146" s="31" t="str">
        <f>IF(VLOOKUP('Question Set '!A137,'Question Set '!$A$2:$I$205, 4) &lt;&gt; "",VLOOKUP('Question Set '!A137,'Question Set '!$A$2:$I$205, 4),"")</f>
        <v>I sometimes struggle to find things to do</v>
      </c>
      <c r="D146" s="40" t="s">
        <v>467</v>
      </c>
      <c r="E146" s="42">
        <f>IF(D146="Yes", VLOOKUP(A146,'Question Set '!$A$2:$I$205, 9), 0)</f>
        <v>0</v>
      </c>
      <c r="F146" s="42">
        <f>IF($D146="Yes", VLOOKUP(VLOOKUP($A146,'Question Set '!$A$2:$I$205, 5), features, 2), 0)</f>
        <v>0</v>
      </c>
      <c r="G146" s="42">
        <f>IF($D146="Yes", VLOOKUP(VLOOKUP($A146,'Question Set '!$A$2:$I$205, 6), features, 2), 0)</f>
        <v>0</v>
      </c>
      <c r="H146" s="42">
        <f>IF($D146="Yes", VLOOKUP(VLOOKUP($A146,'Question Set '!$A$2:$I$205, 7), features, 2), 0)</f>
        <v>0</v>
      </c>
      <c r="I146" s="42">
        <f>IF($D146="Yes", VLOOKUP(VLOOKUP($A146,'Question Set '!$A$2:$I$205, 8), features, 2), 0)</f>
        <v>0</v>
      </c>
    </row>
    <row r="147" spans="1:9" x14ac:dyDescent="0.35">
      <c r="A147" s="19">
        <f>VLOOKUP('Question Set '!A138,'Question Set '!$A$2:$I$205, 1)</f>
        <v>136</v>
      </c>
      <c r="B147" s="24" t="str">
        <f>IF(VLOOKUP('Question Set '!A138,'Question Set '!$A$2:$I$205, 3) &lt;&gt; "",VLOOKUP('Question Set '!A138,'Question Set '!$A$2:$I$205, 3),"")</f>
        <v/>
      </c>
      <c r="C147" s="31" t="str">
        <f>IF(VLOOKUP('Question Set '!A138,'Question Set '!$A$2:$I$205, 4) &lt;&gt; "",VLOOKUP('Question Set '!A138,'Question Set '!$A$2:$I$205, 4),"")</f>
        <v>I would like to be doing more</v>
      </c>
      <c r="D147" s="40" t="s">
        <v>466</v>
      </c>
      <c r="E147" s="42">
        <f>IF(D147="Yes", VLOOKUP(A147,'Question Set '!$A$2:$I$205, 9), 0)</f>
        <v>3</v>
      </c>
      <c r="F147" s="42">
        <f>IF($D147="Yes", VLOOKUP(VLOOKUP($A147,'Question Set '!$A$2:$I$205, 5), features, 2), 0)</f>
        <v>5</v>
      </c>
      <c r="G147" s="42" t="e">
        <f>IF($D147="Yes", VLOOKUP(VLOOKUP($A147,'Question Set '!$A$2:$I$205, 6), features, 2), 0)</f>
        <v>#N/A</v>
      </c>
      <c r="H147" s="42" t="e">
        <f>IF($D147="Yes", VLOOKUP(VLOOKUP($A147,'Question Set '!$A$2:$I$205, 7), features, 2), 0)</f>
        <v>#N/A</v>
      </c>
      <c r="I147" s="42" t="e">
        <f>IF($D147="Yes", VLOOKUP(VLOOKUP($A147,'Question Set '!$A$2:$I$205, 8), features, 2), 0)</f>
        <v>#N/A</v>
      </c>
    </row>
    <row r="148" spans="1:9" ht="29" x14ac:dyDescent="0.35">
      <c r="A148" s="19">
        <f>VLOOKUP('Question Set '!A139,'Question Set '!$A$2:$I$205, 1)</f>
        <v>137</v>
      </c>
      <c r="B148" s="24" t="str">
        <f>IF(VLOOKUP('Question Set '!A139,'Question Set '!$A$2:$I$205, 3) &lt;&gt; "",VLOOKUP('Question Set '!A139,'Question Set '!$A$2:$I$205, 3),"")</f>
        <v>What do you enjoy
spending time doing?</v>
      </c>
      <c r="C148" s="31" t="str">
        <f>IF(VLOOKUP('Question Set '!A139,'Question Set '!$A$2:$I$205, 4) &lt;&gt; "",VLOOKUP('Question Set '!A139,'Question Set '!$A$2:$I$205, 4),"")</f>
        <v>TV and movies</v>
      </c>
      <c r="D148" s="40" t="s">
        <v>467</v>
      </c>
      <c r="E148" s="42">
        <f>IF(D148="Yes", VLOOKUP(A148,'Question Set '!$A$2:$I$205, 9), 0)</f>
        <v>0</v>
      </c>
      <c r="F148" s="42">
        <f>IF($D148="Yes", VLOOKUP(VLOOKUP($A148,'Question Set '!$A$2:$I$205, 5), features, 2), 0)</f>
        <v>0</v>
      </c>
      <c r="G148" s="42">
        <f>IF($D148="Yes", VLOOKUP(VLOOKUP($A148,'Question Set '!$A$2:$I$205, 6), features, 2), 0)</f>
        <v>0</v>
      </c>
      <c r="H148" s="42">
        <f>IF($D148="Yes", VLOOKUP(VLOOKUP($A148,'Question Set '!$A$2:$I$205, 7), features, 2), 0)</f>
        <v>0</v>
      </c>
      <c r="I148" s="42">
        <f>IF($D148="Yes", VLOOKUP(VLOOKUP($A148,'Question Set '!$A$2:$I$205, 8), features, 2), 0)</f>
        <v>0</v>
      </c>
    </row>
    <row r="149" spans="1:9" ht="29" x14ac:dyDescent="0.35">
      <c r="A149" s="19">
        <f>VLOOKUP('Question Set '!A140,'Question Set '!$A$2:$I$205, 1)</f>
        <v>138</v>
      </c>
      <c r="B149" s="24" t="str">
        <f>IF(VLOOKUP('Question Set '!A140,'Question Set '!$A$2:$I$205, 3) &lt;&gt; "",VLOOKUP('Question Set '!A140,'Question Set '!$A$2:$I$205, 3),"")</f>
        <v/>
      </c>
      <c r="C149" s="31" t="str">
        <f>IF(VLOOKUP('Question Set '!A140,'Question Set '!$A$2:$I$205, 4) &lt;&gt; "",VLOOKUP('Question Set '!A140,'Question Set '!$A$2:$I$205, 4),"")</f>
        <v>Outdoors - walking, cycling, gardening, football, bowling, fishing</v>
      </c>
      <c r="D149" s="40" t="s">
        <v>467</v>
      </c>
      <c r="E149" s="42">
        <f>IF(D149="Yes", VLOOKUP(A149,'Question Set '!$A$2:$I$205, 9), 0)</f>
        <v>0</v>
      </c>
      <c r="F149" s="42">
        <f>IF($D149="Yes", VLOOKUP(VLOOKUP($A149,'Question Set '!$A$2:$I$205, 5), features, 2), 0)</f>
        <v>0</v>
      </c>
      <c r="G149" s="42">
        <f>IF($D149="Yes", VLOOKUP(VLOOKUP($A149,'Question Set '!$A$2:$I$205, 6), features, 2), 0)</f>
        <v>0</v>
      </c>
      <c r="H149" s="42">
        <f>IF($D149="Yes", VLOOKUP(VLOOKUP($A149,'Question Set '!$A$2:$I$205, 7), features, 2), 0)</f>
        <v>0</v>
      </c>
      <c r="I149" s="42">
        <f>IF($D149="Yes", VLOOKUP(VLOOKUP($A149,'Question Set '!$A$2:$I$205, 8), features, 2), 0)</f>
        <v>0</v>
      </c>
    </row>
    <row r="150" spans="1:9" x14ac:dyDescent="0.35">
      <c r="A150" s="19">
        <f>VLOOKUP('Question Set '!A141,'Question Set '!$A$2:$I$205, 1)</f>
        <v>139</v>
      </c>
      <c r="B150" s="24" t="str">
        <f>IF(VLOOKUP('Question Set '!A141,'Question Set '!$A$2:$I$205, 3) &lt;&gt; "",VLOOKUP('Question Set '!A141,'Question Set '!$A$2:$I$205, 3),"")</f>
        <v/>
      </c>
      <c r="C150" s="31" t="str">
        <f>IF(VLOOKUP('Question Set '!A141,'Question Set '!$A$2:$I$205, 4) &lt;&gt; "",VLOOKUP('Question Set '!A141,'Question Set '!$A$2:$I$205, 4),"")</f>
        <v>Games - video games, card games, and board games</v>
      </c>
      <c r="D150" s="40" t="s">
        <v>467</v>
      </c>
      <c r="E150" s="42">
        <f>IF(D150="Yes", VLOOKUP(A150,'Question Set '!$A$2:$I$205, 9), 0)</f>
        <v>0</v>
      </c>
      <c r="F150" s="42">
        <f>IF($D150="Yes", VLOOKUP(VLOOKUP($A150,'Question Set '!$A$2:$I$205, 5), features, 2), 0)</f>
        <v>0</v>
      </c>
      <c r="G150" s="42">
        <f>IF($D150="Yes", VLOOKUP(VLOOKUP($A150,'Question Set '!$A$2:$I$205, 6), features, 2), 0)</f>
        <v>0</v>
      </c>
      <c r="H150" s="42">
        <f>IF($D150="Yes", VLOOKUP(VLOOKUP($A150,'Question Set '!$A$2:$I$205, 7), features, 2), 0)</f>
        <v>0</v>
      </c>
      <c r="I150" s="42">
        <f>IF($D150="Yes", VLOOKUP(VLOOKUP($A150,'Question Set '!$A$2:$I$205, 8), features, 2), 0)</f>
        <v>0</v>
      </c>
    </row>
    <row r="151" spans="1:9" x14ac:dyDescent="0.35">
      <c r="A151" s="19">
        <f>VLOOKUP('Question Set '!A142,'Question Set '!$A$2:$I$205, 1)</f>
        <v>140</v>
      </c>
      <c r="B151" s="24" t="str">
        <f>IF(VLOOKUP('Question Set '!A142,'Question Set '!$A$2:$I$205, 3) &lt;&gt; "",VLOOKUP('Question Set '!A142,'Question Set '!$A$2:$I$205, 3),"")</f>
        <v/>
      </c>
      <c r="C151" s="31" t="str">
        <f>IF(VLOOKUP('Question Set '!A142,'Question Set '!$A$2:$I$205, 4) &lt;&gt; "",VLOOKUP('Question Set '!A142,'Question Set '!$A$2:$I$205, 4),"")</f>
        <v>Music and singing - radio, music, karaoke</v>
      </c>
      <c r="D151" s="40" t="s">
        <v>466</v>
      </c>
      <c r="E151" s="42">
        <f>IF(D151="Yes", VLOOKUP(A151,'Question Set '!$A$2:$I$205, 9), 0)</f>
        <v>3</v>
      </c>
      <c r="F151" s="42">
        <f>IF($D151="Yes", VLOOKUP(VLOOKUP($A151,'Question Set '!$A$2:$I$205, 5), features, 2), 0)</f>
        <v>5</v>
      </c>
      <c r="G151" s="42" t="e">
        <f>IF($D151="Yes", VLOOKUP(VLOOKUP($A151,'Question Set '!$A$2:$I$205, 6), features, 2), 0)</f>
        <v>#N/A</v>
      </c>
      <c r="H151" s="42" t="e">
        <f>IF($D151="Yes", VLOOKUP(VLOOKUP($A151,'Question Set '!$A$2:$I$205, 7), features, 2), 0)</f>
        <v>#N/A</v>
      </c>
      <c r="I151" s="42" t="e">
        <f>IF($D151="Yes", VLOOKUP(VLOOKUP($A151,'Question Set '!$A$2:$I$205, 8), features, 2), 0)</f>
        <v>#N/A</v>
      </c>
    </row>
    <row r="152" spans="1:9" x14ac:dyDescent="0.35">
      <c r="A152" s="19">
        <f>VLOOKUP('Question Set '!A143,'Question Set '!$A$2:$I$205, 1)</f>
        <v>141</v>
      </c>
      <c r="B152" s="24" t="str">
        <f>IF(VLOOKUP('Question Set '!A143,'Question Set '!$A$2:$I$205, 3) &lt;&gt; "",VLOOKUP('Question Set '!A143,'Question Set '!$A$2:$I$205, 3),"")</f>
        <v/>
      </c>
      <c r="C152" s="31" t="str">
        <f>IF(VLOOKUP('Question Set '!A143,'Question Set '!$A$2:$I$205, 4) &lt;&gt; "",VLOOKUP('Question Set '!A143,'Question Set '!$A$2:$I$205, 4),"")</f>
        <v>Fitness and dancing</v>
      </c>
      <c r="D152" s="40" t="s">
        <v>467</v>
      </c>
      <c r="E152" s="42">
        <f>IF(D152="Yes", VLOOKUP(A152,'Question Set '!$A$2:$I$205, 9), 0)</f>
        <v>0</v>
      </c>
      <c r="F152" s="42">
        <f>IF($D152="Yes", VLOOKUP(VLOOKUP($A152,'Question Set '!$A$2:$I$205, 5), features, 2), 0)</f>
        <v>0</v>
      </c>
      <c r="G152" s="42">
        <f>IF($D152="Yes", VLOOKUP(VLOOKUP($A152,'Question Set '!$A$2:$I$205, 6), features, 2), 0)</f>
        <v>0</v>
      </c>
      <c r="H152" s="42">
        <f>IF($D152="Yes", VLOOKUP(VLOOKUP($A152,'Question Set '!$A$2:$I$205, 7), features, 2), 0)</f>
        <v>0</v>
      </c>
      <c r="I152" s="42">
        <f>IF($D152="Yes", VLOOKUP(VLOOKUP($A152,'Question Set '!$A$2:$I$205, 8), features, 2), 0)</f>
        <v>0</v>
      </c>
    </row>
    <row r="153" spans="1:9" x14ac:dyDescent="0.35">
      <c r="A153" s="19">
        <f>VLOOKUP('Question Set '!A144,'Question Set '!$A$2:$I$205, 1)</f>
        <v>142</v>
      </c>
      <c r="B153" s="24" t="str">
        <f>IF(VLOOKUP('Question Set '!A144,'Question Set '!$A$2:$I$205, 3) &lt;&gt; "",VLOOKUP('Question Set '!A144,'Question Set '!$A$2:$I$205, 3),"")</f>
        <v/>
      </c>
      <c r="C153" s="31" t="str">
        <f>IF(VLOOKUP('Question Set '!A144,'Question Set '!$A$2:$I$205, 4) &lt;&gt; "",VLOOKUP('Question Set '!A144,'Question Set '!$A$2:$I$205, 4),"")</f>
        <v>Reading - books, magazines, newspapers</v>
      </c>
      <c r="D153" s="40" t="s">
        <v>466</v>
      </c>
      <c r="E153" s="42">
        <f>IF(D153="Yes", VLOOKUP(A153,'Question Set '!$A$2:$I$205, 9), 0)</f>
        <v>3</v>
      </c>
      <c r="F153" s="42">
        <f>IF($D153="Yes", VLOOKUP(VLOOKUP($A153,'Question Set '!$A$2:$I$205, 5), features, 2), 0)</f>
        <v>3</v>
      </c>
      <c r="G153" s="42" t="e">
        <f>IF($D153="Yes", VLOOKUP(VLOOKUP($A153,'Question Set '!$A$2:$I$205, 6), features, 2), 0)</f>
        <v>#N/A</v>
      </c>
      <c r="H153" s="42" t="e">
        <f>IF($D153="Yes", VLOOKUP(VLOOKUP($A153,'Question Set '!$A$2:$I$205, 7), features, 2), 0)</f>
        <v>#N/A</v>
      </c>
      <c r="I153" s="42" t="e">
        <f>IF($D153="Yes", VLOOKUP(VLOOKUP($A153,'Question Set '!$A$2:$I$205, 8), features, 2), 0)</f>
        <v>#N/A</v>
      </c>
    </row>
    <row r="154" spans="1:9" x14ac:dyDescent="0.35">
      <c r="A154" s="19">
        <f>VLOOKUP('Question Set '!A145,'Question Set '!$A$2:$I$205, 1)</f>
        <v>143</v>
      </c>
      <c r="B154" s="24" t="str">
        <f>IF(VLOOKUP('Question Set '!A145,'Question Set '!$A$2:$I$205, 3) &lt;&gt; "",VLOOKUP('Question Set '!A145,'Question Set '!$A$2:$I$205, 3),"")</f>
        <v/>
      </c>
      <c r="C154" s="31" t="str">
        <f>IF(VLOOKUP('Question Set '!A145,'Question Set '!$A$2:$I$205, 4) &lt;&gt; "",VLOOKUP('Question Set '!A145,'Question Set '!$A$2:$I$205, 4),"")</f>
        <v>Reminiscence - looking at family photos</v>
      </c>
      <c r="D154" s="40" t="s">
        <v>467</v>
      </c>
      <c r="E154" s="42">
        <f>IF(D154="Yes", VLOOKUP(A154,'Question Set '!$A$2:$I$205, 9), 0)</f>
        <v>0</v>
      </c>
      <c r="F154" s="42">
        <f>IF($D154="Yes", VLOOKUP(VLOOKUP($A154,'Question Set '!$A$2:$I$205, 5), features, 2), 0)</f>
        <v>0</v>
      </c>
      <c r="G154" s="42">
        <f>IF($D154="Yes", VLOOKUP(VLOOKUP($A154,'Question Set '!$A$2:$I$205, 6), features, 2), 0)</f>
        <v>0</v>
      </c>
      <c r="H154" s="42">
        <f>IF($D154="Yes", VLOOKUP(VLOOKUP($A154,'Question Set '!$A$2:$I$205, 7), features, 2), 0)</f>
        <v>0</v>
      </c>
      <c r="I154" s="42">
        <f>IF($D154="Yes", VLOOKUP(VLOOKUP($A154,'Question Set '!$A$2:$I$205, 8), features, 2), 0)</f>
        <v>0</v>
      </c>
    </row>
    <row r="155" spans="1:9" x14ac:dyDescent="0.35">
      <c r="A155" s="19">
        <f>VLOOKUP('Question Set '!A146,'Question Set '!$A$2:$I$205, 1)</f>
        <v>144</v>
      </c>
      <c r="B155" s="24" t="str">
        <f>IF(VLOOKUP('Question Set '!A146,'Question Set '!$A$2:$I$205, 3) &lt;&gt; "",VLOOKUP('Question Set '!A146,'Question Set '!$A$2:$I$205, 3),"")</f>
        <v/>
      </c>
      <c r="C155" s="31" t="str">
        <f>IF(VLOOKUP('Question Set '!A146,'Question Set '!$A$2:$I$205, 4) &lt;&gt; "",VLOOKUP('Question Set '!A146,'Question Set '!$A$2:$I$205, 4),"")</f>
        <v>Art and crafting - knitting, adult colouring books</v>
      </c>
      <c r="D155" s="40" t="s">
        <v>467</v>
      </c>
      <c r="E155" s="42">
        <f>IF(D155="Yes", VLOOKUP(A155,'Question Set '!$A$2:$I$205, 9), 0)</f>
        <v>0</v>
      </c>
      <c r="F155" s="42">
        <f>IF($D155="Yes", VLOOKUP(VLOOKUP($A155,'Question Set '!$A$2:$I$205, 5), features, 2), 0)</f>
        <v>0</v>
      </c>
      <c r="G155" s="42">
        <f>IF($D155="Yes", VLOOKUP(VLOOKUP($A155,'Question Set '!$A$2:$I$205, 6), features, 2), 0)</f>
        <v>0</v>
      </c>
      <c r="H155" s="42">
        <f>IF($D155="Yes", VLOOKUP(VLOOKUP($A155,'Question Set '!$A$2:$I$205, 7), features, 2), 0)</f>
        <v>0</v>
      </c>
      <c r="I155" s="42">
        <f>IF($D155="Yes", VLOOKUP(VLOOKUP($A155,'Question Set '!$A$2:$I$205, 8), features, 2), 0)</f>
        <v>0</v>
      </c>
    </row>
    <row r="156" spans="1:9" x14ac:dyDescent="0.35">
      <c r="A156" s="19">
        <f>VLOOKUP('Question Set '!A147,'Question Set '!$A$2:$I$205, 1)</f>
        <v>145</v>
      </c>
      <c r="B156" s="24" t="str">
        <f>IF(VLOOKUP('Question Set '!A147,'Question Set '!$A$2:$I$205, 3) &lt;&gt; "",VLOOKUP('Question Set '!A147,'Question Set '!$A$2:$I$205, 3),"")</f>
        <v/>
      </c>
      <c r="C156" s="31" t="str">
        <f>IF(VLOOKUP('Question Set '!A147,'Question Set '!$A$2:$I$205, 4) &lt;&gt; "",VLOOKUP('Question Set '!A147,'Question Set '!$A$2:$I$205, 4),"")</f>
        <v>Shopping</v>
      </c>
      <c r="D156" s="40" t="s">
        <v>467</v>
      </c>
      <c r="E156" s="42">
        <f>IF(D156="Yes", VLOOKUP(A156,'Question Set '!$A$2:$I$205, 9), 0)</f>
        <v>0</v>
      </c>
      <c r="F156" s="42">
        <f>IF($D156="Yes", VLOOKUP(VLOOKUP($A156,'Question Set '!$A$2:$I$205, 5), features, 2), 0)</f>
        <v>0</v>
      </c>
      <c r="G156" s="42">
        <f>IF($D156="Yes", VLOOKUP(VLOOKUP($A156,'Question Set '!$A$2:$I$205, 6), features, 2), 0)</f>
        <v>0</v>
      </c>
      <c r="H156" s="42">
        <f>IF($D156="Yes", VLOOKUP(VLOOKUP($A156,'Question Set '!$A$2:$I$205, 7), features, 2), 0)</f>
        <v>0</v>
      </c>
      <c r="I156" s="42">
        <f>IF($D156="Yes", VLOOKUP(VLOOKUP($A156,'Question Set '!$A$2:$I$205, 8), features, 2), 0)</f>
        <v>0</v>
      </c>
    </row>
    <row r="157" spans="1:9" x14ac:dyDescent="0.35">
      <c r="A157" s="19">
        <f>VLOOKUP('Question Set '!A148,'Question Set '!$A$2:$I$205, 1)</f>
        <v>146</v>
      </c>
      <c r="B157" s="24" t="str">
        <f>IF(VLOOKUP('Question Set '!A148,'Question Set '!$A$2:$I$205, 3) &lt;&gt; "",VLOOKUP('Question Set '!A148,'Question Set '!$A$2:$I$205, 3),"")</f>
        <v/>
      </c>
      <c r="C157" s="31" t="str">
        <f>IF(VLOOKUP('Question Set '!A148,'Question Set '!$A$2:$I$205, 4) &lt;&gt; "",VLOOKUP('Question Set '!A148,'Question Set '!$A$2:$I$205, 4),"")</f>
        <v>Going to church and clubs</v>
      </c>
      <c r="D157" s="40" t="s">
        <v>467</v>
      </c>
      <c r="E157" s="42">
        <f>IF(D157="Yes", VLOOKUP(A157,'Question Set '!$A$2:$I$205, 9), 0)</f>
        <v>0</v>
      </c>
      <c r="F157" s="42">
        <f>IF($D157="Yes", VLOOKUP(VLOOKUP($A157,'Question Set '!$A$2:$I$205, 5), features, 2), 0)</f>
        <v>0</v>
      </c>
      <c r="G157" s="42">
        <f>IF($D157="Yes", VLOOKUP(VLOOKUP($A157,'Question Set '!$A$2:$I$205, 6), features, 2), 0)</f>
        <v>0</v>
      </c>
      <c r="H157" s="42">
        <f>IF($D157="Yes", VLOOKUP(VLOOKUP($A157,'Question Set '!$A$2:$I$205, 7), features, 2), 0)</f>
        <v>0</v>
      </c>
      <c r="I157" s="42">
        <f>IF($D157="Yes", VLOOKUP(VLOOKUP($A157,'Question Set '!$A$2:$I$205, 8), features, 2), 0)</f>
        <v>0</v>
      </c>
    </row>
    <row r="158" spans="1:9" x14ac:dyDescent="0.35">
      <c r="A158" s="19">
        <f>VLOOKUP('Question Set '!A149,'Question Set '!$A$2:$I$205, 1)</f>
        <v>147</v>
      </c>
      <c r="B158" s="24" t="str">
        <f>IF(VLOOKUP('Question Set '!A149,'Question Set '!$A$2:$I$205, 3) &lt;&gt; "",VLOOKUP('Question Set '!A149,'Question Set '!$A$2:$I$205, 3),"")</f>
        <v/>
      </c>
      <c r="C158" s="31" t="str">
        <f>IF(VLOOKUP('Question Set '!A149,'Question Set '!$A$2:$I$205, 4) &lt;&gt; "",VLOOKUP('Question Set '!A149,'Question Set '!$A$2:$I$205, 4),"")</f>
        <v>Cooking and baking</v>
      </c>
      <c r="D158" s="40" t="s">
        <v>467</v>
      </c>
      <c r="E158" s="42">
        <f>IF(D158="Yes", VLOOKUP(A158,'Question Set '!$A$2:$I$205, 9), 0)</f>
        <v>0</v>
      </c>
      <c r="F158" s="42">
        <f>IF($D158="Yes", VLOOKUP(VLOOKUP($A158,'Question Set '!$A$2:$I$205, 5), features, 2), 0)</f>
        <v>0</v>
      </c>
      <c r="G158" s="42">
        <f>IF($D158="Yes", VLOOKUP(VLOOKUP($A158,'Question Set '!$A$2:$I$205, 6), features, 2), 0)</f>
        <v>0</v>
      </c>
      <c r="H158" s="42">
        <f>IF($D158="Yes", VLOOKUP(VLOOKUP($A158,'Question Set '!$A$2:$I$205, 7), features, 2), 0)</f>
        <v>0</v>
      </c>
      <c r="I158" s="42">
        <f>IF($D158="Yes", VLOOKUP(VLOOKUP($A158,'Question Set '!$A$2:$I$205, 8), features, 2), 0)</f>
        <v>0</v>
      </c>
    </row>
    <row r="159" spans="1:9" x14ac:dyDescent="0.35">
      <c r="A159" s="19">
        <f>VLOOKUP('Question Set '!A150,'Question Set '!$A$2:$I$205, 1)</f>
        <v>148</v>
      </c>
      <c r="B159" s="24" t="str">
        <f>IF(VLOOKUP('Question Set '!A150,'Question Set '!$A$2:$I$205, 3) &lt;&gt; "",VLOOKUP('Question Set '!A150,'Question Set '!$A$2:$I$205, 3),"")</f>
        <v>What are the main challenges for you?</v>
      </c>
      <c r="C159" s="31" t="str">
        <f>IF(VLOOKUP('Question Set '!A150,'Question Set '!$A$2:$I$205, 4) &lt;&gt; "",VLOOKUP('Question Set '!A150,'Question Set '!$A$2:$I$205, 4),"")</f>
        <v>Forgetting when my favourite programmes are on TV</v>
      </c>
      <c r="D159" s="40" t="s">
        <v>467</v>
      </c>
      <c r="E159" s="42">
        <f>IF(D159="Yes", VLOOKUP(A159,'Question Set '!$A$2:$I$205, 9), 0)</f>
        <v>0</v>
      </c>
      <c r="F159" s="42">
        <f>IF($D159="Yes", VLOOKUP(VLOOKUP($A159,'Question Set '!$A$2:$I$205, 5), features, 2), 0)</f>
        <v>0</v>
      </c>
      <c r="G159" s="42">
        <f>IF($D159="Yes", VLOOKUP(VLOOKUP($A159,'Question Set '!$A$2:$I$205, 6), features, 2), 0)</f>
        <v>0</v>
      </c>
      <c r="H159" s="42">
        <f>IF($D159="Yes", VLOOKUP(VLOOKUP($A159,'Question Set '!$A$2:$I$205, 7), features, 2), 0)</f>
        <v>0</v>
      </c>
      <c r="I159" s="42">
        <f>IF($D159="Yes", VLOOKUP(VLOOKUP($A159,'Question Set '!$A$2:$I$205, 8), features, 2), 0)</f>
        <v>0</v>
      </c>
    </row>
    <row r="160" spans="1:9" x14ac:dyDescent="0.35">
      <c r="A160" s="19">
        <f>VLOOKUP('Question Set '!A151,'Question Set '!$A$2:$I$205, 1)</f>
        <v>149</v>
      </c>
      <c r="B160" s="24" t="str">
        <f>IF(VLOOKUP('Question Set '!A151,'Question Set '!$A$2:$I$205, 3) &lt;&gt; "",VLOOKUP('Question Set '!A151,'Question Set '!$A$2:$I$205, 3),"")</f>
        <v/>
      </c>
      <c r="C160" s="31" t="str">
        <f>IF(VLOOKUP('Question Set '!A151,'Question Set '!$A$2:$I$205, 4) &lt;&gt; "",VLOOKUP('Question Set '!A151,'Question Set '!$A$2:$I$205, 4),"")</f>
        <v>Getting the remote control to work / navigating channels</v>
      </c>
      <c r="D160" s="40" t="s">
        <v>466</v>
      </c>
      <c r="E160" s="42">
        <f>IF(D160="Yes", VLOOKUP(A160,'Question Set '!$A$2:$I$205, 9), 0)</f>
        <v>5</v>
      </c>
      <c r="F160" s="42">
        <f>IF($D160="Yes", VLOOKUP(VLOOKUP($A160,'Question Set '!$A$2:$I$205, 5), features, 2), 0)</f>
        <v>4</v>
      </c>
      <c r="G160" s="42">
        <f>IF($D160="Yes", VLOOKUP(VLOOKUP($A160,'Question Set '!$A$2:$I$205, 6), features, 2), 0)</f>
        <v>4</v>
      </c>
      <c r="H160" s="42">
        <f>IF($D160="Yes", VLOOKUP(VLOOKUP($A160,'Question Set '!$A$2:$I$205, 7), features, 2), 0)</f>
        <v>3</v>
      </c>
      <c r="I160" s="42" t="e">
        <f>IF($D160="Yes", VLOOKUP(VLOOKUP($A160,'Question Set '!$A$2:$I$205, 8), features, 2), 0)</f>
        <v>#N/A</v>
      </c>
    </row>
    <row r="161" spans="1:9" x14ac:dyDescent="0.35">
      <c r="A161" s="19">
        <f>VLOOKUP('Question Set '!A152,'Question Set '!$A$2:$I$205, 1)</f>
        <v>150</v>
      </c>
      <c r="B161" s="24" t="str">
        <f>IF(VLOOKUP('Question Set '!A152,'Question Set '!$A$2:$I$205, 3) &lt;&gt; "",VLOOKUP('Question Set '!A152,'Question Set '!$A$2:$I$205, 3),"")</f>
        <v/>
      </c>
      <c r="C161" s="31" t="str">
        <f>IF(VLOOKUP('Question Set '!A152,'Question Set '!$A$2:$I$205, 4) &lt;&gt; "",VLOOKUP('Question Set '!A152,'Question Set '!$A$2:$I$205, 4),"")</f>
        <v>Having too many remotes to control different devices</v>
      </c>
      <c r="D161" s="40" t="s">
        <v>467</v>
      </c>
      <c r="E161" s="42">
        <f>IF(D161="Yes", VLOOKUP(A161,'Question Set '!$A$2:$I$205, 9), 0)</f>
        <v>0</v>
      </c>
      <c r="F161" s="42">
        <f>IF($D161="Yes", VLOOKUP(VLOOKUP($A161,'Question Set '!$A$2:$I$205, 5), features, 2), 0)</f>
        <v>0</v>
      </c>
      <c r="G161" s="42">
        <f>IF($D161="Yes", VLOOKUP(VLOOKUP($A161,'Question Set '!$A$2:$I$205, 6), features, 2), 0)</f>
        <v>0</v>
      </c>
      <c r="H161" s="42">
        <f>IF($D161="Yes", VLOOKUP(VLOOKUP($A161,'Question Set '!$A$2:$I$205, 7), features, 2), 0)</f>
        <v>0</v>
      </c>
      <c r="I161" s="42">
        <f>IF($D161="Yes", VLOOKUP(VLOOKUP($A161,'Question Set '!$A$2:$I$205, 8), features, 2), 0)</f>
        <v>0</v>
      </c>
    </row>
    <row r="162" spans="1:9" x14ac:dyDescent="0.35">
      <c r="A162" s="19">
        <f>VLOOKUP('Question Set '!A153,'Question Set '!$A$2:$I$205, 1)</f>
        <v>151</v>
      </c>
      <c r="B162" s="24" t="str">
        <f>IF(VLOOKUP('Question Set '!A153,'Question Set '!$A$2:$I$205, 3) &lt;&gt; "",VLOOKUP('Question Set '!A153,'Question Set '!$A$2:$I$205, 3),"")</f>
        <v/>
      </c>
      <c r="C162" s="31" t="str">
        <f>IF(VLOOKUP('Question Set '!A153,'Question Set '!$A$2:$I$205, 4) &lt;&gt; "",VLOOKUP('Question Set '!A153,'Question Set '!$A$2:$I$205, 4),"")</f>
        <v>Listening to music</v>
      </c>
      <c r="D162" s="40" t="s">
        <v>466</v>
      </c>
      <c r="E162" s="42">
        <f>IF(D162="Yes", VLOOKUP(A162,'Question Set '!$A$2:$I$205, 9), 0)</f>
        <v>4</v>
      </c>
      <c r="F162" s="42">
        <f>IF($D162="Yes", VLOOKUP(VLOOKUP($A162,'Question Set '!$A$2:$I$205, 5), features, 2), 0)</f>
        <v>5</v>
      </c>
      <c r="G162" s="42">
        <f>IF($D162="Yes", VLOOKUP(VLOOKUP($A162,'Question Set '!$A$2:$I$205, 6), features, 2), 0)</f>
        <v>4</v>
      </c>
      <c r="H162" s="42" t="e">
        <f>IF($D162="Yes", VLOOKUP(VLOOKUP($A162,'Question Set '!$A$2:$I$205, 7), features, 2), 0)</f>
        <v>#N/A</v>
      </c>
      <c r="I162" s="42" t="e">
        <f>IF($D162="Yes", VLOOKUP(VLOOKUP($A162,'Question Set '!$A$2:$I$205, 8), features, 2), 0)</f>
        <v>#N/A</v>
      </c>
    </row>
    <row r="163" spans="1:9" x14ac:dyDescent="0.35">
      <c r="A163" s="19">
        <f>VLOOKUP('Question Set '!A154,'Question Set '!$A$2:$I$205, 1)</f>
        <v>152</v>
      </c>
      <c r="B163" s="24" t="str">
        <f>IF(VLOOKUP('Question Set '!A154,'Question Set '!$A$2:$I$205, 3) &lt;&gt; "",VLOOKUP('Question Set '!A154,'Question Set '!$A$2:$I$205, 3),"")</f>
        <v/>
      </c>
      <c r="C163" s="31" t="str">
        <f>IF(VLOOKUP('Question Set '!A154,'Question Set '!$A$2:$I$205, 4) &lt;&gt; "",VLOOKUP('Question Set '!A154,'Question Set '!$A$2:$I$205, 4),"")</f>
        <v>Finding the radio channel</v>
      </c>
      <c r="D163" s="40" t="s">
        <v>467</v>
      </c>
      <c r="E163" s="42">
        <f>IF(D163="Yes", VLOOKUP(A163,'Question Set '!$A$2:$I$205, 9), 0)</f>
        <v>0</v>
      </c>
      <c r="F163" s="42">
        <f>IF($D163="Yes", VLOOKUP(VLOOKUP($A163,'Question Set '!$A$2:$I$205, 5), features, 2), 0)</f>
        <v>0</v>
      </c>
      <c r="G163" s="42">
        <f>IF($D163="Yes", VLOOKUP(VLOOKUP($A163,'Question Set '!$A$2:$I$205, 6), features, 2), 0)</f>
        <v>0</v>
      </c>
      <c r="H163" s="42">
        <f>IF($D163="Yes", VLOOKUP(VLOOKUP($A163,'Question Set '!$A$2:$I$205, 7), features, 2), 0)</f>
        <v>0</v>
      </c>
      <c r="I163" s="42">
        <f>IF($D163="Yes", VLOOKUP(VLOOKUP($A163,'Question Set '!$A$2:$I$205, 8), features, 2), 0)</f>
        <v>0</v>
      </c>
    </row>
    <row r="164" spans="1:9" x14ac:dyDescent="0.35">
      <c r="A164" s="19">
        <f>VLOOKUP('Question Set '!A155,'Question Set '!$A$2:$I$205, 1)</f>
        <v>153</v>
      </c>
      <c r="B164" s="24" t="str">
        <f>IF(VLOOKUP('Question Set '!A155,'Question Set '!$A$2:$I$205, 3) &lt;&gt; "",VLOOKUP('Question Set '!A155,'Question Set '!$A$2:$I$205, 3),"")</f>
        <v/>
      </c>
      <c r="C164" s="31" t="str">
        <f>IF(VLOOKUP('Question Set '!A155,'Question Set '!$A$2:$I$205, 4) &lt;&gt; "",VLOOKUP('Question Set '!A155,'Question Set '!$A$2:$I$205, 4),"")</f>
        <v>Keeping up with the news</v>
      </c>
      <c r="D164" s="40" t="s">
        <v>467</v>
      </c>
      <c r="E164" s="42">
        <f>IF(D164="Yes", VLOOKUP(A164,'Question Set '!$A$2:$I$205, 9), 0)</f>
        <v>0</v>
      </c>
      <c r="F164" s="42">
        <f>IF($D164="Yes", VLOOKUP(VLOOKUP($A164,'Question Set '!$A$2:$I$205, 5), features, 2), 0)</f>
        <v>0</v>
      </c>
      <c r="G164" s="42">
        <f>IF($D164="Yes", VLOOKUP(VLOOKUP($A164,'Question Set '!$A$2:$I$205, 6), features, 2), 0)</f>
        <v>0</v>
      </c>
      <c r="H164" s="42">
        <f>IF($D164="Yes", VLOOKUP(VLOOKUP($A164,'Question Set '!$A$2:$I$205, 7), features, 2), 0)</f>
        <v>0</v>
      </c>
      <c r="I164" s="42">
        <f>IF($D164="Yes", VLOOKUP(VLOOKUP($A164,'Question Set '!$A$2:$I$205, 8), features, 2), 0)</f>
        <v>0</v>
      </c>
    </row>
    <row r="165" spans="1:9" x14ac:dyDescent="0.35">
      <c r="A165" s="19">
        <f>VLOOKUP('Question Set '!A156,'Question Set '!$A$2:$I$205, 1)</f>
        <v>154</v>
      </c>
      <c r="B165" s="24" t="str">
        <f>IF(VLOOKUP('Question Set '!A156,'Question Set '!$A$2:$I$205, 3) &lt;&gt; "",VLOOKUP('Question Set '!A156,'Question Set '!$A$2:$I$205, 3),"")</f>
        <v/>
      </c>
      <c r="C165" s="31" t="str">
        <f>IF(VLOOKUP('Question Set '!A156,'Question Set '!$A$2:$I$205, 4) &lt;&gt; "",VLOOKUP('Question Set '!A156,'Question Set '!$A$2:$I$205, 4),"")</f>
        <v>Reading books, newspapers and magazines</v>
      </c>
      <c r="D165" s="40" t="s">
        <v>466</v>
      </c>
      <c r="E165" s="42">
        <f>IF(D165="Yes", VLOOKUP(A165,'Question Set '!$A$2:$I$205, 9), 0)</f>
        <v>3</v>
      </c>
      <c r="F165" s="42">
        <f>IF($D165="Yes", VLOOKUP(VLOOKUP($A165,'Question Set '!$A$2:$I$205, 5), features, 2), 0)</f>
        <v>5</v>
      </c>
      <c r="G165" s="42" t="e">
        <f>IF($D165="Yes", VLOOKUP(VLOOKUP($A165,'Question Set '!$A$2:$I$205, 6), features, 2), 0)</f>
        <v>#N/A</v>
      </c>
      <c r="H165" s="42" t="e">
        <f>IF($D165="Yes", VLOOKUP(VLOOKUP($A165,'Question Set '!$A$2:$I$205, 7), features, 2), 0)</f>
        <v>#N/A</v>
      </c>
      <c r="I165" s="42" t="e">
        <f>IF($D165="Yes", VLOOKUP(VLOOKUP($A165,'Question Set '!$A$2:$I$205, 8), features, 2), 0)</f>
        <v>#N/A</v>
      </c>
    </row>
    <row r="166" spans="1:9" x14ac:dyDescent="0.35">
      <c r="A166" s="19">
        <f>VLOOKUP('Question Set '!A157,'Question Set '!$A$2:$I$205, 1)</f>
        <v>155</v>
      </c>
      <c r="B166" s="24" t="str">
        <f>IF(VLOOKUP('Question Set '!A157,'Question Set '!$A$2:$I$205, 3) &lt;&gt; "",VLOOKUP('Question Set '!A157,'Question Set '!$A$2:$I$205, 3),"")</f>
        <v/>
      </c>
      <c r="C166" s="31" t="str">
        <f>IF(VLOOKUP('Question Set '!A157,'Question Set '!$A$2:$I$205, 4) &lt;&gt; "",VLOOKUP('Question Set '!A157,'Question Set '!$A$2:$I$205, 4),"")</f>
        <v>Hearing things clearly</v>
      </c>
      <c r="D166" s="40" t="s">
        <v>467</v>
      </c>
      <c r="E166" s="42">
        <f>IF(D166="Yes", VLOOKUP(A166,'Question Set '!$A$2:$I$205, 9), 0)</f>
        <v>0</v>
      </c>
      <c r="F166" s="42">
        <f>IF($D166="Yes", VLOOKUP(VLOOKUP($A166,'Question Set '!$A$2:$I$205, 5), features, 2), 0)</f>
        <v>0</v>
      </c>
      <c r="G166" s="42">
        <f>IF($D166="Yes", VLOOKUP(VLOOKUP($A166,'Question Set '!$A$2:$I$205, 6), features, 2), 0)</f>
        <v>0</v>
      </c>
      <c r="H166" s="42">
        <f>IF($D166="Yes", VLOOKUP(VLOOKUP($A166,'Question Set '!$A$2:$I$205, 7), features, 2), 0)</f>
        <v>0</v>
      </c>
      <c r="I166" s="42">
        <f>IF($D166="Yes", VLOOKUP(VLOOKUP($A166,'Question Set '!$A$2:$I$205, 8), features, 2), 0)</f>
        <v>0</v>
      </c>
    </row>
    <row r="167" spans="1:9" x14ac:dyDescent="0.35">
      <c r="A167" s="19">
        <f>VLOOKUP('Question Set '!A158,'Question Set '!$A$2:$I$205, 1)</f>
        <v>156</v>
      </c>
      <c r="B167" s="24" t="str">
        <f>IF(VLOOKUP('Question Set '!A158,'Question Set '!$A$2:$I$205, 3) &lt;&gt; "",VLOOKUP('Question Set '!A158,'Question Set '!$A$2:$I$205, 3),"")</f>
        <v/>
      </c>
      <c r="C167" s="31" t="str">
        <f>IF(VLOOKUP('Question Set '!A158,'Question Set '!$A$2:$I$205, 4) &lt;&gt; "",VLOOKUP('Question Set '!A158,'Question Set '!$A$2:$I$205, 4),"")</f>
        <v/>
      </c>
      <c r="D167" s="40" t="s">
        <v>467</v>
      </c>
      <c r="E167" s="42">
        <f>IF(D167="Yes", VLOOKUP(A167,'Question Set '!$A$2:$I$205, 9), 0)</f>
        <v>0</v>
      </c>
      <c r="F167" s="42">
        <f>IF($D167="Yes", VLOOKUP(VLOOKUP($A167,'Question Set '!$A$2:$I$205, 5), features, 2), 0)</f>
        <v>0</v>
      </c>
      <c r="G167" s="42">
        <f>IF($D167="Yes", VLOOKUP(VLOOKUP($A167,'Question Set '!$A$2:$I$205, 6), features, 2), 0)</f>
        <v>0</v>
      </c>
      <c r="H167" s="42">
        <f>IF($D167="Yes", VLOOKUP(VLOOKUP($A167,'Question Set '!$A$2:$I$205, 7), features, 2), 0)</f>
        <v>0</v>
      </c>
      <c r="I167" s="42">
        <f>IF($D167="Yes", VLOOKUP(VLOOKUP($A167,'Question Set '!$A$2:$I$205, 8), features, 2), 0)</f>
        <v>0</v>
      </c>
    </row>
    <row r="168" spans="1:9" x14ac:dyDescent="0.35">
      <c r="A168" s="19">
        <f>VLOOKUP('Question Set '!A159,'Question Set '!$A$2:$I$205, 1)</f>
        <v>157</v>
      </c>
      <c r="B168" s="24" t="str">
        <f>IF(VLOOKUP('Question Set '!A159,'Question Set '!$A$2:$I$205, 3) &lt;&gt; "",VLOOKUP('Question Set '!A159,'Question Set '!$A$2:$I$205, 3),"")</f>
        <v>Questions</v>
      </c>
      <c r="C168" s="31" t="str">
        <f>IF(VLOOKUP('Question Set '!A159,'Question Set '!$A$2:$I$205, 4) &lt;&gt; "",VLOOKUP('Question Set '!A159,'Question Set '!$A$2:$I$205, 4),"")</f>
        <v>Answers</v>
      </c>
      <c r="D168" s="40"/>
      <c r="E168" s="42"/>
      <c r="F168" s="42">
        <f>IF($D168="Yes", VLOOKUP(VLOOKUP($A168,'Question Set '!$A$2:$I$205, 5), features, 2), 0)</f>
        <v>0</v>
      </c>
      <c r="G168" s="42">
        <f>IF($D168="Yes", VLOOKUP(VLOOKUP($A168,'Question Set '!$A$2:$I$205, 6), features, 2), 0)</f>
        <v>0</v>
      </c>
      <c r="H168" s="42">
        <f>IF($D168="Yes", VLOOKUP(VLOOKUP($A168,'Question Set '!$A$2:$I$205, 7), features, 2), 0)</f>
        <v>0</v>
      </c>
      <c r="I168" s="42">
        <f>IF($D168="Yes", VLOOKUP(VLOOKUP($A168,'Question Set '!$A$2:$I$205, 8), features, 2), 0)</f>
        <v>0</v>
      </c>
    </row>
    <row r="169" spans="1:9" x14ac:dyDescent="0.35">
      <c r="A169" s="19">
        <f>VLOOKUP('Question Set '!A160,'Question Set '!$A$2:$I$205, 1)</f>
        <v>158</v>
      </c>
      <c r="B169" s="24" t="str">
        <f>IF(VLOOKUP('Question Set '!A160,'Question Set '!$A$2:$I$205, 3) &lt;&gt; "",VLOOKUP('Question Set '!A160,'Question Set '!$A$2:$I$205, 3),"")</f>
        <v>Things would be better if I had help with...</v>
      </c>
      <c r="C169" s="31" t="str">
        <f>IF(VLOOKUP('Question Set '!A160,'Question Set '!$A$2:$I$205, 4) &lt;&gt; "",VLOOKUP('Question Set '!A160,'Question Set '!$A$2:$I$205, 4),"")</f>
        <v>Feeling that I am managing in the kitchen and bathroom</v>
      </c>
      <c r="D169" s="40" t="s">
        <v>467</v>
      </c>
      <c r="E169" s="42">
        <f>IF(D169="Yes", VLOOKUP(A169,'Question Set '!$A$2:$I$205, 9), 0)</f>
        <v>0</v>
      </c>
      <c r="F169" s="42">
        <f>IF($D169="Yes", VLOOKUP(VLOOKUP($A169,'Question Set '!$A$2:$I$205, 5), features, 2), 0)</f>
        <v>0</v>
      </c>
      <c r="G169" s="42">
        <f>IF($D169="Yes", VLOOKUP(VLOOKUP($A169,'Question Set '!$A$2:$I$205, 6), features, 2), 0)</f>
        <v>0</v>
      </c>
      <c r="H169" s="42">
        <f>IF($D169="Yes", VLOOKUP(VLOOKUP($A169,'Question Set '!$A$2:$I$205, 7), features, 2), 0)</f>
        <v>0</v>
      </c>
      <c r="I169" s="42">
        <f>IF($D169="Yes", VLOOKUP(VLOOKUP($A169,'Question Set '!$A$2:$I$205, 8), features, 2), 0)</f>
        <v>0</v>
      </c>
    </row>
    <row r="170" spans="1:9" ht="29" x14ac:dyDescent="0.35">
      <c r="A170" s="19">
        <f>VLOOKUP('Question Set '!A161,'Question Set '!$A$2:$I$205, 1)</f>
        <v>159</v>
      </c>
      <c r="B170" s="24" t="str">
        <f>IF(VLOOKUP('Question Set '!A161,'Question Set '!$A$2:$I$205, 3) &lt;&gt; "",VLOOKUP('Question Set '!A161,'Question Set '!$A$2:$I$205, 3),"")</f>
        <v/>
      </c>
      <c r="C170" s="31" t="str">
        <f>IF(VLOOKUP('Question Set '!A161,'Question Set '!$A$2:$I$205, 4) &lt;&gt; "",VLOOKUP('Question Set '!A161,'Question Set '!$A$2:$I$205, 4),"")</f>
        <v>Having a purpose in my day e.g. a routine, or things I want to achieve</v>
      </c>
      <c r="D170" s="40" t="s">
        <v>467</v>
      </c>
      <c r="E170" s="42">
        <f>IF(D170="Yes", VLOOKUP(A170,'Question Set '!$A$2:$I$205, 9), 0)</f>
        <v>0</v>
      </c>
      <c r="F170" s="42">
        <f>IF($D170="Yes", VLOOKUP(VLOOKUP($A170,'Question Set '!$A$2:$I$205, 5), features, 2), 0)</f>
        <v>0</v>
      </c>
      <c r="G170" s="42">
        <f>IF($D170="Yes", VLOOKUP(VLOOKUP($A170,'Question Set '!$A$2:$I$205, 6), features, 2), 0)</f>
        <v>0</v>
      </c>
      <c r="H170" s="42">
        <f>IF($D170="Yes", VLOOKUP(VLOOKUP($A170,'Question Set '!$A$2:$I$205, 7), features, 2), 0)</f>
        <v>0</v>
      </c>
      <c r="I170" s="42">
        <f>IF($D170="Yes", VLOOKUP(VLOOKUP($A170,'Question Set '!$A$2:$I$205, 8), features, 2), 0)</f>
        <v>0</v>
      </c>
    </row>
    <row r="171" spans="1:9" ht="29" x14ac:dyDescent="0.35">
      <c r="A171" s="19">
        <f>VLOOKUP('Question Set '!A162,'Question Set '!$A$2:$I$205, 1)</f>
        <v>160</v>
      </c>
      <c r="B171" s="24" t="str">
        <f>IF(VLOOKUP('Question Set '!A162,'Question Set '!$A$2:$I$205, 3) &lt;&gt; "",VLOOKUP('Question Set '!A162,'Question Set '!$A$2:$I$205, 3),"")</f>
        <v/>
      </c>
      <c r="C171" s="31" t="str">
        <f>IF(VLOOKUP('Question Set '!A162,'Question Set '!$A$2:$I$205, 4) &lt;&gt; "",VLOOKUP('Question Set '!A162,'Question Set '!$A$2:$I$205, 4),"")</f>
        <v>Staying on track with things e.g. knowing what's happening and when</v>
      </c>
      <c r="D171" s="40" t="s">
        <v>467</v>
      </c>
      <c r="E171" s="42">
        <f>IF(D171="Yes", VLOOKUP(A171,'Question Set '!$A$2:$I$205, 9), 0)</f>
        <v>0</v>
      </c>
      <c r="F171" s="42">
        <f>IF($D171="Yes", VLOOKUP(VLOOKUP($A171,'Question Set '!$A$2:$I$205, 5), features, 2), 0)</f>
        <v>0</v>
      </c>
      <c r="G171" s="42">
        <f>IF($D171="Yes", VLOOKUP(VLOOKUP($A171,'Question Set '!$A$2:$I$205, 6), features, 2), 0)</f>
        <v>0</v>
      </c>
      <c r="H171" s="42">
        <f>IF($D171="Yes", VLOOKUP(VLOOKUP($A171,'Question Set '!$A$2:$I$205, 7), features, 2), 0)</f>
        <v>0</v>
      </c>
      <c r="I171" s="42">
        <f>IF($D171="Yes", VLOOKUP(VLOOKUP($A171,'Question Set '!$A$2:$I$205, 8), features, 2), 0)</f>
        <v>0</v>
      </c>
    </row>
    <row r="172" spans="1:9" x14ac:dyDescent="0.35">
      <c r="A172" s="19">
        <f>VLOOKUP('Question Set '!A163,'Question Set '!$A$2:$I$205, 1)</f>
        <v>161</v>
      </c>
      <c r="B172" s="24" t="str">
        <f>IF(VLOOKUP('Question Set '!A163,'Question Set '!$A$2:$I$205, 3) &lt;&gt; "",VLOOKUP('Question Set '!A163,'Question Set '!$A$2:$I$205, 3),"")</f>
        <v>What areas would you like help with?</v>
      </c>
      <c r="C172" s="31" t="str">
        <f>IF(VLOOKUP('Question Set '!A163,'Question Set '!$A$2:$I$205, 4) &lt;&gt; "",VLOOKUP('Question Set '!A163,'Question Set '!$A$2:$I$205, 4),"")</f>
        <v>Keeping on track with times, days and dates</v>
      </c>
      <c r="D172" s="40" t="s">
        <v>467</v>
      </c>
      <c r="E172" s="42">
        <f>IF(D172="Yes", VLOOKUP(A172,'Question Set '!$A$2:$I$205, 9), 0)</f>
        <v>0</v>
      </c>
      <c r="F172" s="42">
        <f>IF($D172="Yes", VLOOKUP(VLOOKUP($A172,'Question Set '!$A$2:$I$205, 5), features, 2), 0)</f>
        <v>0</v>
      </c>
      <c r="G172" s="42">
        <f>IF($D172="Yes", VLOOKUP(VLOOKUP($A172,'Question Set '!$A$2:$I$205, 6), features, 2), 0)</f>
        <v>0</v>
      </c>
      <c r="H172" s="42">
        <f>IF($D172="Yes", VLOOKUP(VLOOKUP($A172,'Question Set '!$A$2:$I$205, 7), features, 2), 0)</f>
        <v>0</v>
      </c>
      <c r="I172" s="42">
        <f>IF($D172="Yes", VLOOKUP(VLOOKUP($A172,'Question Set '!$A$2:$I$205, 8), features, 2), 0)</f>
        <v>0</v>
      </c>
    </row>
    <row r="173" spans="1:9" x14ac:dyDescent="0.35">
      <c r="A173" s="19">
        <f>VLOOKUP('Question Set '!A164,'Question Set '!$A$2:$I$205, 1)</f>
        <v>162</v>
      </c>
      <c r="B173" s="24" t="str">
        <f>IF(VLOOKUP('Question Set '!A164,'Question Set '!$A$2:$I$205, 3) &lt;&gt; "",VLOOKUP('Question Set '!A164,'Question Set '!$A$2:$I$205, 3),"")</f>
        <v/>
      </c>
      <c r="C173" s="31" t="str">
        <f>IF(VLOOKUP('Question Set '!A164,'Question Set '!$A$2:$I$205, 4) &lt;&gt; "",VLOOKUP('Question Set '!A164,'Question Set '!$A$2:$I$205, 4),"")</f>
        <v>Confusing day and night</v>
      </c>
      <c r="D173" s="40" t="s">
        <v>467</v>
      </c>
      <c r="E173" s="42">
        <f>IF(D173="Yes", VLOOKUP(A173,'Question Set '!$A$2:$I$205, 9), 0)</f>
        <v>0</v>
      </c>
      <c r="F173" s="42">
        <f>IF($D173="Yes", VLOOKUP(VLOOKUP($A173,'Question Set '!$A$2:$I$205, 5), features, 2), 0)</f>
        <v>0</v>
      </c>
      <c r="G173" s="42">
        <f>IF($D173="Yes", VLOOKUP(VLOOKUP($A173,'Question Set '!$A$2:$I$205, 6), features, 2), 0)</f>
        <v>0</v>
      </c>
      <c r="H173" s="42">
        <f>IF($D173="Yes", VLOOKUP(VLOOKUP($A173,'Question Set '!$A$2:$I$205, 7), features, 2), 0)</f>
        <v>0</v>
      </c>
      <c r="I173" s="42">
        <f>IF($D173="Yes", VLOOKUP(VLOOKUP($A173,'Question Set '!$A$2:$I$205, 8), features, 2), 0)</f>
        <v>0</v>
      </c>
    </row>
    <row r="174" spans="1:9" x14ac:dyDescent="0.35">
      <c r="A174" s="19">
        <f>VLOOKUP('Question Set '!A165,'Question Set '!$A$2:$I$205, 1)</f>
        <v>163</v>
      </c>
      <c r="B174" s="24" t="str">
        <f>IF(VLOOKUP('Question Set '!A165,'Question Set '!$A$2:$I$205, 3) &lt;&gt; "",VLOOKUP('Question Set '!A165,'Question Set '!$A$2:$I$205, 3),"")</f>
        <v/>
      </c>
      <c r="C174" s="31" t="str">
        <f>IF(VLOOKUP('Question Set '!A165,'Question Set '!$A$2:$I$205, 4) &lt;&gt; "",VLOOKUP('Question Set '!A165,'Question Set '!$A$2:$I$205, 4),"")</f>
        <v>Losing or misplacing things</v>
      </c>
      <c r="D174" s="40" t="s">
        <v>467</v>
      </c>
      <c r="E174" s="42">
        <f>IF(D174="Yes", VLOOKUP(A174,'Question Set '!$A$2:$I$205, 9), 0)</f>
        <v>0</v>
      </c>
      <c r="F174" s="42">
        <f>IF($D174="Yes", VLOOKUP(VLOOKUP($A174,'Question Set '!$A$2:$I$205, 5), features, 2), 0)</f>
        <v>0</v>
      </c>
      <c r="G174" s="42">
        <f>IF($D174="Yes", VLOOKUP(VLOOKUP($A174,'Question Set '!$A$2:$I$205, 6), features, 2), 0)</f>
        <v>0</v>
      </c>
      <c r="H174" s="42">
        <f>IF($D174="Yes", VLOOKUP(VLOOKUP($A174,'Question Set '!$A$2:$I$205, 7), features, 2), 0)</f>
        <v>0</v>
      </c>
      <c r="I174" s="42">
        <f>IF($D174="Yes", VLOOKUP(VLOOKUP($A174,'Question Set '!$A$2:$I$205, 8), features, 2), 0)</f>
        <v>0</v>
      </c>
    </row>
    <row r="175" spans="1:9" x14ac:dyDescent="0.35">
      <c r="A175" s="19">
        <f>VLOOKUP('Question Set '!A166,'Question Set '!$A$2:$I$205, 1)</f>
        <v>164</v>
      </c>
      <c r="B175" s="24" t="str">
        <f>IF(VLOOKUP('Question Set '!A166,'Question Set '!$A$2:$I$205, 3) &lt;&gt; "",VLOOKUP('Question Set '!A166,'Question Set '!$A$2:$I$205, 3),"")</f>
        <v/>
      </c>
      <c r="C175" s="31" t="str">
        <f>IF(VLOOKUP('Question Set '!A166,'Question Set '!$A$2:$I$205, 4) &lt;&gt; "",VLOOKUP('Question Set '!A166,'Question Set '!$A$2:$I$205, 4),"")</f>
        <v>Navigating through my home at night</v>
      </c>
      <c r="D175" s="40" t="s">
        <v>467</v>
      </c>
      <c r="E175" s="42">
        <f>IF(D175="Yes", VLOOKUP(A175,'Question Set '!$A$2:$I$205, 9), 0)</f>
        <v>0</v>
      </c>
      <c r="F175" s="42">
        <f>IF($D175="Yes", VLOOKUP(VLOOKUP($A175,'Question Set '!$A$2:$I$205, 5), features, 2), 0)</f>
        <v>0</v>
      </c>
      <c r="G175" s="42">
        <f>IF($D175="Yes", VLOOKUP(VLOOKUP($A175,'Question Set '!$A$2:$I$205, 6), features, 2), 0)</f>
        <v>0</v>
      </c>
      <c r="H175" s="42">
        <f>IF($D175="Yes", VLOOKUP(VLOOKUP($A175,'Question Set '!$A$2:$I$205, 7), features, 2), 0)</f>
        <v>0</v>
      </c>
      <c r="I175" s="42">
        <f>IF($D175="Yes", VLOOKUP(VLOOKUP($A175,'Question Set '!$A$2:$I$205, 8), features, 2), 0)</f>
        <v>0</v>
      </c>
    </row>
    <row r="176" spans="1:9" x14ac:dyDescent="0.35">
      <c r="A176" s="19">
        <f>VLOOKUP('Question Set '!A167,'Question Set '!$A$2:$I$205, 1)</f>
        <v>165</v>
      </c>
      <c r="B176" s="24" t="str">
        <f>IF(VLOOKUP('Question Set '!A167,'Question Set '!$A$2:$I$205, 3) &lt;&gt; "",VLOOKUP('Question Set '!A167,'Question Set '!$A$2:$I$205, 3),"")</f>
        <v/>
      </c>
      <c r="C176" s="31" t="str">
        <f>IF(VLOOKUP('Question Set '!A167,'Question Set '!$A$2:$I$205, 4) &lt;&gt; "",VLOOKUP('Question Set '!A167,'Question Set '!$A$2:$I$205, 4),"")</f>
        <v>Keeping track of my routines</v>
      </c>
      <c r="D176" s="40" t="s">
        <v>467</v>
      </c>
      <c r="E176" s="42">
        <f>IF(D176="Yes", VLOOKUP(A176,'Question Set '!$A$2:$I$205, 9), 0)</f>
        <v>0</v>
      </c>
      <c r="F176" s="42">
        <f>IF($D176="Yes", VLOOKUP(VLOOKUP($A176,'Question Set '!$A$2:$I$205, 5), features, 2), 0)</f>
        <v>0</v>
      </c>
      <c r="G176" s="42">
        <f>IF($D176="Yes", VLOOKUP(VLOOKUP($A176,'Question Set '!$A$2:$I$205, 6), features, 2), 0)</f>
        <v>0</v>
      </c>
      <c r="H176" s="42">
        <f>IF($D176="Yes", VLOOKUP(VLOOKUP($A176,'Question Set '!$A$2:$I$205, 7), features, 2), 0)</f>
        <v>0</v>
      </c>
      <c r="I176" s="42">
        <f>IF($D176="Yes", VLOOKUP(VLOOKUP($A176,'Question Set '!$A$2:$I$205, 8), features, 2), 0)</f>
        <v>0</v>
      </c>
    </row>
    <row r="177" spans="1:9" x14ac:dyDescent="0.35">
      <c r="A177" s="19">
        <f>VLOOKUP('Question Set '!A168,'Question Set '!$A$2:$I$205, 1)</f>
        <v>166</v>
      </c>
      <c r="B177" s="24" t="str">
        <f>IF(VLOOKUP('Question Set '!A168,'Question Set '!$A$2:$I$205, 3) &lt;&gt; "",VLOOKUP('Question Set '!A168,'Question Set '!$A$2:$I$205, 3),"")</f>
        <v/>
      </c>
      <c r="C177" s="31" t="str">
        <f>IF(VLOOKUP('Question Set '!A168,'Question Set '!$A$2:$I$205, 4) &lt;&gt; "",VLOOKUP('Question Set '!A168,'Question Set '!$A$2:$I$205, 4),"")</f>
        <v>Reminders for what's coming up</v>
      </c>
      <c r="D177" s="40" t="s">
        <v>467</v>
      </c>
      <c r="E177" s="42">
        <f>IF(D177="Yes", VLOOKUP(A177,'Question Set '!$A$2:$I$205, 9), 0)</f>
        <v>0</v>
      </c>
      <c r="F177" s="42">
        <f>IF($D177="Yes", VLOOKUP(VLOOKUP($A177,'Question Set '!$A$2:$I$205, 5), features, 2), 0)</f>
        <v>0</v>
      </c>
      <c r="G177" s="42">
        <f>IF($D177="Yes", VLOOKUP(VLOOKUP($A177,'Question Set '!$A$2:$I$205, 6), features, 2), 0)</f>
        <v>0</v>
      </c>
      <c r="H177" s="42">
        <f>IF($D177="Yes", VLOOKUP(VLOOKUP($A177,'Question Set '!$A$2:$I$205, 7), features, 2), 0)</f>
        <v>0</v>
      </c>
      <c r="I177" s="42">
        <f>IF($D177="Yes", VLOOKUP(VLOOKUP($A177,'Question Set '!$A$2:$I$205, 8), features, 2), 0)</f>
        <v>0</v>
      </c>
    </row>
    <row r="178" spans="1:9" x14ac:dyDescent="0.35">
      <c r="A178" s="19">
        <f>VLOOKUP('Question Set '!A169,'Question Set '!$A$2:$I$205, 1)</f>
        <v>167</v>
      </c>
      <c r="B178" s="24" t="str">
        <f>IF(VLOOKUP('Question Set '!A169,'Question Set '!$A$2:$I$205, 3) &lt;&gt; "",VLOOKUP('Question Set '!A169,'Question Set '!$A$2:$I$205, 3),"")</f>
        <v/>
      </c>
      <c r="C178" s="31" t="str">
        <f>IF(VLOOKUP('Question Set '!A169,'Question Set '!$A$2:$I$205, 4) &lt;&gt; "",VLOOKUP('Question Set '!A169,'Question Set '!$A$2:$I$205, 4),"")</f>
        <v>Taking my medication at the right time</v>
      </c>
      <c r="D178" s="40" t="s">
        <v>467</v>
      </c>
      <c r="E178" s="42">
        <f>IF(D178="Yes", VLOOKUP(A178,'Question Set '!$A$2:$I$205, 9), 0)</f>
        <v>0</v>
      </c>
      <c r="F178" s="42">
        <f>IF($D178="Yes", VLOOKUP(VLOOKUP($A178,'Question Set '!$A$2:$I$205, 5), features, 2), 0)</f>
        <v>0</v>
      </c>
      <c r="G178" s="42">
        <f>IF($D178="Yes", VLOOKUP(VLOOKUP($A178,'Question Set '!$A$2:$I$205, 6), features, 2), 0)</f>
        <v>0</v>
      </c>
      <c r="H178" s="42">
        <f>IF($D178="Yes", VLOOKUP(VLOOKUP($A178,'Question Set '!$A$2:$I$205, 7), features, 2), 0)</f>
        <v>0</v>
      </c>
      <c r="I178" s="42">
        <f>IF($D178="Yes", VLOOKUP(VLOOKUP($A178,'Question Set '!$A$2:$I$205, 8), features, 2), 0)</f>
        <v>0</v>
      </c>
    </row>
    <row r="179" spans="1:9" x14ac:dyDescent="0.35">
      <c r="A179" s="19">
        <f>VLOOKUP('Question Set '!A170,'Question Set '!$A$2:$I$205, 1)</f>
        <v>168</v>
      </c>
      <c r="B179" s="24" t="str">
        <f>IF(VLOOKUP('Question Set '!A170,'Question Set '!$A$2:$I$205, 3) &lt;&gt; "",VLOOKUP('Question Set '!A170,'Question Set '!$A$2:$I$205, 3),"")</f>
        <v/>
      </c>
      <c r="C179" s="31" t="str">
        <f>IF(VLOOKUP('Question Set '!A170,'Question Set '!$A$2:$I$205, 4) &lt;&gt; "",VLOOKUP('Question Set '!A170,'Question Set '!$A$2:$I$205, 4),"")</f>
        <v>Keeping on top of housework</v>
      </c>
      <c r="D179" s="40" t="s">
        <v>467</v>
      </c>
      <c r="E179" s="42">
        <f>IF(D179="Yes", VLOOKUP(A179,'Question Set '!$A$2:$I$205, 9), 0)</f>
        <v>0</v>
      </c>
      <c r="F179" s="42">
        <f>IF($D179="Yes", VLOOKUP(VLOOKUP($A179,'Question Set '!$A$2:$I$205, 5), features, 2), 0)</f>
        <v>0</v>
      </c>
      <c r="G179" s="42">
        <f>IF($D179="Yes", VLOOKUP(VLOOKUP($A179,'Question Set '!$A$2:$I$205, 6), features, 2), 0)</f>
        <v>0</v>
      </c>
      <c r="H179" s="42">
        <f>IF($D179="Yes", VLOOKUP(VLOOKUP($A179,'Question Set '!$A$2:$I$205, 7), features, 2), 0)</f>
        <v>0</v>
      </c>
      <c r="I179" s="42">
        <f>IF($D179="Yes", VLOOKUP(VLOOKUP($A179,'Question Set '!$A$2:$I$205, 8), features, 2), 0)</f>
        <v>0</v>
      </c>
    </row>
    <row r="180" spans="1:9" x14ac:dyDescent="0.35">
      <c r="A180" s="19">
        <f>VLOOKUP('Question Set '!A171,'Question Set '!$A$2:$I$205, 1)</f>
        <v>169</v>
      </c>
      <c r="B180" s="24" t="str">
        <f>IF(VLOOKUP('Question Set '!A171,'Question Set '!$A$2:$I$205, 3) &lt;&gt; "",VLOOKUP('Question Set '!A171,'Question Set '!$A$2:$I$205, 3),"")</f>
        <v/>
      </c>
      <c r="C180" s="31" t="str">
        <f>IF(VLOOKUP('Question Set '!A171,'Question Set '!$A$2:$I$205, 4) &lt;&gt; "",VLOOKUP('Question Set '!A171,'Question Set '!$A$2:$I$205, 4),"")</f>
        <v>Managing in the kitchen</v>
      </c>
      <c r="D180" s="40" t="s">
        <v>467</v>
      </c>
      <c r="E180" s="42">
        <f>IF(D180="Yes", VLOOKUP(A180,'Question Set '!$A$2:$I$205, 9), 0)</f>
        <v>0</v>
      </c>
      <c r="F180" s="42">
        <f>IF($D180="Yes", VLOOKUP(VLOOKUP($A180,'Question Set '!$A$2:$I$205, 5), features, 2), 0)</f>
        <v>0</v>
      </c>
      <c r="G180" s="42">
        <f>IF($D180="Yes", VLOOKUP(VLOOKUP($A180,'Question Set '!$A$2:$I$205, 6), features, 2), 0)</f>
        <v>0</v>
      </c>
      <c r="H180" s="42">
        <f>IF($D180="Yes", VLOOKUP(VLOOKUP($A180,'Question Set '!$A$2:$I$205, 7), features, 2), 0)</f>
        <v>0</v>
      </c>
      <c r="I180" s="42">
        <f>IF($D180="Yes", VLOOKUP(VLOOKUP($A180,'Question Set '!$A$2:$I$205, 8), features, 2), 0)</f>
        <v>0</v>
      </c>
    </row>
    <row r="181" spans="1:9" x14ac:dyDescent="0.35">
      <c r="A181" s="19">
        <f>VLOOKUP('Question Set '!A172,'Question Set '!$A$2:$I$205, 1)</f>
        <v>170</v>
      </c>
      <c r="B181" s="24" t="str">
        <f>IF(VLOOKUP('Question Set '!A172,'Question Set '!$A$2:$I$205, 3) &lt;&gt; "",VLOOKUP('Question Set '!A172,'Question Set '!$A$2:$I$205, 3),"")</f>
        <v/>
      </c>
      <c r="C181" s="31" t="str">
        <f>IF(VLOOKUP('Question Set '!A172,'Question Set '!$A$2:$I$205, 4) &lt;&gt; "",VLOOKUP('Question Set '!A172,'Question Set '!$A$2:$I$205, 4),"")</f>
        <v/>
      </c>
      <c r="D181" s="40" t="s">
        <v>467</v>
      </c>
      <c r="E181" s="42">
        <f>IF(D181="Yes", VLOOKUP(A181,'Question Set '!$A$2:$I$205, 9), 0)</f>
        <v>0</v>
      </c>
      <c r="F181" s="42">
        <f>IF($D181="Yes", VLOOKUP(VLOOKUP($A181,'Question Set '!$A$2:$I$205, 5), features, 2), 0)</f>
        <v>0</v>
      </c>
      <c r="G181" s="42">
        <f>IF($D181="Yes", VLOOKUP(VLOOKUP($A181,'Question Set '!$A$2:$I$205, 6), features, 2), 0)</f>
        <v>0</v>
      </c>
      <c r="H181" s="42">
        <f>IF($D181="Yes", VLOOKUP(VLOOKUP($A181,'Question Set '!$A$2:$I$205, 7), features, 2), 0)</f>
        <v>0</v>
      </c>
      <c r="I181" s="42">
        <f>IF($D181="Yes", VLOOKUP(VLOOKUP($A181,'Question Set '!$A$2:$I$205, 8), features, 2), 0)</f>
        <v>0</v>
      </c>
    </row>
    <row r="182" spans="1:9" x14ac:dyDescent="0.35">
      <c r="A182" s="19">
        <f>VLOOKUP('Question Set '!A173,'Question Set '!$A$2:$I$205, 1)</f>
        <v>171</v>
      </c>
      <c r="B182" s="24" t="str">
        <f>IF(VLOOKUP('Question Set '!A173,'Question Set '!$A$2:$I$205, 3) &lt;&gt; "",VLOOKUP('Question Set '!A173,'Question Set '!$A$2:$I$205, 3),"")</f>
        <v>Questions</v>
      </c>
      <c r="C182" s="31" t="str">
        <f>IF(VLOOKUP('Question Set '!A173,'Question Set '!$A$2:$I$205, 4) &lt;&gt; "",VLOOKUP('Question Set '!A173,'Question Set '!$A$2:$I$205, 4),"")</f>
        <v>Answers</v>
      </c>
      <c r="D182" s="40"/>
      <c r="E182" s="42"/>
      <c r="F182" s="42">
        <f>IF($D182="Yes", VLOOKUP(VLOOKUP($A182,'Question Set '!$A$2:$I$205, 5), features, 2), 0)</f>
        <v>0</v>
      </c>
      <c r="G182" s="42">
        <f>IF($D182="Yes", VLOOKUP(VLOOKUP($A182,'Question Set '!$A$2:$I$205, 6), features, 2), 0)</f>
        <v>0</v>
      </c>
      <c r="H182" s="42">
        <f>IF($D182="Yes", VLOOKUP(VLOOKUP($A182,'Question Set '!$A$2:$I$205, 7), features, 2), 0)</f>
        <v>0</v>
      </c>
      <c r="I182" s="42">
        <f>IF($D182="Yes", VLOOKUP(VLOOKUP($A182,'Question Set '!$A$2:$I$205, 8), features, 2), 0)</f>
        <v>0</v>
      </c>
    </row>
    <row r="183" spans="1:9" ht="29" x14ac:dyDescent="0.35">
      <c r="A183" s="19">
        <f>VLOOKUP('Question Set '!A174,'Question Set '!$A$2:$I$205, 1)</f>
        <v>172</v>
      </c>
      <c r="B183" s="24" t="str">
        <f>IF(VLOOKUP('Question Set '!A174,'Question Set '!$A$2:$I$205, 3) &lt;&gt; "",VLOOKUP('Question Set '!A174,'Question Set '!$A$2:$I$205, 3),"")</f>
        <v>It's important for me to...</v>
      </c>
      <c r="C183" s="31" t="str">
        <f>IF(VLOOKUP('Question Set '!A174,'Question Set '!$A$2:$I$205, 4) &lt;&gt; "",VLOOKUP('Question Set '!A174,'Question Set '!$A$2:$I$205, 4),"")</f>
        <v>Make sure I am doing the best I can for the person I care for</v>
      </c>
      <c r="D183" s="40" t="s">
        <v>467</v>
      </c>
      <c r="E183" s="42">
        <f>IF(D183="Yes", VLOOKUP(A183,'Question Set '!$A$2:$I$205, 9), 0)</f>
        <v>0</v>
      </c>
      <c r="F183" s="42">
        <f>IF($D183="Yes", VLOOKUP(VLOOKUP($A183,'Question Set '!$A$2:$I$205, 5), features, 2), 0)</f>
        <v>0</v>
      </c>
      <c r="G183" s="42">
        <f>IF($D183="Yes", VLOOKUP(VLOOKUP($A183,'Question Set '!$A$2:$I$205, 6), features, 2), 0)</f>
        <v>0</v>
      </c>
      <c r="H183" s="42">
        <f>IF($D183="Yes", VLOOKUP(VLOOKUP($A183,'Question Set '!$A$2:$I$205, 7), features, 2), 0)</f>
        <v>0</v>
      </c>
      <c r="I183" s="42">
        <f>IF($D183="Yes", VLOOKUP(VLOOKUP($A183,'Question Set '!$A$2:$I$205, 8), features, 2), 0)</f>
        <v>0</v>
      </c>
    </row>
    <row r="184" spans="1:9" x14ac:dyDescent="0.35">
      <c r="A184" s="19">
        <f>VLOOKUP('Question Set '!A175,'Question Set '!$A$2:$I$205, 1)</f>
        <v>173</v>
      </c>
      <c r="B184" s="24" t="str">
        <f>IF(VLOOKUP('Question Set '!A175,'Question Set '!$A$2:$I$205, 3) &lt;&gt; "",VLOOKUP('Question Set '!A175,'Question Set '!$A$2:$I$205, 3),"")</f>
        <v/>
      </c>
      <c r="C184" s="31" t="str">
        <f>IF(VLOOKUP('Question Set '!A175,'Question Set '!$A$2:$I$205, 4) &lt;&gt; "",VLOOKUP('Question Set '!A175,'Question Set '!$A$2:$I$205, 4),"")</f>
        <v>Feel on top of things</v>
      </c>
      <c r="D184" s="40" t="s">
        <v>467</v>
      </c>
      <c r="E184" s="42">
        <f>IF(D184="Yes", VLOOKUP(A184,'Question Set '!$A$2:$I$205, 9), 0)</f>
        <v>0</v>
      </c>
      <c r="F184" s="42">
        <f>IF($D184="Yes", VLOOKUP(VLOOKUP($A184,'Question Set '!$A$2:$I$205, 5), features, 2), 0)</f>
        <v>0</v>
      </c>
      <c r="G184" s="42">
        <f>IF($D184="Yes", VLOOKUP(VLOOKUP($A184,'Question Set '!$A$2:$I$205, 6), features, 2), 0)</f>
        <v>0</v>
      </c>
      <c r="H184" s="42">
        <f>IF($D184="Yes", VLOOKUP(VLOOKUP($A184,'Question Set '!$A$2:$I$205, 7), features, 2), 0)</f>
        <v>0</v>
      </c>
      <c r="I184" s="42">
        <f>IF($D184="Yes", VLOOKUP(VLOOKUP($A184,'Question Set '!$A$2:$I$205, 8), features, 2), 0)</f>
        <v>0</v>
      </c>
    </row>
    <row r="185" spans="1:9" ht="29" x14ac:dyDescent="0.35">
      <c r="A185" s="19">
        <f>VLOOKUP('Question Set '!A176,'Question Set '!$A$2:$I$205, 1)</f>
        <v>174</v>
      </c>
      <c r="B185" s="24" t="str">
        <f>IF(VLOOKUP('Question Set '!A176,'Question Set '!$A$2:$I$205, 3) &lt;&gt; "",VLOOKUP('Question Set '!A176,'Question Set '!$A$2:$I$205, 3),"")</f>
        <v/>
      </c>
      <c r="C185" s="31" t="str">
        <f>IF(VLOOKUP('Question Set '!A176,'Question Set '!$A$2:$I$205, 4) &lt;&gt; "",VLOOKUP('Question Set '!A176,'Question Set '!$A$2:$I$205, 4),"")</f>
        <v>Get help with a crisis situation e.g. loved one keeps falling, going out during the night</v>
      </c>
      <c r="D185" s="40" t="s">
        <v>467</v>
      </c>
      <c r="E185" s="42">
        <f>IF(D185="Yes", VLOOKUP(A185,'Question Set '!$A$2:$I$205, 9), 0)</f>
        <v>0</v>
      </c>
      <c r="F185" s="42">
        <f>IF($D185="Yes", VLOOKUP(VLOOKUP($A185,'Question Set '!$A$2:$I$205, 5), features, 2), 0)</f>
        <v>0</v>
      </c>
      <c r="G185" s="42">
        <f>IF($D185="Yes", VLOOKUP(VLOOKUP($A185,'Question Set '!$A$2:$I$205, 6), features, 2), 0)</f>
        <v>0</v>
      </c>
      <c r="H185" s="42">
        <f>IF($D185="Yes", VLOOKUP(VLOOKUP($A185,'Question Set '!$A$2:$I$205, 7), features, 2), 0)</f>
        <v>0</v>
      </c>
      <c r="I185" s="42">
        <f>IF($D185="Yes", VLOOKUP(VLOOKUP($A185,'Question Set '!$A$2:$I$205, 8), features, 2), 0)</f>
        <v>0</v>
      </c>
    </row>
    <row r="186" spans="1:9" x14ac:dyDescent="0.35">
      <c r="A186" s="19">
        <f>VLOOKUP('Question Set '!A177,'Question Set '!$A$2:$I$205, 1)</f>
        <v>175</v>
      </c>
      <c r="B186" s="24" t="str">
        <f>IF(VLOOKUP('Question Set '!A177,'Question Set '!$A$2:$I$205, 3) &lt;&gt; "",VLOOKUP('Question Set '!A177,'Question Set '!$A$2:$I$205, 3),"")</f>
        <v/>
      </c>
      <c r="C186" s="31" t="str">
        <f>IF(VLOOKUP('Question Set '!A177,'Question Set '!$A$2:$I$205, 4) &lt;&gt; "",VLOOKUP('Question Set '!A177,'Question Set '!$A$2:$I$205, 4),"")</f>
        <v>Get others to support caring responsbilities</v>
      </c>
      <c r="D186" s="40" t="s">
        <v>467</v>
      </c>
      <c r="E186" s="42">
        <f>IF(D186="Yes", VLOOKUP(A186,'Question Set '!$A$2:$I$205, 9), 0)</f>
        <v>0</v>
      </c>
      <c r="F186" s="42">
        <f>IF($D186="Yes", VLOOKUP(VLOOKUP($A186,'Question Set '!$A$2:$I$205, 5), features, 2), 0)</f>
        <v>0</v>
      </c>
      <c r="G186" s="42">
        <f>IF($D186="Yes", VLOOKUP(VLOOKUP($A186,'Question Set '!$A$2:$I$205, 6), features, 2), 0)</f>
        <v>0</v>
      </c>
      <c r="H186" s="42">
        <f>IF($D186="Yes", VLOOKUP(VLOOKUP($A186,'Question Set '!$A$2:$I$205, 7), features, 2), 0)</f>
        <v>0</v>
      </c>
      <c r="I186" s="42">
        <f>IF($D186="Yes", VLOOKUP(VLOOKUP($A186,'Question Set '!$A$2:$I$205, 8), features, 2), 0)</f>
        <v>0</v>
      </c>
    </row>
    <row r="187" spans="1:9" ht="29" x14ac:dyDescent="0.35">
      <c r="A187" s="19">
        <f>VLOOKUP('Question Set '!A178,'Question Set '!$A$2:$I$205, 1)</f>
        <v>176</v>
      </c>
      <c r="B187" s="24" t="str">
        <f>IF(VLOOKUP('Question Set '!A178,'Question Set '!$A$2:$I$205, 3) &lt;&gt; "",VLOOKUP('Question Set '!A178,'Question Set '!$A$2:$I$205, 3),"")</f>
        <v>Things could be better if I had help with... 
"staying connected and in touch"</v>
      </c>
      <c r="C187" s="31" t="str">
        <f>IF(VLOOKUP('Question Set '!A178,'Question Set '!$A$2:$I$205, 4) &lt;&gt; "",VLOOKUP('Question Set '!A178,'Question Set '!$A$2:$I$205, 4),"")</f>
        <v>Being able to get in touch easily at any time</v>
      </c>
      <c r="D187" s="40" t="s">
        <v>467</v>
      </c>
      <c r="E187" s="42">
        <f>IF(D187="Yes", VLOOKUP(A187,'Question Set '!$A$2:$I$205, 9), 0)</f>
        <v>0</v>
      </c>
      <c r="F187" s="42">
        <f>IF($D187="Yes", VLOOKUP(VLOOKUP($A187,'Question Set '!$A$2:$I$205, 5), features, 2), 0)</f>
        <v>0</v>
      </c>
      <c r="G187" s="42">
        <f>IF($D187="Yes", VLOOKUP(VLOOKUP($A187,'Question Set '!$A$2:$I$205, 6), features, 2), 0)</f>
        <v>0</v>
      </c>
      <c r="H187" s="42">
        <f>IF($D187="Yes", VLOOKUP(VLOOKUP($A187,'Question Set '!$A$2:$I$205, 7), features, 2), 0)</f>
        <v>0</v>
      </c>
      <c r="I187" s="42">
        <f>IF($D187="Yes", VLOOKUP(VLOOKUP($A187,'Question Set '!$A$2:$I$205, 8), features, 2), 0)</f>
        <v>0</v>
      </c>
    </row>
    <row r="188" spans="1:9" ht="29" x14ac:dyDescent="0.35">
      <c r="A188" s="19">
        <f>VLOOKUP('Question Set '!A179,'Question Set '!$A$2:$I$205, 1)</f>
        <v>177</v>
      </c>
      <c r="B188" s="24" t="str">
        <f>IF(VLOOKUP('Question Set '!A179,'Question Set '!$A$2:$I$205, 3) &lt;&gt; "",VLOOKUP('Question Set '!A179,'Question Set '!$A$2:$I$205, 3),"")</f>
        <v/>
      </c>
      <c r="C188" s="31" t="str">
        <f>IF(VLOOKUP('Question Set '!A179,'Question Set '!$A$2:$I$205, 4) &lt;&gt; "",VLOOKUP('Question Set '!A179,'Question Set '!$A$2:$I$205, 4),"")</f>
        <v>Being able to keep them in touch with what's happening in the family</v>
      </c>
      <c r="D188" s="40" t="s">
        <v>467</v>
      </c>
      <c r="E188" s="42">
        <f>IF(D188="Yes", VLOOKUP(A188,'Question Set '!$A$2:$I$205, 9), 0)</f>
        <v>0</v>
      </c>
      <c r="F188" s="42">
        <f>IF($D188="Yes", VLOOKUP(VLOOKUP($A188,'Question Set '!$A$2:$I$205, 5), features, 2), 0)</f>
        <v>0</v>
      </c>
      <c r="G188" s="42">
        <f>IF($D188="Yes", VLOOKUP(VLOOKUP($A188,'Question Set '!$A$2:$I$205, 6), features, 2), 0)</f>
        <v>0</v>
      </c>
      <c r="H188" s="42">
        <f>IF($D188="Yes", VLOOKUP(VLOOKUP($A188,'Question Set '!$A$2:$I$205, 7), features, 2), 0)</f>
        <v>0</v>
      </c>
      <c r="I188" s="42">
        <f>IF($D188="Yes", VLOOKUP(VLOOKUP($A188,'Question Set '!$A$2:$I$205, 8), features, 2), 0)</f>
        <v>0</v>
      </c>
    </row>
    <row r="189" spans="1:9" ht="29" x14ac:dyDescent="0.35">
      <c r="A189" s="19">
        <f>VLOOKUP('Question Set '!A180,'Question Set '!$A$2:$I$205, 1)</f>
        <v>178</v>
      </c>
      <c r="B189" s="24" t="str">
        <f>IF(VLOOKUP('Question Set '!A180,'Question Set '!$A$2:$I$205, 3) &lt;&gt; "",VLOOKUP('Question Set '!A180,'Question Set '!$A$2:$I$205, 3),"")</f>
        <v>Things could be better if I had help with... 
"getting out and about confidently"</v>
      </c>
      <c r="C189" s="31" t="str">
        <f>IF(VLOOKUP('Question Set '!A180,'Question Set '!$A$2:$I$205, 4) &lt;&gt; "",VLOOKUP('Question Set '!A180,'Question Set '!$A$2:$I$205, 4),"")</f>
        <v>Having something that helps when I can't be with them</v>
      </c>
      <c r="D189" s="40" t="s">
        <v>467</v>
      </c>
      <c r="E189" s="42">
        <f>IF(D189="Yes", VLOOKUP(A189,'Question Set '!$A$2:$I$205, 9), 0)</f>
        <v>0</v>
      </c>
      <c r="F189" s="42">
        <f>IF($D189="Yes", VLOOKUP(VLOOKUP($A189,'Question Set '!$A$2:$I$205, 5), features, 2), 0)</f>
        <v>0</v>
      </c>
      <c r="G189" s="42">
        <f>IF($D189="Yes", VLOOKUP(VLOOKUP($A189,'Question Set '!$A$2:$I$205, 6), features, 2), 0)</f>
        <v>0</v>
      </c>
      <c r="H189" s="42">
        <f>IF($D189="Yes", VLOOKUP(VLOOKUP($A189,'Question Set '!$A$2:$I$205, 7), features, 2), 0)</f>
        <v>0</v>
      </c>
      <c r="I189" s="42">
        <f>IF($D189="Yes", VLOOKUP(VLOOKUP($A189,'Question Set '!$A$2:$I$205, 8), features, 2), 0)</f>
        <v>0</v>
      </c>
    </row>
    <row r="190" spans="1:9" x14ac:dyDescent="0.35">
      <c r="A190" s="19">
        <f>VLOOKUP('Question Set '!A181,'Question Set '!$A$2:$I$205, 1)</f>
        <v>179</v>
      </c>
      <c r="B190" s="24" t="str">
        <f>IF(VLOOKUP('Question Set '!A181,'Question Set '!$A$2:$I$205, 3) &lt;&gt; "",VLOOKUP('Question Set '!A181,'Question Set '!$A$2:$I$205, 3),"")</f>
        <v/>
      </c>
      <c r="C190" s="31" t="str">
        <f>IF(VLOOKUP('Question Set '!A181,'Question Set '!$A$2:$I$205, 4) &lt;&gt; "",VLOOKUP('Question Set '!A181,'Question Set '!$A$2:$I$205, 4),"")</f>
        <v>Keeping track of where they are going</v>
      </c>
      <c r="D190" s="40" t="s">
        <v>467</v>
      </c>
      <c r="E190" s="42">
        <f>IF(D190="Yes", VLOOKUP(A190,'Question Set '!$A$2:$I$205, 9), 0)</f>
        <v>0</v>
      </c>
      <c r="F190" s="42">
        <f>IF($D190="Yes", VLOOKUP(VLOOKUP($A190,'Question Set '!$A$2:$I$205, 5), features, 2), 0)</f>
        <v>0</v>
      </c>
      <c r="G190" s="42">
        <f>IF($D190="Yes", VLOOKUP(VLOOKUP($A190,'Question Set '!$A$2:$I$205, 6), features, 2), 0)</f>
        <v>0</v>
      </c>
      <c r="H190" s="42">
        <f>IF($D190="Yes", VLOOKUP(VLOOKUP($A190,'Question Set '!$A$2:$I$205, 7), features, 2), 0)</f>
        <v>0</v>
      </c>
      <c r="I190" s="42">
        <f>IF($D190="Yes", VLOOKUP(VLOOKUP($A190,'Question Set '!$A$2:$I$205, 8), features, 2), 0)</f>
        <v>0</v>
      </c>
    </row>
    <row r="191" spans="1:9" ht="29" x14ac:dyDescent="0.35">
      <c r="A191" s="19">
        <f>VLOOKUP('Question Set '!A182,'Question Set '!$A$2:$I$205, 1)</f>
        <v>180</v>
      </c>
      <c r="B191" s="24" t="str">
        <f>IF(VLOOKUP('Question Set '!A182,'Question Set '!$A$2:$I$205, 3) &lt;&gt; "",VLOOKUP('Question Set '!A182,'Question Set '!$A$2:$I$205, 3),"")</f>
        <v/>
      </c>
      <c r="C191" s="31" t="str">
        <f>IF(VLOOKUP('Question Set '!A182,'Question Set '!$A$2:$I$205, 4) &lt;&gt; "",VLOOKUP('Question Set '!A182,'Question Set '!$A$2:$I$205, 4),"")</f>
        <v>Being alerted if they are out during the night, or when it's not safe e.g. bad weather, unsafe places</v>
      </c>
      <c r="D191" s="40" t="s">
        <v>467</v>
      </c>
      <c r="E191" s="42">
        <f>IF(D191="Yes", VLOOKUP(A191,'Question Set '!$A$2:$I$205, 9), 0)</f>
        <v>0</v>
      </c>
      <c r="F191" s="42">
        <f>IF($D191="Yes", VLOOKUP(VLOOKUP($A191,'Question Set '!$A$2:$I$205, 5), features, 2), 0)</f>
        <v>0</v>
      </c>
      <c r="G191" s="42">
        <f>IF($D191="Yes", VLOOKUP(VLOOKUP($A191,'Question Set '!$A$2:$I$205, 6), features, 2), 0)</f>
        <v>0</v>
      </c>
      <c r="H191" s="42">
        <f>IF($D191="Yes", VLOOKUP(VLOOKUP($A191,'Question Set '!$A$2:$I$205, 7), features, 2), 0)</f>
        <v>0</v>
      </c>
      <c r="I191" s="42">
        <f>IF($D191="Yes", VLOOKUP(VLOOKUP($A191,'Question Set '!$A$2:$I$205, 8), features, 2), 0)</f>
        <v>0</v>
      </c>
    </row>
    <row r="192" spans="1:9" ht="29" x14ac:dyDescent="0.35">
      <c r="A192" s="19">
        <f>VLOOKUP('Question Set '!A183,'Question Set '!$A$2:$I$205, 1)</f>
        <v>181</v>
      </c>
      <c r="B192" s="24" t="str">
        <f>IF(VLOOKUP('Question Set '!A183,'Question Set '!$A$2:$I$205, 3) &lt;&gt; "",VLOOKUP('Question Set '!A183,'Question Set '!$A$2:$I$205, 3),"")</f>
        <v>Things could be better if I had help with...
"managing day to day living"</v>
      </c>
      <c r="C192" s="31" t="str">
        <f>IF(VLOOKUP('Question Set '!A183,'Question Set '!$A$2:$I$205, 4) &lt;&gt; "",VLOOKUP('Question Set '!A183,'Question Set '!$A$2:$I$205, 4),"")</f>
        <v>Managing around the kitchen</v>
      </c>
      <c r="D192" s="40" t="s">
        <v>467</v>
      </c>
      <c r="E192" s="42">
        <f>IF(D192="Yes", VLOOKUP(A192,'Question Set '!$A$2:$I$205, 9), 0)</f>
        <v>0</v>
      </c>
      <c r="F192" s="42">
        <f>IF($D192="Yes", VLOOKUP(VLOOKUP($A192,'Question Set '!$A$2:$I$205, 5), features, 2), 0)</f>
        <v>0</v>
      </c>
      <c r="G192" s="42">
        <f>IF($D192="Yes", VLOOKUP(VLOOKUP($A192,'Question Set '!$A$2:$I$205, 6), features, 2), 0)</f>
        <v>0</v>
      </c>
      <c r="H192" s="42">
        <f>IF($D192="Yes", VLOOKUP(VLOOKUP($A192,'Question Set '!$A$2:$I$205, 7), features, 2), 0)</f>
        <v>0</v>
      </c>
      <c r="I192" s="42">
        <f>IF($D192="Yes", VLOOKUP(VLOOKUP($A192,'Question Set '!$A$2:$I$205, 8), features, 2), 0)</f>
        <v>0</v>
      </c>
    </row>
    <row r="193" spans="1:9" ht="29" x14ac:dyDescent="0.35">
      <c r="A193" s="19">
        <f>VLOOKUP('Question Set '!A184,'Question Set '!$A$2:$I$205, 1)</f>
        <v>182</v>
      </c>
      <c r="B193" s="24" t="str">
        <f>IF(VLOOKUP('Question Set '!A184,'Question Set '!$A$2:$I$205, 3) &lt;&gt; "",VLOOKUP('Question Set '!A184,'Question Set '!$A$2:$I$205, 3),"")</f>
        <v/>
      </c>
      <c r="C193" s="31" t="str">
        <f>IF(VLOOKUP('Question Set '!A184,'Question Set '!$A$2:$I$205, 4) &lt;&gt; "",VLOOKUP('Question Set '!A184,'Question Set '!$A$2:$I$205, 4),"")</f>
        <v>Knowing they are getting to appointments and groups they regularly attend</v>
      </c>
      <c r="D193" s="40" t="s">
        <v>467</v>
      </c>
      <c r="E193" s="42">
        <f>IF(D193="Yes", VLOOKUP(A193,'Question Set '!$A$2:$I$205, 9), 0)</f>
        <v>0</v>
      </c>
      <c r="F193" s="42">
        <f>IF($D193="Yes", VLOOKUP(VLOOKUP($A193,'Question Set '!$A$2:$I$205, 5), features, 2), 0)</f>
        <v>0</v>
      </c>
      <c r="G193" s="42">
        <f>IF($D193="Yes", VLOOKUP(VLOOKUP($A193,'Question Set '!$A$2:$I$205, 6), features, 2), 0)</f>
        <v>0</v>
      </c>
      <c r="H193" s="42">
        <f>IF($D193="Yes", VLOOKUP(VLOOKUP($A193,'Question Set '!$A$2:$I$205, 7), features, 2), 0)</f>
        <v>0</v>
      </c>
      <c r="I193" s="42">
        <f>IF($D193="Yes", VLOOKUP(VLOOKUP($A193,'Question Set '!$A$2:$I$205, 8), features, 2), 0)</f>
        <v>0</v>
      </c>
    </row>
    <row r="194" spans="1:9" x14ac:dyDescent="0.35">
      <c r="A194" s="19">
        <f>VLOOKUP('Question Set '!A185,'Question Set '!$A$2:$I$205, 1)</f>
        <v>183</v>
      </c>
      <c r="B194" s="24" t="str">
        <f>IF(VLOOKUP('Question Set '!A185,'Question Set '!$A$2:$I$205, 3) &lt;&gt; "",VLOOKUP('Question Set '!A185,'Question Set '!$A$2:$I$205, 3),"")</f>
        <v/>
      </c>
      <c r="C194" s="31" t="str">
        <f>IF(VLOOKUP('Question Set '!A185,'Question Set '!$A$2:$I$205, 4) &lt;&gt; "",VLOOKUP('Question Set '!A185,'Question Set '!$A$2:$I$205, 4),"")</f>
        <v>Knowing they are managing their personal care</v>
      </c>
      <c r="D194" s="40" t="s">
        <v>467</v>
      </c>
      <c r="E194" s="42">
        <f>IF(D194="Yes", VLOOKUP(A194,'Question Set '!$A$2:$I$205, 9), 0)</f>
        <v>0</v>
      </c>
      <c r="F194" s="42">
        <f>IF($D194="Yes", VLOOKUP(VLOOKUP($A194,'Question Set '!$A$2:$I$205, 5), features, 2), 0)</f>
        <v>0</v>
      </c>
      <c r="G194" s="42">
        <f>IF($D194="Yes", VLOOKUP(VLOOKUP($A194,'Question Set '!$A$2:$I$205, 6), features, 2), 0)</f>
        <v>0</v>
      </c>
      <c r="H194" s="42">
        <f>IF($D194="Yes", VLOOKUP(VLOOKUP($A194,'Question Set '!$A$2:$I$205, 7), features, 2), 0)</f>
        <v>0</v>
      </c>
      <c r="I194" s="42">
        <f>IF($D194="Yes", VLOOKUP(VLOOKUP($A194,'Question Set '!$A$2:$I$205, 8), features, 2), 0)</f>
        <v>0</v>
      </c>
    </row>
    <row r="195" spans="1:9" x14ac:dyDescent="0.35">
      <c r="A195" s="19">
        <f>VLOOKUP('Question Set '!A186,'Question Set '!$A$2:$I$205, 1)</f>
        <v>184</v>
      </c>
      <c r="B195" s="24" t="str">
        <f>IF(VLOOKUP('Question Set '!A186,'Question Set '!$A$2:$I$205, 3) &lt;&gt; "",VLOOKUP('Question Set '!A186,'Question Set '!$A$2:$I$205, 3),"")</f>
        <v/>
      </c>
      <c r="C195" s="31" t="str">
        <f>IF(VLOOKUP('Question Set '!A186,'Question Set '!$A$2:$I$205, 4) &lt;&gt; "",VLOOKUP('Question Set '!A186,'Question Set '!$A$2:$I$205, 4),"")</f>
        <v>Knowing that there's enough going on in their day</v>
      </c>
      <c r="D195" s="40" t="s">
        <v>467</v>
      </c>
      <c r="E195" s="42">
        <f>IF(D195="Yes", VLOOKUP(A195,'Question Set '!$A$2:$I$205, 9), 0)</f>
        <v>0</v>
      </c>
      <c r="F195" s="42">
        <f>IF($D195="Yes", VLOOKUP(VLOOKUP($A195,'Question Set '!$A$2:$I$205, 5), features, 2), 0)</f>
        <v>0</v>
      </c>
      <c r="G195" s="42">
        <f>IF($D195="Yes", VLOOKUP(VLOOKUP($A195,'Question Set '!$A$2:$I$205, 6), features, 2), 0)</f>
        <v>0</v>
      </c>
      <c r="H195" s="42">
        <f>IF($D195="Yes", VLOOKUP(VLOOKUP($A195,'Question Set '!$A$2:$I$205, 7), features, 2), 0)</f>
        <v>0</v>
      </c>
      <c r="I195" s="42">
        <f>IF($D195="Yes", VLOOKUP(VLOOKUP($A195,'Question Set '!$A$2:$I$205, 8), features, 2), 0)</f>
        <v>0</v>
      </c>
    </row>
    <row r="196" spans="1:9" ht="29" x14ac:dyDescent="0.35">
      <c r="A196" s="19">
        <f>VLOOKUP('Question Set '!A187,'Question Set '!$A$2:$I$205, 1)</f>
        <v>185</v>
      </c>
      <c r="B196" s="24" t="str">
        <f>IF(VLOOKUP('Question Set '!A187,'Question Set '!$A$2:$I$205, 3) &lt;&gt; "",VLOOKUP('Question Set '!A187,'Question Set '!$A$2:$I$205, 3),"")</f>
        <v/>
      </c>
      <c r="C196" s="31" t="str">
        <f>IF(VLOOKUP('Question Set '!A187,'Question Set '!$A$2:$I$205, 4) &lt;&gt; "",VLOOKUP('Question Set '!A187,'Question Set '!$A$2:$I$205, 4),"")</f>
        <v>Understanding how the person I care for is getting on day to day</v>
      </c>
      <c r="D196" s="40" t="s">
        <v>467</v>
      </c>
      <c r="E196" s="42">
        <f>IF(D196="Yes", VLOOKUP(A196,'Question Set '!$A$2:$I$205, 9), 0)</f>
        <v>0</v>
      </c>
      <c r="F196" s="42">
        <f>IF($D196="Yes", VLOOKUP(VLOOKUP($A196,'Question Set '!$A$2:$I$205, 5), features, 2), 0)</f>
        <v>0</v>
      </c>
      <c r="G196" s="42">
        <f>IF($D196="Yes", VLOOKUP(VLOOKUP($A196,'Question Set '!$A$2:$I$205, 6), features, 2), 0)</f>
        <v>0</v>
      </c>
      <c r="H196" s="42">
        <f>IF($D196="Yes", VLOOKUP(VLOOKUP($A196,'Question Set '!$A$2:$I$205, 7), features, 2), 0)</f>
        <v>0</v>
      </c>
      <c r="I196" s="42">
        <f>IF($D196="Yes", VLOOKUP(VLOOKUP($A196,'Question Set '!$A$2:$I$205, 8), features, 2), 0)</f>
        <v>0</v>
      </c>
    </row>
    <row r="197" spans="1:9" ht="29" x14ac:dyDescent="0.35">
      <c r="A197" s="19">
        <f>VLOOKUP('Question Set '!A188,'Question Set '!$A$2:$I$205, 1)</f>
        <v>186</v>
      </c>
      <c r="B197" s="24" t="str">
        <f>IF(VLOOKUP('Question Set '!A188,'Question Set '!$A$2:$I$205, 3) &lt;&gt; "",VLOOKUP('Question Set '!A188,'Question Set '!$A$2:$I$205, 3),"")</f>
        <v>Things could be better if I had help with...
"looking after yourself and feeling resilient</v>
      </c>
      <c r="C197" s="31" t="str">
        <f>IF(VLOOKUP('Question Set '!A188,'Question Set '!$A$2:$I$205, 4) &lt;&gt; "",VLOOKUP('Question Set '!A188,'Question Set '!$A$2:$I$205, 4),"")</f>
        <v>Making sure the person I care for is hydrated and have a healthy diet</v>
      </c>
      <c r="D197" s="40" t="s">
        <v>467</v>
      </c>
      <c r="E197" s="42">
        <f>IF(D197="Yes", VLOOKUP(A197,'Question Set '!$A$2:$I$205, 9), 0)</f>
        <v>0</v>
      </c>
      <c r="F197" s="42">
        <f>IF($D197="Yes", VLOOKUP(VLOOKUP($A197,'Question Set '!$A$2:$I$205, 5), features, 2), 0)</f>
        <v>0</v>
      </c>
      <c r="G197" s="42">
        <f>IF($D197="Yes", VLOOKUP(VLOOKUP($A197,'Question Set '!$A$2:$I$205, 6), features, 2), 0)</f>
        <v>0</v>
      </c>
      <c r="H197" s="42">
        <f>IF($D197="Yes", VLOOKUP(VLOOKUP($A197,'Question Set '!$A$2:$I$205, 7), features, 2), 0)</f>
        <v>0</v>
      </c>
      <c r="I197" s="42">
        <f>IF($D197="Yes", VLOOKUP(VLOOKUP($A197,'Question Set '!$A$2:$I$205, 8), features, 2), 0)</f>
        <v>0</v>
      </c>
    </row>
    <row r="198" spans="1:9" x14ac:dyDescent="0.35">
      <c r="A198" s="19">
        <f>VLOOKUP('Question Set '!A189,'Question Set '!$A$2:$I$205, 1)</f>
        <v>187</v>
      </c>
      <c r="B198" s="24" t="str">
        <f>IF(VLOOKUP('Question Set '!A189,'Question Set '!$A$2:$I$205, 3) &lt;&gt; "",VLOOKUP('Question Set '!A189,'Question Set '!$A$2:$I$205, 3),"")</f>
        <v/>
      </c>
      <c r="C198" s="31" t="str">
        <f>IF(VLOOKUP('Question Set '!A189,'Question Set '!$A$2:$I$205, 4) &lt;&gt; "",VLOOKUP('Question Set '!A189,'Question Set '!$A$2:$I$205, 4),"")</f>
        <v>Making sure the person I care for is taking their medication</v>
      </c>
      <c r="D198" s="40" t="s">
        <v>467</v>
      </c>
      <c r="E198" s="42">
        <f>IF(D198="Yes", VLOOKUP(A198,'Question Set '!$A$2:$I$205, 9), 0)</f>
        <v>0</v>
      </c>
      <c r="F198" s="42">
        <f>IF($D198="Yes", VLOOKUP(VLOOKUP($A198,'Question Set '!$A$2:$I$205, 5), features, 2), 0)</f>
        <v>0</v>
      </c>
      <c r="G198" s="42">
        <f>IF($D198="Yes", VLOOKUP(VLOOKUP($A198,'Question Set '!$A$2:$I$205, 6), features, 2), 0)</f>
        <v>0</v>
      </c>
      <c r="H198" s="42">
        <f>IF($D198="Yes", VLOOKUP(VLOOKUP($A198,'Question Set '!$A$2:$I$205, 7), features, 2), 0)</f>
        <v>0</v>
      </c>
      <c r="I198" s="42">
        <f>IF($D198="Yes", VLOOKUP(VLOOKUP($A198,'Question Set '!$A$2:$I$205, 8), features, 2), 0)</f>
        <v>0</v>
      </c>
    </row>
    <row r="199" spans="1:9" x14ac:dyDescent="0.35">
      <c r="A199" s="19">
        <f>VLOOKUP('Question Set '!A190,'Question Set '!$A$2:$I$205, 1)</f>
        <v>188</v>
      </c>
      <c r="B199" s="24" t="str">
        <f>IF(VLOOKUP('Question Set '!A190,'Question Set '!$A$2:$I$205, 3) &lt;&gt; "",VLOOKUP('Question Set '!A190,'Question Set '!$A$2:$I$205, 3),"")</f>
        <v/>
      </c>
      <c r="C199" s="31" t="str">
        <f>IF(VLOOKUP('Question Set '!A190,'Question Set '!$A$2:$I$205, 4) &lt;&gt; "",VLOOKUP('Question Set '!A190,'Question Set '!$A$2:$I$205, 4),"")</f>
        <v>Having a way to calm and reassure my loved one.</v>
      </c>
      <c r="D199" s="40" t="s">
        <v>467</v>
      </c>
      <c r="E199" s="42">
        <f>IF(D199="Yes", VLOOKUP(A199,'Question Set '!$A$2:$I$205, 9), 0)</f>
        <v>0</v>
      </c>
      <c r="F199" s="42">
        <f>IF($D199="Yes", VLOOKUP(VLOOKUP($A199,'Question Set '!$A$2:$I$205, 5), features, 2), 0)</f>
        <v>0</v>
      </c>
      <c r="G199" s="42">
        <f>IF($D199="Yes", VLOOKUP(VLOOKUP($A199,'Question Set '!$A$2:$I$205, 6), features, 2), 0)</f>
        <v>0</v>
      </c>
      <c r="H199" s="42">
        <f>IF($D199="Yes", VLOOKUP(VLOOKUP($A199,'Question Set '!$A$2:$I$205, 7), features, 2), 0)</f>
        <v>0</v>
      </c>
      <c r="I199" s="42">
        <f>IF($D199="Yes", VLOOKUP(VLOOKUP($A199,'Question Set '!$A$2:$I$205, 8), features, 2), 0)</f>
        <v>0</v>
      </c>
    </row>
    <row r="200" spans="1:9" ht="29" x14ac:dyDescent="0.35">
      <c r="A200" s="19">
        <f>VLOOKUP('Question Set '!A191,'Question Set '!$A$2:$I$205, 1)</f>
        <v>189</v>
      </c>
      <c r="B200" s="24" t="str">
        <f>IF(VLOOKUP('Question Set '!A191,'Question Set '!$A$2:$I$205, 3) &lt;&gt; "",VLOOKUP('Question Set '!A191,'Question Set '!$A$2:$I$205, 3),"")</f>
        <v>Things could be better if I had help with...
"having fun and filling the day"</v>
      </c>
      <c r="C200" s="31" t="str">
        <f>IF(VLOOKUP('Question Set '!A191,'Question Set '!$A$2:$I$205, 4) &lt;&gt; "",VLOOKUP('Question Set '!A191,'Question Set '!$A$2:$I$205, 4),"")</f>
        <v>Ways to bring fun and enjoyment in to my loved ones day</v>
      </c>
      <c r="D200" s="40" t="s">
        <v>467</v>
      </c>
      <c r="E200" s="42">
        <f>IF(D200="Yes", VLOOKUP(A200,'Question Set '!$A$2:$I$205, 9), 0)</f>
        <v>0</v>
      </c>
      <c r="F200" s="42">
        <f>IF($D200="Yes", VLOOKUP(VLOOKUP($A200,'Question Set '!$A$2:$I$205, 5), features, 2), 0)</f>
        <v>0</v>
      </c>
      <c r="G200" s="42">
        <f>IF($D200="Yes", VLOOKUP(VLOOKUP($A200,'Question Set '!$A$2:$I$205, 6), features, 2), 0)</f>
        <v>0</v>
      </c>
      <c r="H200" s="42">
        <f>IF($D200="Yes", VLOOKUP(VLOOKUP($A200,'Question Set '!$A$2:$I$205, 7), features, 2), 0)</f>
        <v>0</v>
      </c>
      <c r="I200" s="42">
        <f>IF($D200="Yes", VLOOKUP(VLOOKUP($A200,'Question Set '!$A$2:$I$205, 8), features, 2), 0)</f>
        <v>0</v>
      </c>
    </row>
    <row r="201" spans="1:9" x14ac:dyDescent="0.35">
      <c r="A201" s="19">
        <f>VLOOKUP('Question Set '!A192,'Question Set '!$A$2:$I$205, 1)</f>
        <v>190</v>
      </c>
      <c r="B201" s="24" t="str">
        <f>IF(VLOOKUP('Question Set '!A192,'Question Set '!$A$2:$I$205, 3) &lt;&gt; "",VLOOKUP('Question Set '!A192,'Question Set '!$A$2:$I$205, 3),"")</f>
        <v/>
      </c>
      <c r="C201" s="31" t="str">
        <f>IF(VLOOKUP('Question Set '!A192,'Question Set '!$A$2:$I$205, 4) &lt;&gt; "",VLOOKUP('Question Set '!A192,'Question Set '!$A$2:$I$205, 4),"")</f>
        <v>Having something to occupy them</v>
      </c>
      <c r="D201" s="40" t="s">
        <v>467</v>
      </c>
      <c r="E201" s="42">
        <f>IF(D201="Yes", VLOOKUP(A201,'Question Set '!$A$2:$I$205, 9), 0)</f>
        <v>0</v>
      </c>
      <c r="F201" s="42">
        <f>IF($D201="Yes", VLOOKUP(VLOOKUP($A201,'Question Set '!$A$2:$I$205, 5), features, 2), 0)</f>
        <v>0</v>
      </c>
      <c r="G201" s="42">
        <f>IF($D201="Yes", VLOOKUP(VLOOKUP($A201,'Question Set '!$A$2:$I$205, 6), features, 2), 0)</f>
        <v>0</v>
      </c>
      <c r="H201" s="42">
        <f>IF($D201="Yes", VLOOKUP(VLOOKUP($A201,'Question Set '!$A$2:$I$205, 7), features, 2), 0)</f>
        <v>0</v>
      </c>
      <c r="I201" s="42">
        <f>IF($D201="Yes", VLOOKUP(VLOOKUP($A201,'Question Set '!$A$2:$I$205, 8), features, 2), 0)</f>
        <v>0</v>
      </c>
    </row>
    <row r="202" spans="1:9" x14ac:dyDescent="0.35">
      <c r="A202" s="19">
        <f>VLOOKUP('Question Set '!A193,'Question Set '!$A$2:$I$205, 1)</f>
        <v>191</v>
      </c>
      <c r="B202" s="24" t="str">
        <f>IF(VLOOKUP('Question Set '!A193,'Question Set '!$A$2:$I$205, 3) &lt;&gt; "",VLOOKUP('Question Set '!A193,'Question Set '!$A$2:$I$205, 3),"")</f>
        <v/>
      </c>
      <c r="C202" s="31" t="str">
        <f>IF(VLOOKUP('Question Set '!A193,'Question Set '!$A$2:$I$205, 4) &lt;&gt; "",VLOOKUP('Question Set '!A193,'Question Set '!$A$2:$I$205, 4),"")</f>
        <v>Supporting to go out and about independently</v>
      </c>
      <c r="D202" s="40" t="s">
        <v>467</v>
      </c>
      <c r="E202" s="42">
        <f>IF(D202="Yes", VLOOKUP(A202,'Question Set '!$A$2:$I$205, 9), 0)</f>
        <v>0</v>
      </c>
      <c r="F202" s="42">
        <f>IF($D202="Yes", VLOOKUP(VLOOKUP($A202,'Question Set '!$A$2:$I$205, 5), features, 2), 0)</f>
        <v>0</v>
      </c>
      <c r="G202" s="42">
        <f>IF($D202="Yes", VLOOKUP(VLOOKUP($A202,'Question Set '!$A$2:$I$205, 6), features, 2), 0)</f>
        <v>0</v>
      </c>
      <c r="H202" s="42">
        <f>IF($D202="Yes", VLOOKUP(VLOOKUP($A202,'Question Set '!$A$2:$I$205, 7), features, 2), 0)</f>
        <v>0</v>
      </c>
      <c r="I202" s="42">
        <f>IF($D202="Yes", VLOOKUP(VLOOKUP($A202,'Question Set '!$A$2:$I$205, 8), features, 2), 0)</f>
        <v>0</v>
      </c>
    </row>
    <row r="203" spans="1:9" x14ac:dyDescent="0.35">
      <c r="A203" s="19">
        <f>VLOOKUP('Question Set '!A194,'Question Set '!$A$2:$I$205, 1)</f>
        <v>192</v>
      </c>
      <c r="B203" s="24" t="str">
        <f>IF(VLOOKUP('Question Set '!A194,'Question Set '!$A$2:$I$205, 3) &lt;&gt; "",VLOOKUP('Question Set '!A194,'Question Set '!$A$2:$I$205, 3),"")</f>
        <v/>
      </c>
      <c r="C203" s="31" t="str">
        <f>IF(VLOOKUP('Question Set '!A194,'Question Set '!$A$2:$I$205, 4) &lt;&gt; "",VLOOKUP('Question Set '!A194,'Question Set '!$A$2:$I$205, 4),"")</f>
        <v>Helping them to say in touch with the family</v>
      </c>
      <c r="D203" s="40" t="s">
        <v>467</v>
      </c>
      <c r="E203" s="42">
        <f>IF(D203="Yes", VLOOKUP(A203,'Question Set '!$A$2:$I$205, 9), 0)</f>
        <v>0</v>
      </c>
      <c r="F203" s="42">
        <f>IF($D203="Yes", VLOOKUP(VLOOKUP($A203,'Question Set '!$A$2:$I$205, 5), features, 2), 0)</f>
        <v>0</v>
      </c>
      <c r="G203" s="42">
        <f>IF($D203="Yes", VLOOKUP(VLOOKUP($A203,'Question Set '!$A$2:$I$205, 6), features, 2), 0)</f>
        <v>0</v>
      </c>
      <c r="H203" s="42">
        <f>IF($D203="Yes", VLOOKUP(VLOOKUP($A203,'Question Set '!$A$2:$I$205, 7), features, 2), 0)</f>
        <v>0</v>
      </c>
      <c r="I203" s="42">
        <f>IF($D203="Yes", VLOOKUP(VLOOKUP($A203,'Question Set '!$A$2:$I$205, 8), features, 2), 0)</f>
        <v>0</v>
      </c>
    </row>
    <row r="204" spans="1:9" ht="29" x14ac:dyDescent="0.35">
      <c r="A204" s="19">
        <f>VLOOKUP('Question Set '!A195,'Question Set '!$A$2:$I$205, 1)</f>
        <v>193</v>
      </c>
      <c r="B204" s="24" t="str">
        <f>IF(VLOOKUP('Question Set '!A195,'Question Set '!$A$2:$I$205, 3) &lt;&gt; "",VLOOKUP('Question Set '!A195,'Question Set '!$A$2:$I$205, 3),"")</f>
        <v>Things could be better if I had help with...
"having a safe and happy home"</v>
      </c>
      <c r="C204" s="31" t="str">
        <f>IF(VLOOKUP('Question Set '!A195,'Question Set '!$A$2:$I$205, 4) &lt;&gt; "",VLOOKUP('Question Set '!A195,'Question Set '!$A$2:$I$205, 4),"")</f>
        <v>Getting alerts quickly</v>
      </c>
      <c r="D204" s="40" t="s">
        <v>467</v>
      </c>
      <c r="E204" s="42">
        <f>IF(D204="Yes", VLOOKUP(A204,'Question Set '!$A$2:$I$205, 9), 0)</f>
        <v>0</v>
      </c>
      <c r="F204" s="42">
        <f>IF($D204="Yes", VLOOKUP(VLOOKUP($A204,'Question Set '!$A$2:$I$205, 5), features, 2), 0)</f>
        <v>0</v>
      </c>
      <c r="G204" s="42">
        <f>IF($D204="Yes", VLOOKUP(VLOOKUP($A204,'Question Set '!$A$2:$I$205, 6), features, 2), 0)</f>
        <v>0</v>
      </c>
      <c r="H204" s="42">
        <f>IF($D204="Yes", VLOOKUP(VLOOKUP($A204,'Question Set '!$A$2:$I$205, 7), features, 2), 0)</f>
        <v>0</v>
      </c>
      <c r="I204" s="42">
        <f>IF($D204="Yes", VLOOKUP(VLOOKUP($A204,'Question Set '!$A$2:$I$205, 8), features, 2), 0)</f>
        <v>0</v>
      </c>
    </row>
    <row r="205" spans="1:9" x14ac:dyDescent="0.35">
      <c r="A205" s="19">
        <f>VLOOKUP('Question Set '!A196,'Question Set '!$A$2:$I$205, 1)</f>
        <v>194</v>
      </c>
      <c r="B205" s="24" t="str">
        <f>IF(VLOOKUP('Question Set '!A196,'Question Set '!$A$2:$I$205, 3) &lt;&gt; "",VLOOKUP('Question Set '!A196,'Question Set '!$A$2:$I$205, 3),"")</f>
        <v/>
      </c>
      <c r="C205" s="31" t="str">
        <f>IF(VLOOKUP('Question Set '!A196,'Question Set '!$A$2:$I$205, 4) &lt;&gt; "",VLOOKUP('Question Set '!A196,'Question Set '!$A$2:$I$205, 4),"")</f>
        <v>screening people who call at the home</v>
      </c>
      <c r="D205" s="40" t="s">
        <v>467</v>
      </c>
      <c r="E205" s="42">
        <f>IF(D205="Yes", VLOOKUP(A205,'Question Set '!$A$2:$I$205, 9), 0)</f>
        <v>0</v>
      </c>
      <c r="F205" s="42">
        <f>IF($D205="Yes", VLOOKUP(VLOOKUP($A205,'Question Set '!$A$2:$I$205, 5), features, 2), 0)</f>
        <v>0</v>
      </c>
      <c r="G205" s="42">
        <f>IF($D205="Yes", VLOOKUP(VLOOKUP($A205,'Question Set '!$A$2:$I$205, 6), features, 2), 0)</f>
        <v>0</v>
      </c>
      <c r="H205" s="42">
        <f>IF($D205="Yes", VLOOKUP(VLOOKUP($A205,'Question Set '!$A$2:$I$205, 7), features, 2), 0)</f>
        <v>0</v>
      </c>
      <c r="I205" s="42">
        <f>IF($D205="Yes", VLOOKUP(VLOOKUP($A205,'Question Set '!$A$2:$I$205, 8), features, 2), 0)</f>
        <v>0</v>
      </c>
    </row>
    <row r="206" spans="1:9" ht="29" x14ac:dyDescent="0.35">
      <c r="A206" s="19">
        <f>VLOOKUP('Question Set '!A197,'Question Set '!$A$2:$I$205, 1)</f>
        <v>195</v>
      </c>
      <c r="B206" s="24" t="str">
        <f>IF(VLOOKUP('Question Set '!A197,'Question Set '!$A$2:$I$205, 3) &lt;&gt; "",VLOOKUP('Question Set '!A197,'Question Set '!$A$2:$I$205, 3),"")</f>
        <v/>
      </c>
      <c r="C206" s="31" t="str">
        <f>IF(VLOOKUP('Question Set '!A197,'Question Set '!$A$2:$I$205, 4) &lt;&gt; "",VLOOKUP('Question Set '!A197,'Question Set '!$A$2:$I$205, 4),"")</f>
        <v>having something in place in case something unforeseen happens</v>
      </c>
      <c r="D206" s="40" t="s">
        <v>467</v>
      </c>
      <c r="E206" s="42">
        <f>IF(D206="Yes", VLOOKUP(A206,'Question Set '!$A$2:$I$205, 9), 0)</f>
        <v>0</v>
      </c>
      <c r="F206" s="42">
        <f>IF($D206="Yes", VLOOKUP(VLOOKUP($A206,'Question Set '!$A$2:$I$205, 5), features, 2), 0)</f>
        <v>0</v>
      </c>
      <c r="G206" s="42">
        <f>IF($D206="Yes", VLOOKUP(VLOOKUP($A206,'Question Set '!$A$2:$I$205, 6), features, 2), 0)</f>
        <v>0</v>
      </c>
      <c r="H206" s="42">
        <f>IF($D206="Yes", VLOOKUP(VLOOKUP($A206,'Question Set '!$A$2:$I$205, 7), features, 2), 0)</f>
        <v>0</v>
      </c>
      <c r="I206" s="42">
        <f>IF($D206="Yes", VLOOKUP(VLOOKUP($A206,'Question Set '!$A$2:$I$205, 8), features, 2), 0)</f>
        <v>0</v>
      </c>
    </row>
    <row r="207" spans="1:9" x14ac:dyDescent="0.35">
      <c r="A207" s="19">
        <f>VLOOKUP('Question Set '!A198,'Question Set '!$A$2:$I$205, 1)</f>
        <v>196</v>
      </c>
      <c r="B207" s="24" t="str">
        <f>IF(VLOOKUP('Question Set '!A198,'Question Set '!$A$2:$I$205, 3) &lt;&gt; "",VLOOKUP('Question Set '!A198,'Question Set '!$A$2:$I$205, 3),"")</f>
        <v/>
      </c>
      <c r="C207" s="31" t="str">
        <f>IF(VLOOKUP('Question Set '!A198,'Question Set '!$A$2:$I$205, 4) &lt;&gt; "",VLOOKUP('Question Set '!A198,'Question Set '!$A$2:$I$205, 4),"")</f>
        <v>having a way to control their devices remotely</v>
      </c>
      <c r="D207" s="40" t="s">
        <v>467</v>
      </c>
      <c r="E207" s="42">
        <f>IF(D207="Yes", VLOOKUP(A207,'Question Set '!$A$2:$I$205, 9), 0)</f>
        <v>0</v>
      </c>
      <c r="F207" s="42">
        <f>IF($D207="Yes", VLOOKUP(VLOOKUP($A207,'Question Set '!$A$2:$I$205, 5), features, 2), 0)</f>
        <v>0</v>
      </c>
      <c r="G207" s="42">
        <f>IF($D207="Yes", VLOOKUP(VLOOKUP($A207,'Question Set '!$A$2:$I$205, 6), features, 2), 0)</f>
        <v>0</v>
      </c>
      <c r="H207" s="42">
        <f>IF($D207="Yes", VLOOKUP(VLOOKUP($A207,'Question Set '!$A$2:$I$205, 7), features, 2), 0)</f>
        <v>0</v>
      </c>
      <c r="I207" s="42">
        <f>IF($D207="Yes", VLOOKUP(VLOOKUP($A207,'Question Set '!$A$2:$I$205, 8), features, 2), 0)</f>
        <v>0</v>
      </c>
    </row>
    <row r="208" spans="1:9" ht="29" x14ac:dyDescent="0.35">
      <c r="A208" s="19">
        <f>VLOOKUP('Question Set '!A199,'Question Set '!$A$2:$I$205, 1)</f>
        <v>197</v>
      </c>
      <c r="B208" s="24" t="str">
        <f>IF(VLOOKUP('Question Set '!A199,'Question Set '!$A$2:$I$205, 3) &lt;&gt; "",VLOOKUP('Question Set '!A199,'Question Set '!$A$2:$I$205, 3),"")</f>
        <v/>
      </c>
      <c r="C208" s="31" t="str">
        <f>IF(VLOOKUP('Question Set '!A199,'Question Set '!$A$2:$I$205, 4) &lt;&gt; "",VLOOKUP('Question Set '!A199,'Question Set '!$A$2:$I$205, 4),"")</f>
        <v>knowing if they are using things and knowing what things are helpful</v>
      </c>
      <c r="D208" s="40" t="s">
        <v>467</v>
      </c>
      <c r="E208" s="42">
        <f>IF(D208="Yes", VLOOKUP(A208,'Question Set '!$A$2:$I$205, 9), 0)</f>
        <v>0</v>
      </c>
      <c r="F208" s="42">
        <f>IF($D208="Yes", VLOOKUP(VLOOKUP($A208,'Question Set '!$A$2:$I$205, 5), features, 2), 0)</f>
        <v>0</v>
      </c>
      <c r="G208" s="42">
        <f>IF($D208="Yes", VLOOKUP(VLOOKUP($A208,'Question Set '!$A$2:$I$205, 6), features, 2), 0)</f>
        <v>0</v>
      </c>
      <c r="H208" s="42">
        <f>IF($D208="Yes", VLOOKUP(VLOOKUP($A208,'Question Set '!$A$2:$I$205, 7), features, 2), 0)</f>
        <v>0</v>
      </c>
      <c r="I208" s="42">
        <f>IF($D208="Yes", VLOOKUP(VLOOKUP($A208,'Question Set '!$A$2:$I$205, 8), features, 2), 0)</f>
        <v>0</v>
      </c>
    </row>
    <row r="209" spans="1:9" x14ac:dyDescent="0.35">
      <c r="A209" s="19">
        <f>VLOOKUP('Question Set '!A200,'Question Set '!$A$2:$I$205, 1)</f>
        <v>198</v>
      </c>
      <c r="B209" s="24" t="str">
        <f>IF(VLOOKUP('Question Set '!A200,'Question Set '!$A$2:$I$205, 3) &lt;&gt; "",VLOOKUP('Question Set '!A200,'Question Set '!$A$2:$I$205, 3),"")</f>
        <v/>
      </c>
      <c r="C209" s="31" t="str">
        <f>IF(VLOOKUP('Question Set '!A200,'Question Set '!$A$2:$I$205, 4) &lt;&gt; "",VLOOKUP('Question Set '!A200,'Question Set '!$A$2:$I$205, 4),"")</f>
        <v>getting warning of changes in behaviour or health</v>
      </c>
      <c r="D209" s="40" t="s">
        <v>467</v>
      </c>
      <c r="E209" s="42">
        <f>IF(D209="Yes", VLOOKUP(A209,'Question Set '!$A$2:$I$205, 9), 0)</f>
        <v>0</v>
      </c>
      <c r="F209" s="42">
        <f>IF($D209="Yes", VLOOKUP(VLOOKUP($A209,'Question Set '!$A$2:$I$205, 5), features, 2), 0)</f>
        <v>0</v>
      </c>
      <c r="G209" s="42">
        <f>IF($D209="Yes", VLOOKUP(VLOOKUP($A209,'Question Set '!$A$2:$I$205, 6), features, 2), 0)</f>
        <v>0</v>
      </c>
      <c r="H209" s="42">
        <f>IF($D209="Yes", VLOOKUP(VLOOKUP($A209,'Question Set '!$A$2:$I$205, 7), features, 2), 0)</f>
        <v>0</v>
      </c>
      <c r="I209" s="42">
        <f>IF($D209="Yes", VLOOKUP(VLOOKUP($A209,'Question Set '!$A$2:$I$205, 8), features, 2), 0)</f>
        <v>0</v>
      </c>
    </row>
    <row r="210" spans="1:9" x14ac:dyDescent="0.35">
      <c r="A210" s="19">
        <f>VLOOKUP('Question Set '!A201,'Question Set '!$A$2:$I$205, 1)</f>
        <v>199</v>
      </c>
      <c r="B210" s="24" t="str">
        <f>IF(VLOOKUP('Question Set '!A201,'Question Set '!$A$2:$I$205, 3) &lt;&gt; "",VLOOKUP('Question Set '!A201,'Question Set '!$A$2:$I$205, 3),"")</f>
        <v/>
      </c>
      <c r="C210" s="31" t="str">
        <f>IF(VLOOKUP('Question Set '!A201,'Question Set '!$A$2:$I$205, 4) &lt;&gt; "",VLOOKUP('Question Set '!A201,'Question Set '!$A$2:$I$205, 4),"")</f>
        <v>making sure they take their medication</v>
      </c>
      <c r="D210" s="40" t="s">
        <v>467</v>
      </c>
      <c r="E210" s="42">
        <f>IF(D210="Yes", VLOOKUP(A210,'Question Set '!$A$2:$I$205, 9), 0)</f>
        <v>0</v>
      </c>
      <c r="F210" s="42">
        <f>IF($D210="Yes", VLOOKUP(VLOOKUP($A210,'Question Set '!$A$2:$I$205, 5), features, 2), 0)</f>
        <v>0</v>
      </c>
      <c r="G210" s="42">
        <f>IF($D210="Yes", VLOOKUP(VLOOKUP($A210,'Question Set '!$A$2:$I$205, 6), features, 2), 0)</f>
        <v>0</v>
      </c>
      <c r="H210" s="42">
        <f>IF($D210="Yes", VLOOKUP(VLOOKUP($A210,'Question Set '!$A$2:$I$205, 7), features, 2), 0)</f>
        <v>0</v>
      </c>
      <c r="I210" s="42">
        <f>IF($D210="Yes", VLOOKUP(VLOOKUP($A210,'Question Set '!$A$2:$I$205, 8), features, 2), 0)</f>
        <v>0</v>
      </c>
    </row>
    <row r="211" spans="1:9" x14ac:dyDescent="0.35">
      <c r="A211" s="19">
        <f>VLOOKUP('Question Set '!A202,'Question Set '!$A$2:$I$205, 1)</f>
        <v>200</v>
      </c>
      <c r="B211" s="24" t="str">
        <f>IF(VLOOKUP('Question Set '!A202,'Question Set '!$A$2:$I$205, 3) &lt;&gt; "",VLOOKUP('Question Set '!A202,'Question Set '!$A$2:$I$205, 3),"")</f>
        <v>How do you get on with using technology?</v>
      </c>
      <c r="C211" s="31" t="str">
        <f>IF(VLOOKUP('Question Set '!A202,'Question Set '!$A$2:$I$205, 4) &lt;&gt; "",VLOOKUP('Question Set '!A202,'Question Set '!$A$2:$I$205, 4),"")</f>
        <v>I am okay with day to day technology</v>
      </c>
      <c r="D211" s="40" t="s">
        <v>467</v>
      </c>
      <c r="E211" s="42">
        <f>IF(D211="Yes", VLOOKUP(A211,'Question Set '!$A$2:$I$205, 9), 0)</f>
        <v>0</v>
      </c>
      <c r="F211" s="42">
        <f>IF($D211="Yes", VLOOKUP(VLOOKUP($A211,'Question Set '!$A$2:$I$205, 5), features, 2), 0)</f>
        <v>0</v>
      </c>
      <c r="G211" s="42">
        <f>IF($D211="Yes", VLOOKUP(VLOOKUP($A211,'Question Set '!$A$2:$I$205, 6), features, 2), 0)</f>
        <v>0</v>
      </c>
      <c r="H211" s="42">
        <f>IF($D211="Yes", VLOOKUP(VLOOKUP($A211,'Question Set '!$A$2:$I$205, 7), features, 2), 0)</f>
        <v>0</v>
      </c>
      <c r="I211" s="42">
        <f>IF($D211="Yes", VLOOKUP(VLOOKUP($A211,'Question Set '!$A$2:$I$205, 8), features, 2), 0)</f>
        <v>0</v>
      </c>
    </row>
    <row r="212" spans="1:9" x14ac:dyDescent="0.35">
      <c r="A212" s="19">
        <f>VLOOKUP('Question Set '!A203,'Question Set '!$A$2:$I$205, 1)</f>
        <v>201</v>
      </c>
      <c r="B212" s="24" t="str">
        <f>IF(VLOOKUP('Question Set '!A203,'Question Set '!$A$2:$I$205, 3) &lt;&gt; "",VLOOKUP('Question Set '!A203,'Question Set '!$A$2:$I$205, 3),"")</f>
        <v/>
      </c>
      <c r="C212" s="31" t="str">
        <f>IF(VLOOKUP('Question Set '!A203,'Question Set '!$A$2:$I$205, 4) &lt;&gt; "",VLOOKUP('Question Set '!A203,'Question Set '!$A$2:$I$205, 4),"")</f>
        <v>I need things that are easy to use</v>
      </c>
      <c r="D212" s="40" t="s">
        <v>467</v>
      </c>
      <c r="E212" s="42">
        <f>IF(D212="Yes", VLOOKUP(A212,'Question Set '!$A$2:$I$205, 9), 0)</f>
        <v>0</v>
      </c>
      <c r="F212" s="42">
        <f>IF($D212="Yes", VLOOKUP(VLOOKUP($A212,'Question Set '!$A$2:$I$205, 5), features, 2), 0)</f>
        <v>0</v>
      </c>
      <c r="G212" s="42">
        <f>IF($D212="Yes", VLOOKUP(VLOOKUP($A212,'Question Set '!$A$2:$I$205, 6), features, 2), 0)</f>
        <v>0</v>
      </c>
      <c r="H212" s="42">
        <f>IF($D212="Yes", VLOOKUP(VLOOKUP($A212,'Question Set '!$A$2:$I$205, 7), features, 2), 0)</f>
        <v>0</v>
      </c>
      <c r="I212" s="42">
        <f>IF($D212="Yes", VLOOKUP(VLOOKUP($A212,'Question Set '!$A$2:$I$205, 8), features, 2), 0)</f>
        <v>0</v>
      </c>
    </row>
    <row r="213" spans="1:9" x14ac:dyDescent="0.35">
      <c r="A213" s="19">
        <f>VLOOKUP('Question Set '!A204,'Question Set '!$A$2:$I$205, 1)</f>
        <v>202</v>
      </c>
      <c r="B213" s="24" t="str">
        <f>IF(VLOOKUP('Question Set '!A204,'Question Set '!$A$2:$I$205, 3) &lt;&gt; "",VLOOKUP('Question Set '!A204,'Question Set '!$A$2:$I$205, 3),"")</f>
        <v/>
      </c>
      <c r="C213" s="31" t="str">
        <f>IF(VLOOKUP('Question Set '!A204,'Question Set '!$A$2:$I$205, 4) &lt;&gt; "",VLOOKUP('Question Set '!A204,'Question Set '!$A$2:$I$205, 4),"")</f>
        <v>I need things that work without me having to do anything</v>
      </c>
      <c r="D213" s="40" t="s">
        <v>467</v>
      </c>
      <c r="E213" s="42">
        <f>IF(D213="Yes", VLOOKUP(A213,'Question Set '!$A$2:$I$205, 9), 0)</f>
        <v>0</v>
      </c>
      <c r="F213" s="42">
        <f>IF($D213="Yes", VLOOKUP(VLOOKUP($A213,'Question Set '!$A$2:$I$205, 5), features, 2), 0)</f>
        <v>0</v>
      </c>
      <c r="G213" s="42">
        <f>IF($D213="Yes", VLOOKUP(VLOOKUP($A213,'Question Set '!$A$2:$I$205, 6), features, 2), 0)</f>
        <v>0</v>
      </c>
      <c r="H213" s="42">
        <f>IF($D213="Yes", VLOOKUP(VLOOKUP($A213,'Question Set '!$A$2:$I$205, 7), features, 2), 0)</f>
        <v>0</v>
      </c>
      <c r="I213" s="42">
        <f>IF($D213="Yes", VLOOKUP(VLOOKUP($A213,'Question Set '!$A$2:$I$205, 8), features, 2), 0)</f>
        <v>0</v>
      </c>
    </row>
    <row r="214" spans="1:9" ht="29" x14ac:dyDescent="0.35">
      <c r="A214" s="19">
        <f>VLOOKUP('Question Set '!A205,'Question Set '!$A$2:$I$205, 1)</f>
        <v>203</v>
      </c>
      <c r="B214" s="24" t="str">
        <f>IF(VLOOKUP('Question Set '!A205,'Question Set '!$A$2:$I$205, 3) &lt;&gt; "",VLOOKUP('Question Set '!A205,'Question Set '!$A$2:$I$205, 3),"")</f>
        <v>How do you feel about setting up 
the technology?</v>
      </c>
      <c r="C214" s="31" t="str">
        <f>IF(VLOOKUP('Question Set '!A205,'Question Set '!$A$2:$I$205, 4) &lt;&gt; "",VLOOKUP('Question Set '!A205,'Question Set '!$A$2:$I$205, 4),"")</f>
        <v>I am confident setting up technology products without assistance</v>
      </c>
      <c r="D214" s="40" t="s">
        <v>467</v>
      </c>
      <c r="E214" s="42">
        <f>IF(D214="Yes", VLOOKUP(A214,'Question Set '!$A$2:$I$205, 9), 0)</f>
        <v>0</v>
      </c>
      <c r="F214" s="42">
        <f>IF($D214="Yes", VLOOKUP(VLOOKUP($A214,'Question Set '!$A$2:$I$205, 5), features, 2), 0)</f>
        <v>0</v>
      </c>
      <c r="G214" s="42">
        <f>IF($D214="Yes", VLOOKUP(VLOOKUP($A214,'Question Set '!$A$2:$I$205, 6), features, 2), 0)</f>
        <v>0</v>
      </c>
      <c r="H214" s="42">
        <f>IF($D214="Yes", VLOOKUP(VLOOKUP($A214,'Question Set '!$A$2:$I$205, 7), features, 2), 0)</f>
        <v>0</v>
      </c>
      <c r="I214" s="42">
        <f>IF($D214="Yes", VLOOKUP(VLOOKUP($A214,'Question Set '!$A$2:$I$205, 8), features, 2), 0)</f>
        <v>0</v>
      </c>
    </row>
    <row r="215" spans="1:9" x14ac:dyDescent="0.35">
      <c r="B215" s="12"/>
    </row>
  </sheetData>
  <sheetProtection sheet="1" objects="1" scenarios="1"/>
  <mergeCells count="1">
    <mergeCell ref="F11:I11"/>
  </mergeCells>
  <dataValidations count="1">
    <dataValidation type="list" allowBlank="1" showInputMessage="1" showErrorMessage="1" sqref="D12:D214" xr:uid="{ADC6CA13-EF75-AC40-A714-1CC9EA1CEF79}">
      <formula1>"Yes,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82AAA-2965-48B3-971A-D0E7D75D0796}">
  <dimension ref="A1:I211"/>
  <sheetViews>
    <sheetView topLeftCell="C30" workbookViewId="0">
      <selection activeCell="A60" sqref="A60"/>
    </sheetView>
  </sheetViews>
  <sheetFormatPr defaultColWidth="8.81640625" defaultRowHeight="14.5" x14ac:dyDescent="0.35"/>
  <cols>
    <col min="1" max="1" width="8.81640625" style="13"/>
    <col min="2" max="2" width="14.81640625" customWidth="1"/>
    <col min="3" max="3" width="50.1796875" customWidth="1"/>
    <col min="4" max="4" width="56" customWidth="1"/>
    <col min="5" max="5" width="47.36328125" bestFit="1" customWidth="1"/>
    <col min="6" max="6" width="48" bestFit="1" customWidth="1"/>
    <col min="7" max="7" width="35.6328125" bestFit="1" customWidth="1"/>
    <col min="8" max="8" width="25.1796875" bestFit="1" customWidth="1"/>
    <col min="9" max="9" width="31" style="8" bestFit="1" customWidth="1"/>
  </cols>
  <sheetData>
    <row r="1" spans="1:9" s="1" customFormat="1" ht="21" x14ac:dyDescent="0.5">
      <c r="A1" s="14"/>
      <c r="B1" s="1" t="s">
        <v>0</v>
      </c>
      <c r="I1" s="6" t="s">
        <v>1</v>
      </c>
    </row>
    <row r="2" spans="1:9" s="2" customFormat="1" x14ac:dyDescent="0.35">
      <c r="A2" s="32" t="s">
        <v>461</v>
      </c>
      <c r="B2" s="2" t="s">
        <v>2</v>
      </c>
      <c r="C2" s="2" t="s">
        <v>3</v>
      </c>
      <c r="D2" s="2" t="s">
        <v>4</v>
      </c>
      <c r="E2" s="2" t="s">
        <v>5</v>
      </c>
      <c r="F2" s="2" t="s">
        <v>6</v>
      </c>
      <c r="G2" s="2" t="s">
        <v>7</v>
      </c>
      <c r="H2" s="2" t="s">
        <v>8</v>
      </c>
      <c r="I2" s="7" t="s">
        <v>9</v>
      </c>
    </row>
    <row r="3" spans="1:9" ht="29" x14ac:dyDescent="0.35">
      <c r="A3" s="13">
        <v>1</v>
      </c>
      <c r="B3">
        <v>1</v>
      </c>
      <c r="C3" s="12" t="s">
        <v>10</v>
      </c>
      <c r="D3" s="12" t="s">
        <v>11</v>
      </c>
      <c r="I3" s="8">
        <v>0</v>
      </c>
    </row>
    <row r="4" spans="1:9" ht="29" x14ac:dyDescent="0.35">
      <c r="A4" s="13">
        <v>2</v>
      </c>
      <c r="C4" s="12"/>
      <c r="D4" s="12" t="s">
        <v>12</v>
      </c>
      <c r="I4" s="8">
        <v>0</v>
      </c>
    </row>
    <row r="5" spans="1:9" s="1" customFormat="1" ht="30.5" x14ac:dyDescent="0.5">
      <c r="A5" s="14">
        <v>3</v>
      </c>
      <c r="B5"/>
      <c r="C5" s="12"/>
      <c r="D5" s="12" t="s">
        <v>13</v>
      </c>
      <c r="E5"/>
      <c r="I5" s="8">
        <v>0</v>
      </c>
    </row>
    <row r="6" spans="1:9" s="2" customFormat="1" ht="29" x14ac:dyDescent="0.35">
      <c r="A6" s="13">
        <v>4</v>
      </c>
      <c r="B6"/>
      <c r="C6" s="12"/>
      <c r="D6" s="12" t="s">
        <v>14</v>
      </c>
      <c r="E6"/>
      <c r="I6" s="8">
        <v>0</v>
      </c>
    </row>
    <row r="7" spans="1:9" s="2" customFormat="1" ht="58" x14ac:dyDescent="0.35">
      <c r="A7" s="13">
        <v>5</v>
      </c>
      <c r="B7">
        <v>2</v>
      </c>
      <c r="C7" s="12" t="s">
        <v>15</v>
      </c>
      <c r="D7" s="12" t="s">
        <v>16</v>
      </c>
      <c r="E7"/>
      <c r="I7" s="8">
        <v>0</v>
      </c>
    </row>
    <row r="8" spans="1:9" s="2" customFormat="1" x14ac:dyDescent="0.35">
      <c r="A8" s="13">
        <v>6</v>
      </c>
      <c r="B8"/>
      <c r="C8" s="12"/>
      <c r="D8" s="12" t="s">
        <v>17</v>
      </c>
      <c r="E8"/>
      <c r="I8" s="8">
        <v>0</v>
      </c>
    </row>
    <row r="9" spans="1:9" s="2" customFormat="1" x14ac:dyDescent="0.35">
      <c r="A9" s="14">
        <v>7</v>
      </c>
      <c r="B9">
        <v>3</v>
      </c>
      <c r="C9" s="12" t="s">
        <v>18</v>
      </c>
      <c r="D9" s="12" t="s">
        <v>19</v>
      </c>
      <c r="E9"/>
      <c r="I9" s="8">
        <v>0</v>
      </c>
    </row>
    <row r="10" spans="1:9" s="2" customFormat="1" x14ac:dyDescent="0.35">
      <c r="A10" s="13">
        <v>8</v>
      </c>
      <c r="B10"/>
      <c r="C10" s="12"/>
      <c r="D10" s="12" t="s">
        <v>20</v>
      </c>
      <c r="E10"/>
      <c r="I10" s="8">
        <v>0</v>
      </c>
    </row>
    <row r="11" spans="1:9" s="2" customFormat="1" x14ac:dyDescent="0.35">
      <c r="A11" s="13">
        <v>9</v>
      </c>
      <c r="B11"/>
      <c r="C11" s="12"/>
      <c r="D11" s="12" t="s">
        <v>21</v>
      </c>
      <c r="E11"/>
      <c r="I11" s="8">
        <v>0</v>
      </c>
    </row>
    <row r="12" spans="1:9" s="2" customFormat="1" x14ac:dyDescent="0.35">
      <c r="A12" s="13">
        <v>10</v>
      </c>
      <c r="B12"/>
      <c r="C12" s="12"/>
      <c r="D12" s="12" t="s">
        <v>22</v>
      </c>
      <c r="E12"/>
      <c r="I12" s="8">
        <v>0</v>
      </c>
    </row>
    <row r="13" spans="1:9" s="2" customFormat="1" x14ac:dyDescent="0.35">
      <c r="A13" s="14">
        <v>11</v>
      </c>
      <c r="B13">
        <v>4</v>
      </c>
      <c r="C13" s="12" t="s">
        <v>23</v>
      </c>
      <c r="D13" s="12" t="s">
        <v>24</v>
      </c>
      <c r="E13" t="s">
        <v>25</v>
      </c>
      <c r="I13" s="8">
        <v>5</v>
      </c>
    </row>
    <row r="14" spans="1:9" s="2" customFormat="1" x14ac:dyDescent="0.35">
      <c r="A14" s="13">
        <v>12</v>
      </c>
      <c r="B14"/>
      <c r="C14" s="12"/>
      <c r="D14" s="12" t="s">
        <v>26</v>
      </c>
      <c r="E14" t="s">
        <v>27</v>
      </c>
      <c r="I14" s="8">
        <v>5</v>
      </c>
    </row>
    <row r="15" spans="1:9" s="2" customFormat="1" x14ac:dyDescent="0.35">
      <c r="A15" s="13">
        <v>13</v>
      </c>
      <c r="B15"/>
      <c r="C15" s="12"/>
      <c r="D15" s="12" t="s">
        <v>28</v>
      </c>
      <c r="E15" t="s">
        <v>29</v>
      </c>
      <c r="I15" s="8">
        <v>4</v>
      </c>
    </row>
    <row r="16" spans="1:9" s="2" customFormat="1" x14ac:dyDescent="0.35">
      <c r="A16" s="13">
        <v>14</v>
      </c>
      <c r="B16"/>
      <c r="C16" s="12"/>
      <c r="D16" s="12" t="s">
        <v>30</v>
      </c>
      <c r="E16"/>
      <c r="I16" s="8">
        <v>1</v>
      </c>
    </row>
    <row r="17" spans="1:9" s="2" customFormat="1" x14ac:dyDescent="0.35">
      <c r="A17" s="14">
        <v>15</v>
      </c>
      <c r="B17">
        <v>5</v>
      </c>
      <c r="C17" s="12" t="s">
        <v>31</v>
      </c>
      <c r="D17" s="12" t="s">
        <v>32</v>
      </c>
      <c r="E17" t="s">
        <v>441</v>
      </c>
      <c r="I17" s="8">
        <v>5</v>
      </c>
    </row>
    <row r="18" spans="1:9" s="2" customFormat="1" ht="29" x14ac:dyDescent="0.35">
      <c r="A18" s="13">
        <v>16</v>
      </c>
      <c r="B18"/>
      <c r="C18" s="12"/>
      <c r="D18" s="12" t="s">
        <v>33</v>
      </c>
      <c r="E18" t="s">
        <v>441</v>
      </c>
      <c r="I18" s="8">
        <v>3</v>
      </c>
    </row>
    <row r="19" spans="1:9" s="2" customFormat="1" ht="43.5" x14ac:dyDescent="0.35">
      <c r="A19" s="13">
        <v>17</v>
      </c>
      <c r="B19"/>
      <c r="C19" s="12"/>
      <c r="D19" s="12" t="s">
        <v>35</v>
      </c>
      <c r="E19" t="s">
        <v>36</v>
      </c>
      <c r="I19" s="8">
        <v>4</v>
      </c>
    </row>
    <row r="20" spans="1:9" s="2" customFormat="1" ht="29" x14ac:dyDescent="0.35">
      <c r="A20" s="13">
        <v>18</v>
      </c>
      <c r="B20"/>
      <c r="C20" s="12"/>
      <c r="D20" s="12" t="s">
        <v>37</v>
      </c>
      <c r="E20" t="s">
        <v>34</v>
      </c>
      <c r="I20" s="8">
        <v>5</v>
      </c>
    </row>
    <row r="21" spans="1:9" s="2" customFormat="1" ht="29" x14ac:dyDescent="0.35">
      <c r="A21" s="14">
        <v>19</v>
      </c>
      <c r="B21">
        <v>6</v>
      </c>
      <c r="C21" s="12" t="s">
        <v>38</v>
      </c>
      <c r="D21" s="12" t="s">
        <v>39</v>
      </c>
      <c r="E21" t="s">
        <v>40</v>
      </c>
      <c r="I21" s="8">
        <v>3</v>
      </c>
    </row>
    <row r="22" spans="1:9" s="2" customFormat="1" x14ac:dyDescent="0.35">
      <c r="A22" s="13">
        <v>20</v>
      </c>
      <c r="B22"/>
      <c r="C22" s="12"/>
      <c r="D22" s="12" t="s">
        <v>41</v>
      </c>
      <c r="E22"/>
      <c r="I22" s="8">
        <v>3</v>
      </c>
    </row>
    <row r="23" spans="1:9" s="2" customFormat="1" x14ac:dyDescent="0.35">
      <c r="A23" s="13">
        <v>21</v>
      </c>
      <c r="B23"/>
      <c r="C23" s="12"/>
      <c r="D23" s="12" t="s">
        <v>42</v>
      </c>
      <c r="E23" t="s">
        <v>43</v>
      </c>
      <c r="F23" s="10" t="s">
        <v>44</v>
      </c>
      <c r="G23" s="10" t="s">
        <v>45</v>
      </c>
      <c r="I23" s="8">
        <v>3</v>
      </c>
    </row>
    <row r="24" spans="1:9" s="2" customFormat="1" x14ac:dyDescent="0.35">
      <c r="A24" s="13">
        <v>22</v>
      </c>
      <c r="B24">
        <v>7</v>
      </c>
      <c r="C24" s="12" t="s">
        <v>46</v>
      </c>
      <c r="D24" s="12" t="s">
        <v>47</v>
      </c>
      <c r="E24" t="s">
        <v>40</v>
      </c>
      <c r="F24" s="10" t="s">
        <v>48</v>
      </c>
      <c r="I24" s="8">
        <v>3</v>
      </c>
    </row>
    <row r="25" spans="1:9" s="2" customFormat="1" ht="29" x14ac:dyDescent="0.35">
      <c r="A25" s="14">
        <v>23</v>
      </c>
      <c r="B25"/>
      <c r="C25" s="12"/>
      <c r="D25" s="12" t="s">
        <v>49</v>
      </c>
      <c r="E25" t="s">
        <v>50</v>
      </c>
      <c r="F25" t="s">
        <v>51</v>
      </c>
      <c r="I25" s="8">
        <v>3</v>
      </c>
    </row>
    <row r="26" spans="1:9" s="2" customFormat="1" ht="72.5" x14ac:dyDescent="0.35">
      <c r="A26" s="13">
        <v>24</v>
      </c>
      <c r="B26">
        <v>8</v>
      </c>
      <c r="C26" s="12" t="s">
        <v>52</v>
      </c>
      <c r="D26" s="12" t="s">
        <v>53</v>
      </c>
      <c r="E26"/>
      <c r="I26" s="8">
        <v>3</v>
      </c>
    </row>
    <row r="27" spans="1:9" s="2" customFormat="1" x14ac:dyDescent="0.35">
      <c r="A27" s="13">
        <v>25</v>
      </c>
      <c r="B27"/>
      <c r="C27" s="12"/>
      <c r="D27" s="12" t="s">
        <v>54</v>
      </c>
      <c r="E27"/>
      <c r="I27" s="8">
        <v>3</v>
      </c>
    </row>
    <row r="28" spans="1:9" s="2" customFormat="1" ht="29" x14ac:dyDescent="0.35">
      <c r="A28" s="13">
        <v>26</v>
      </c>
      <c r="B28">
        <v>9</v>
      </c>
      <c r="C28" s="12" t="s">
        <v>55</v>
      </c>
      <c r="D28" s="12" t="s">
        <v>56</v>
      </c>
      <c r="E28"/>
      <c r="I28" s="8">
        <v>5</v>
      </c>
    </row>
    <row r="29" spans="1:9" s="2" customFormat="1" x14ac:dyDescent="0.35">
      <c r="A29" s="14">
        <v>27</v>
      </c>
      <c r="B29"/>
      <c r="C29" s="12"/>
      <c r="D29" s="12" t="s">
        <v>57</v>
      </c>
      <c r="E29" t="s">
        <v>58</v>
      </c>
      <c r="I29" s="8">
        <v>5</v>
      </c>
    </row>
    <row r="30" spans="1:9" s="2" customFormat="1" x14ac:dyDescent="0.35">
      <c r="A30" s="13">
        <v>28</v>
      </c>
      <c r="B30"/>
      <c r="C30" s="12"/>
      <c r="D30" s="12" t="s">
        <v>59</v>
      </c>
      <c r="E30" t="s">
        <v>60</v>
      </c>
      <c r="I30" s="8">
        <v>5</v>
      </c>
    </row>
    <row r="31" spans="1:9" s="2" customFormat="1" x14ac:dyDescent="0.35">
      <c r="A31" s="13">
        <v>29</v>
      </c>
      <c r="B31"/>
      <c r="C31" s="12"/>
      <c r="D31" s="12" t="s">
        <v>61</v>
      </c>
      <c r="E31" t="s">
        <v>62</v>
      </c>
      <c r="F31" t="s">
        <v>63</v>
      </c>
      <c r="I31" s="8">
        <v>5</v>
      </c>
    </row>
    <row r="32" spans="1:9" s="2" customFormat="1" x14ac:dyDescent="0.35">
      <c r="A32" s="13">
        <v>30</v>
      </c>
      <c r="B32"/>
      <c r="C32" s="12"/>
      <c r="D32" s="12" t="s">
        <v>64</v>
      </c>
      <c r="E32" t="s">
        <v>65</v>
      </c>
      <c r="I32" s="8">
        <v>5</v>
      </c>
    </row>
    <row r="33" spans="1:9" s="2" customFormat="1" x14ac:dyDescent="0.35">
      <c r="A33" s="14">
        <v>31</v>
      </c>
      <c r="B33"/>
      <c r="C33" s="12"/>
      <c r="D33" s="12" t="s">
        <v>66</v>
      </c>
      <c r="E33" t="s">
        <v>67</v>
      </c>
      <c r="F33" s="10" t="s">
        <v>68</v>
      </c>
      <c r="I33" s="8">
        <v>5</v>
      </c>
    </row>
    <row r="34" spans="1:9" s="2" customFormat="1" x14ac:dyDescent="0.35">
      <c r="A34" s="13">
        <v>32</v>
      </c>
      <c r="B34"/>
      <c r="C34" s="12"/>
      <c r="D34" s="12" t="s">
        <v>69</v>
      </c>
      <c r="E34" t="s">
        <v>70</v>
      </c>
      <c r="I34" s="8">
        <v>5</v>
      </c>
    </row>
    <row r="35" spans="1:9" s="2" customFormat="1" x14ac:dyDescent="0.35">
      <c r="A35" s="13">
        <v>33</v>
      </c>
      <c r="B35"/>
      <c r="C35" s="12"/>
      <c r="D35" s="12" t="s">
        <v>71</v>
      </c>
      <c r="E35" t="s">
        <v>72</v>
      </c>
      <c r="F35" t="s">
        <v>73</v>
      </c>
      <c r="I35" s="8">
        <v>5</v>
      </c>
    </row>
    <row r="36" spans="1:9" x14ac:dyDescent="0.35">
      <c r="A36" s="13">
        <v>34</v>
      </c>
      <c r="C36" s="3"/>
      <c r="D36" s="3"/>
      <c r="I36" s="7"/>
    </row>
    <row r="37" spans="1:9" ht="21" x14ac:dyDescent="0.5">
      <c r="A37" s="14">
        <v>35</v>
      </c>
      <c r="B37" s="1" t="s">
        <v>74</v>
      </c>
      <c r="C37" s="4"/>
      <c r="D37" s="4"/>
      <c r="E37" s="1"/>
    </row>
    <row r="38" spans="1:9" s="1" customFormat="1" ht="21" x14ac:dyDescent="0.5">
      <c r="A38" s="13">
        <v>36</v>
      </c>
      <c r="B38" s="2" t="s">
        <v>2</v>
      </c>
      <c r="C38" s="5" t="s">
        <v>3</v>
      </c>
      <c r="D38" s="5" t="s">
        <v>4</v>
      </c>
      <c r="E38" s="2" t="s">
        <v>75</v>
      </c>
      <c r="F38" s="2" t="s">
        <v>76</v>
      </c>
      <c r="G38" s="2" t="s">
        <v>77</v>
      </c>
      <c r="H38" s="2" t="s">
        <v>78</v>
      </c>
      <c r="I38" s="7" t="s">
        <v>79</v>
      </c>
    </row>
    <row r="39" spans="1:9" s="2" customFormat="1" ht="43.5" x14ac:dyDescent="0.35">
      <c r="A39" s="13">
        <v>37</v>
      </c>
      <c r="B39">
        <v>1</v>
      </c>
      <c r="C39" s="12" t="s">
        <v>80</v>
      </c>
      <c r="D39" s="12" t="s">
        <v>81</v>
      </c>
      <c r="E39" t="s">
        <v>82</v>
      </c>
      <c r="F39" t="s">
        <v>83</v>
      </c>
      <c r="G39"/>
      <c r="H39"/>
      <c r="I39" s="8">
        <v>3</v>
      </c>
    </row>
    <row r="40" spans="1:9" s="2" customFormat="1" x14ac:dyDescent="0.35">
      <c r="A40" s="13">
        <v>38</v>
      </c>
      <c r="B40"/>
      <c r="C40" s="12"/>
      <c r="D40" s="12" t="s">
        <v>84</v>
      </c>
      <c r="E40" s="9" t="s">
        <v>85</v>
      </c>
      <c r="F40"/>
      <c r="G40"/>
      <c r="H40"/>
      <c r="I40" s="8">
        <v>2</v>
      </c>
    </row>
    <row r="41" spans="1:9" s="2" customFormat="1" x14ac:dyDescent="0.35">
      <c r="A41" s="14">
        <v>39</v>
      </c>
      <c r="B41"/>
      <c r="C41" s="12"/>
      <c r="D41" s="12" t="s">
        <v>86</v>
      </c>
      <c r="E41" s="9" t="s">
        <v>82</v>
      </c>
      <c r="F41"/>
      <c r="G41"/>
      <c r="H41"/>
      <c r="I41" s="8"/>
    </row>
    <row r="42" spans="1:9" s="2" customFormat="1" x14ac:dyDescent="0.35">
      <c r="A42" s="13">
        <v>40</v>
      </c>
      <c r="B42"/>
      <c r="C42" s="12"/>
      <c r="D42" s="12" t="s">
        <v>87</v>
      </c>
      <c r="E42" t="s">
        <v>88</v>
      </c>
      <c r="F42"/>
      <c r="G42"/>
      <c r="H42"/>
      <c r="I42" s="8">
        <v>5</v>
      </c>
    </row>
    <row r="43" spans="1:9" s="2" customFormat="1" ht="29" x14ac:dyDescent="0.35">
      <c r="A43" s="13">
        <v>41</v>
      </c>
      <c r="B43"/>
      <c r="C43" s="12"/>
      <c r="D43" s="12" t="s">
        <v>89</v>
      </c>
      <c r="E43" t="s">
        <v>90</v>
      </c>
      <c r="F43" t="s">
        <v>91</v>
      </c>
      <c r="G43" t="s">
        <v>92</v>
      </c>
      <c r="H43" t="s">
        <v>93</v>
      </c>
      <c r="I43" s="8">
        <v>3</v>
      </c>
    </row>
    <row r="44" spans="1:9" s="2" customFormat="1" x14ac:dyDescent="0.35">
      <c r="A44" s="13">
        <v>42</v>
      </c>
      <c r="B44">
        <v>2</v>
      </c>
      <c r="C44" s="12" t="s">
        <v>94</v>
      </c>
      <c r="D44" s="12" t="s">
        <v>95</v>
      </c>
      <c r="E44" t="s">
        <v>85</v>
      </c>
      <c r="F44" t="s">
        <v>96</v>
      </c>
      <c r="G44" t="s">
        <v>92</v>
      </c>
      <c r="H44" t="s">
        <v>97</v>
      </c>
      <c r="I44" s="8">
        <v>5</v>
      </c>
    </row>
    <row r="45" spans="1:9" s="2" customFormat="1" x14ac:dyDescent="0.35">
      <c r="A45" s="14">
        <v>43</v>
      </c>
      <c r="B45"/>
      <c r="C45" s="12"/>
      <c r="D45" s="12" t="s">
        <v>98</v>
      </c>
      <c r="E45" t="s">
        <v>99</v>
      </c>
      <c r="F45" t="s">
        <v>97</v>
      </c>
      <c r="G45"/>
      <c r="H45"/>
      <c r="I45" s="8">
        <v>2</v>
      </c>
    </row>
    <row r="46" spans="1:9" s="2" customFormat="1" x14ac:dyDescent="0.35">
      <c r="A46" s="13">
        <v>44</v>
      </c>
      <c r="B46">
        <v>3</v>
      </c>
      <c r="C46" s="11" t="s">
        <v>100</v>
      </c>
      <c r="D46" s="12" t="s">
        <v>101</v>
      </c>
      <c r="E46" t="s">
        <v>102</v>
      </c>
      <c r="F46" t="s">
        <v>92</v>
      </c>
      <c r="G46"/>
      <c r="H46"/>
      <c r="I46" s="8">
        <v>4</v>
      </c>
    </row>
    <row r="47" spans="1:9" s="2" customFormat="1" x14ac:dyDescent="0.35">
      <c r="A47" s="13">
        <v>45</v>
      </c>
      <c r="B47"/>
      <c r="C47" s="11"/>
      <c r="D47" s="12" t="s">
        <v>103</v>
      </c>
      <c r="E47" t="s">
        <v>99</v>
      </c>
      <c r="F47"/>
      <c r="G47"/>
      <c r="H47"/>
      <c r="I47" s="8">
        <v>3</v>
      </c>
    </row>
    <row r="48" spans="1:9" s="2" customFormat="1" x14ac:dyDescent="0.35">
      <c r="A48" s="13">
        <v>46</v>
      </c>
      <c r="B48"/>
      <c r="C48" s="12"/>
      <c r="D48" s="12" t="s">
        <v>104</v>
      </c>
      <c r="E48" t="s">
        <v>105</v>
      </c>
      <c r="F48" t="s">
        <v>106</v>
      </c>
      <c r="G48"/>
      <c r="H48"/>
      <c r="I48" s="8">
        <v>2</v>
      </c>
    </row>
    <row r="49" spans="1:9" s="2" customFormat="1" x14ac:dyDescent="0.35">
      <c r="A49" s="14">
        <v>47</v>
      </c>
      <c r="B49"/>
      <c r="C49" s="12"/>
      <c r="D49" s="12" t="s">
        <v>107</v>
      </c>
      <c r="E49" t="s">
        <v>88</v>
      </c>
      <c r="F49"/>
      <c r="G49"/>
      <c r="H49"/>
      <c r="I49" s="8">
        <v>1</v>
      </c>
    </row>
    <row r="50" spans="1:9" s="2" customFormat="1" x14ac:dyDescent="0.35">
      <c r="A50" s="13">
        <v>48</v>
      </c>
      <c r="B50"/>
      <c r="C50" s="12"/>
      <c r="D50" s="12" t="s">
        <v>108</v>
      </c>
      <c r="E50" t="s">
        <v>88</v>
      </c>
      <c r="F50"/>
      <c r="G50"/>
      <c r="H50"/>
      <c r="I50" s="8">
        <v>1</v>
      </c>
    </row>
    <row r="51" spans="1:9" s="2" customFormat="1" ht="29" x14ac:dyDescent="0.35">
      <c r="A51" s="13">
        <v>49</v>
      </c>
      <c r="B51">
        <v>4</v>
      </c>
      <c r="C51" s="12" t="s">
        <v>109</v>
      </c>
      <c r="D51" s="12" t="s">
        <v>110</v>
      </c>
      <c r="E51" t="s">
        <v>91</v>
      </c>
      <c r="F51" t="s">
        <v>111</v>
      </c>
      <c r="G51" t="s">
        <v>92</v>
      </c>
      <c r="H51" t="s">
        <v>97</v>
      </c>
      <c r="I51" s="8">
        <v>4</v>
      </c>
    </row>
    <row r="52" spans="1:9" s="2" customFormat="1" x14ac:dyDescent="0.35">
      <c r="A52" s="13">
        <v>50</v>
      </c>
      <c r="B52"/>
      <c r="C52" s="12"/>
      <c r="D52" s="12" t="s">
        <v>112</v>
      </c>
      <c r="E52" t="s">
        <v>88</v>
      </c>
      <c r="F52"/>
      <c r="G52"/>
      <c r="H52"/>
      <c r="I52" s="8">
        <v>2</v>
      </c>
    </row>
    <row r="53" spans="1:9" s="2" customFormat="1" x14ac:dyDescent="0.35">
      <c r="A53" s="14">
        <v>51</v>
      </c>
      <c r="B53"/>
      <c r="C53" s="12"/>
      <c r="D53" s="12" t="s">
        <v>113</v>
      </c>
      <c r="E53" t="s">
        <v>114</v>
      </c>
      <c r="F53"/>
      <c r="G53"/>
      <c r="H53"/>
      <c r="I53" s="8">
        <v>1</v>
      </c>
    </row>
    <row r="54" spans="1:9" s="2" customFormat="1" ht="29" x14ac:dyDescent="0.35">
      <c r="A54" s="13">
        <v>52</v>
      </c>
      <c r="B54">
        <v>5</v>
      </c>
      <c r="C54" s="12" t="s">
        <v>115</v>
      </c>
      <c r="D54" s="12" t="s">
        <v>116</v>
      </c>
      <c r="E54" t="s">
        <v>105</v>
      </c>
      <c r="F54"/>
      <c r="G54"/>
      <c r="H54"/>
      <c r="I54" s="8">
        <v>3</v>
      </c>
    </row>
    <row r="55" spans="1:9" s="2" customFormat="1" ht="29" x14ac:dyDescent="0.35">
      <c r="A55" s="13">
        <v>53</v>
      </c>
      <c r="B55"/>
      <c r="C55" s="12"/>
      <c r="D55" s="12" t="s">
        <v>117</v>
      </c>
      <c r="E55" t="s">
        <v>118</v>
      </c>
      <c r="F55"/>
      <c r="G55"/>
      <c r="H55"/>
      <c r="I55" s="8">
        <v>5</v>
      </c>
    </row>
    <row r="56" spans="1:9" s="2" customFormat="1" x14ac:dyDescent="0.35">
      <c r="A56" s="13">
        <v>54</v>
      </c>
      <c r="B56"/>
      <c r="C56" s="12"/>
      <c r="D56" s="12" t="s">
        <v>119</v>
      </c>
      <c r="E56" t="s">
        <v>118</v>
      </c>
      <c r="F56"/>
      <c r="G56"/>
      <c r="H56"/>
      <c r="I56" s="8">
        <v>3</v>
      </c>
    </row>
    <row r="57" spans="1:9" s="2" customFormat="1" x14ac:dyDescent="0.35">
      <c r="A57" s="14">
        <v>55</v>
      </c>
      <c r="B57">
        <v>6</v>
      </c>
      <c r="C57" s="11" t="s">
        <v>120</v>
      </c>
      <c r="D57" s="12" t="s">
        <v>121</v>
      </c>
      <c r="E57" t="s">
        <v>122</v>
      </c>
      <c r="F57" t="s">
        <v>92</v>
      </c>
      <c r="G57"/>
      <c r="H57"/>
      <c r="I57" s="8">
        <v>5</v>
      </c>
    </row>
    <row r="58" spans="1:9" s="2" customFormat="1" x14ac:dyDescent="0.35">
      <c r="A58" s="13">
        <v>56</v>
      </c>
      <c r="B58"/>
      <c r="C58" s="12"/>
      <c r="D58" s="12" t="s">
        <v>123</v>
      </c>
      <c r="E58" t="s">
        <v>124</v>
      </c>
      <c r="F58" t="s">
        <v>92</v>
      </c>
      <c r="G58"/>
      <c r="H58"/>
      <c r="I58" s="8">
        <v>5</v>
      </c>
    </row>
    <row r="59" spans="1:9" s="2" customFormat="1" x14ac:dyDescent="0.35">
      <c r="A59" s="13">
        <v>57</v>
      </c>
      <c r="B59"/>
      <c r="C59" s="12"/>
      <c r="D59" s="12" t="s">
        <v>125</v>
      </c>
      <c r="E59" t="s">
        <v>122</v>
      </c>
      <c r="F59" t="s">
        <v>92</v>
      </c>
      <c r="G59"/>
      <c r="H59"/>
      <c r="I59" s="8">
        <v>5</v>
      </c>
    </row>
    <row r="60" spans="1:9" s="2" customFormat="1" x14ac:dyDescent="0.35">
      <c r="A60" s="13">
        <v>58</v>
      </c>
      <c r="B60"/>
      <c r="C60" s="12"/>
      <c r="D60" s="12" t="s">
        <v>126</v>
      </c>
      <c r="E60" t="s">
        <v>122</v>
      </c>
      <c r="F60" t="s">
        <v>92</v>
      </c>
      <c r="G60"/>
      <c r="H60"/>
      <c r="I60" s="8">
        <v>5</v>
      </c>
    </row>
    <row r="61" spans="1:9" s="2" customFormat="1" x14ac:dyDescent="0.35">
      <c r="A61" s="14">
        <v>59</v>
      </c>
      <c r="B61"/>
      <c r="C61" s="12"/>
      <c r="D61" s="12" t="s">
        <v>127</v>
      </c>
      <c r="E61" t="s">
        <v>122</v>
      </c>
      <c r="F61" t="s">
        <v>92</v>
      </c>
      <c r="G61"/>
      <c r="H61"/>
      <c r="I61" s="8">
        <v>5</v>
      </c>
    </row>
    <row r="62" spans="1:9" s="2" customFormat="1" x14ac:dyDescent="0.35">
      <c r="A62" s="13">
        <v>60</v>
      </c>
      <c r="B62"/>
      <c r="C62" s="12"/>
      <c r="D62" s="12" t="s">
        <v>128</v>
      </c>
      <c r="E62" t="s">
        <v>129</v>
      </c>
      <c r="F62" t="s">
        <v>92</v>
      </c>
      <c r="G62"/>
      <c r="H62"/>
      <c r="I62" s="8">
        <v>5</v>
      </c>
    </row>
    <row r="63" spans="1:9" s="2" customFormat="1" x14ac:dyDescent="0.35">
      <c r="A63" s="13">
        <v>61</v>
      </c>
      <c r="B63"/>
      <c r="C63" s="12"/>
      <c r="D63" s="12" t="s">
        <v>130</v>
      </c>
      <c r="E63" t="s">
        <v>97</v>
      </c>
      <c r="F63" t="s">
        <v>92</v>
      </c>
      <c r="G63" t="s">
        <v>118</v>
      </c>
      <c r="H63"/>
      <c r="I63" s="8">
        <v>5</v>
      </c>
    </row>
    <row r="64" spans="1:9" s="1" customFormat="1" ht="21" x14ac:dyDescent="0.5">
      <c r="A64" s="13">
        <v>62</v>
      </c>
      <c r="B64" s="1" t="s">
        <v>131</v>
      </c>
      <c r="C64" s="4"/>
      <c r="D64" s="4"/>
      <c r="F64"/>
      <c r="G64"/>
      <c r="H64"/>
      <c r="I64" s="8"/>
    </row>
    <row r="65" spans="1:9" s="2" customFormat="1" x14ac:dyDescent="0.35">
      <c r="A65" s="14">
        <v>63</v>
      </c>
      <c r="B65" s="2" t="s">
        <v>132</v>
      </c>
      <c r="C65" s="5" t="s">
        <v>3</v>
      </c>
      <c r="D65" s="5" t="s">
        <v>4</v>
      </c>
      <c r="E65" s="2" t="s">
        <v>133</v>
      </c>
      <c r="F65" s="2" t="s">
        <v>134</v>
      </c>
      <c r="G65" s="2" t="s">
        <v>135</v>
      </c>
      <c r="H65" s="2" t="s">
        <v>136</v>
      </c>
      <c r="I65" s="7" t="s">
        <v>137</v>
      </c>
    </row>
    <row r="66" spans="1:9" s="2" customFormat="1" ht="29" x14ac:dyDescent="0.35">
      <c r="A66" s="13">
        <v>64</v>
      </c>
      <c r="B66">
        <v>1</v>
      </c>
      <c r="C66" s="12" t="s">
        <v>80</v>
      </c>
      <c r="D66" s="12" t="s">
        <v>138</v>
      </c>
      <c r="E66" t="s">
        <v>139</v>
      </c>
      <c r="F66" s="10" t="s">
        <v>140</v>
      </c>
      <c r="G66"/>
      <c r="H66"/>
      <c r="I66" s="8">
        <v>4</v>
      </c>
    </row>
    <row r="67" spans="1:9" s="2" customFormat="1" x14ac:dyDescent="0.35">
      <c r="A67" s="13">
        <v>65</v>
      </c>
      <c r="B67"/>
      <c r="C67" s="12"/>
      <c r="D67" s="12" t="s">
        <v>141</v>
      </c>
      <c r="E67" t="s">
        <v>142</v>
      </c>
      <c r="F67"/>
      <c r="G67"/>
      <c r="H67"/>
      <c r="I67" s="8">
        <v>2</v>
      </c>
    </row>
    <row r="68" spans="1:9" s="2" customFormat="1" x14ac:dyDescent="0.35">
      <c r="A68" s="13">
        <v>66</v>
      </c>
      <c r="B68"/>
      <c r="C68" s="12"/>
      <c r="D68" s="12" t="s">
        <v>143</v>
      </c>
      <c r="E68" t="s">
        <v>144</v>
      </c>
      <c r="F68"/>
      <c r="G68"/>
      <c r="H68"/>
      <c r="I68" s="8">
        <v>1</v>
      </c>
    </row>
    <row r="69" spans="1:9" s="2" customFormat="1" ht="29" x14ac:dyDescent="0.35">
      <c r="A69" s="14">
        <v>67</v>
      </c>
      <c r="B69">
        <v>2</v>
      </c>
      <c r="C69" s="12" t="s">
        <v>145</v>
      </c>
      <c r="D69" s="12" t="s">
        <v>146</v>
      </c>
      <c r="E69" t="s">
        <v>140</v>
      </c>
      <c r="F69" s="10" t="s">
        <v>147</v>
      </c>
      <c r="G69"/>
      <c r="H69"/>
      <c r="I69" s="8">
        <v>5</v>
      </c>
    </row>
    <row r="70" spans="1:9" s="2" customFormat="1" ht="43.5" x14ac:dyDescent="0.35">
      <c r="A70" s="13">
        <v>68</v>
      </c>
      <c r="B70"/>
      <c r="C70" s="12"/>
      <c r="D70" s="12" t="s">
        <v>148</v>
      </c>
      <c r="E70" t="s">
        <v>149</v>
      </c>
      <c r="F70" t="s">
        <v>147</v>
      </c>
      <c r="G70"/>
      <c r="H70"/>
      <c r="I70" s="8">
        <v>4</v>
      </c>
    </row>
    <row r="71" spans="1:9" s="2" customFormat="1" x14ac:dyDescent="0.35">
      <c r="A71" s="13">
        <v>69</v>
      </c>
      <c r="B71"/>
      <c r="C71" s="12"/>
      <c r="D71" s="12" t="s">
        <v>150</v>
      </c>
      <c r="E71" t="s">
        <v>140</v>
      </c>
      <c r="F71" t="s">
        <v>151</v>
      </c>
      <c r="G71" t="s">
        <v>152</v>
      </c>
      <c r="H71"/>
      <c r="I71" s="8">
        <v>4</v>
      </c>
    </row>
    <row r="72" spans="1:9" s="2" customFormat="1" ht="29" x14ac:dyDescent="0.35">
      <c r="A72" s="13">
        <v>70</v>
      </c>
      <c r="B72">
        <v>3</v>
      </c>
      <c r="C72" s="12" t="s">
        <v>153</v>
      </c>
      <c r="D72" s="12" t="s">
        <v>154</v>
      </c>
      <c r="E72" t="s">
        <v>155</v>
      </c>
      <c r="F72"/>
      <c r="G72"/>
      <c r="H72"/>
      <c r="I72" s="8">
        <v>1</v>
      </c>
    </row>
    <row r="73" spans="1:9" s="2" customFormat="1" ht="43.5" x14ac:dyDescent="0.35">
      <c r="A73" s="14">
        <v>71</v>
      </c>
      <c r="B73"/>
      <c r="C73" s="12"/>
      <c r="D73" s="12" t="s">
        <v>156</v>
      </c>
      <c r="E73" t="s">
        <v>157</v>
      </c>
      <c r="F73" t="s">
        <v>158</v>
      </c>
      <c r="G73"/>
      <c r="H73"/>
      <c r="I73" s="8">
        <v>5</v>
      </c>
    </row>
    <row r="74" spans="1:9" s="2" customFormat="1" x14ac:dyDescent="0.35">
      <c r="A74" s="13">
        <v>72</v>
      </c>
      <c r="B74"/>
      <c r="C74" s="12"/>
      <c r="D74" s="12" t="s">
        <v>159</v>
      </c>
      <c r="E74" t="s">
        <v>157</v>
      </c>
      <c r="F74" t="s">
        <v>158</v>
      </c>
      <c r="G74"/>
      <c r="H74"/>
      <c r="I74" s="8">
        <v>5</v>
      </c>
    </row>
    <row r="75" spans="1:9" s="2" customFormat="1" ht="29" x14ac:dyDescent="0.35">
      <c r="A75" s="13">
        <v>73</v>
      </c>
      <c r="B75">
        <v>4</v>
      </c>
      <c r="C75" s="12" t="s">
        <v>160</v>
      </c>
      <c r="D75" s="11" t="s">
        <v>161</v>
      </c>
      <c r="E75" t="s">
        <v>158</v>
      </c>
      <c r="F75" t="s">
        <v>44</v>
      </c>
      <c r="G75"/>
      <c r="H75"/>
      <c r="I75" s="8">
        <v>3</v>
      </c>
    </row>
    <row r="76" spans="1:9" s="2" customFormat="1" x14ac:dyDescent="0.35">
      <c r="A76" s="13">
        <v>74</v>
      </c>
      <c r="B76"/>
      <c r="C76" s="12"/>
      <c r="D76" s="12" t="s">
        <v>162</v>
      </c>
      <c r="E76" t="s">
        <v>163</v>
      </c>
      <c r="F76"/>
      <c r="G76"/>
      <c r="H76"/>
      <c r="I76" s="8">
        <v>5</v>
      </c>
    </row>
    <row r="77" spans="1:9" s="2" customFormat="1" x14ac:dyDescent="0.35">
      <c r="A77" s="14">
        <v>75</v>
      </c>
      <c r="B77"/>
      <c r="C77" s="12"/>
      <c r="D77" s="12" t="s">
        <v>164</v>
      </c>
      <c r="E77" t="s">
        <v>139</v>
      </c>
      <c r="F77"/>
      <c r="G77"/>
      <c r="H77"/>
      <c r="I77" s="8">
        <v>3</v>
      </c>
    </row>
    <row r="78" spans="1:9" s="2" customFormat="1" x14ac:dyDescent="0.35">
      <c r="A78" s="13">
        <v>76</v>
      </c>
      <c r="B78"/>
      <c r="C78" s="12"/>
      <c r="D78" s="12" t="s">
        <v>165</v>
      </c>
      <c r="E78" t="s">
        <v>166</v>
      </c>
      <c r="F78"/>
      <c r="G78"/>
      <c r="H78"/>
      <c r="I78" s="8">
        <v>5</v>
      </c>
    </row>
    <row r="79" spans="1:9" x14ac:dyDescent="0.35">
      <c r="A79" s="13">
        <v>77</v>
      </c>
      <c r="C79" s="12"/>
      <c r="D79" s="12" t="s">
        <v>167</v>
      </c>
      <c r="E79" t="s">
        <v>166</v>
      </c>
      <c r="I79" s="8">
        <v>5</v>
      </c>
    </row>
    <row r="80" spans="1:9" x14ac:dyDescent="0.35">
      <c r="A80" s="13">
        <v>78</v>
      </c>
      <c r="C80" s="12"/>
      <c r="D80" s="12" t="s">
        <v>168</v>
      </c>
      <c r="E80" t="s">
        <v>169</v>
      </c>
      <c r="I80" s="8">
        <v>5</v>
      </c>
    </row>
    <row r="81" spans="1:9" s="1" customFormat="1" ht="21" x14ac:dyDescent="0.5">
      <c r="A81" s="14">
        <v>79</v>
      </c>
      <c r="B81" s="1" t="s">
        <v>170</v>
      </c>
      <c r="C81" s="4"/>
      <c r="D81" s="4"/>
      <c r="F81"/>
      <c r="G81"/>
      <c r="H81"/>
      <c r="I81" s="8"/>
    </row>
    <row r="82" spans="1:9" s="2" customFormat="1" x14ac:dyDescent="0.35">
      <c r="A82" s="13">
        <v>80</v>
      </c>
      <c r="B82" s="2" t="s">
        <v>2</v>
      </c>
      <c r="C82" s="5" t="s">
        <v>3</v>
      </c>
      <c r="D82" s="5" t="s">
        <v>4</v>
      </c>
      <c r="E82" s="2" t="s">
        <v>75</v>
      </c>
      <c r="F82" s="2" t="s">
        <v>76</v>
      </c>
      <c r="G82" s="2" t="s">
        <v>77</v>
      </c>
      <c r="H82" s="2" t="s">
        <v>78</v>
      </c>
      <c r="I82" s="7" t="s">
        <v>79</v>
      </c>
    </row>
    <row r="83" spans="1:9" s="2" customFormat="1" ht="29" x14ac:dyDescent="0.35">
      <c r="A83" s="13">
        <v>81</v>
      </c>
      <c r="B83">
        <v>1</v>
      </c>
      <c r="C83" s="12" t="s">
        <v>80</v>
      </c>
      <c r="D83" s="12" t="s">
        <v>171</v>
      </c>
      <c r="E83" s="10" t="s">
        <v>172</v>
      </c>
      <c r="F83" s="10" t="s">
        <v>173</v>
      </c>
      <c r="G83"/>
      <c r="H83"/>
      <c r="I83" s="8">
        <v>5</v>
      </c>
    </row>
    <row r="84" spans="1:9" s="2" customFormat="1" x14ac:dyDescent="0.35">
      <c r="A84" s="13">
        <v>82</v>
      </c>
      <c r="B84"/>
      <c r="C84" s="12"/>
      <c r="D84" s="12" t="s">
        <v>174</v>
      </c>
      <c r="E84" s="10" t="s">
        <v>175</v>
      </c>
      <c r="F84" s="10" t="s">
        <v>176</v>
      </c>
      <c r="G84" s="10" t="s">
        <v>177</v>
      </c>
      <c r="H84" s="10" t="s">
        <v>178</v>
      </c>
      <c r="I84" s="8"/>
    </row>
    <row r="85" spans="1:9" s="2" customFormat="1" x14ac:dyDescent="0.35">
      <c r="A85" s="14">
        <v>83</v>
      </c>
      <c r="B85"/>
      <c r="C85" s="12"/>
      <c r="D85" s="12" t="s">
        <v>179</v>
      </c>
      <c r="E85" s="10" t="s">
        <v>180</v>
      </c>
      <c r="F85"/>
      <c r="G85"/>
      <c r="H85"/>
      <c r="I85" s="8">
        <v>3</v>
      </c>
    </row>
    <row r="86" spans="1:9" s="2" customFormat="1" ht="29" x14ac:dyDescent="0.35">
      <c r="A86" s="13">
        <v>84</v>
      </c>
      <c r="B86"/>
      <c r="C86" s="12"/>
      <c r="D86" s="12" t="s">
        <v>181</v>
      </c>
      <c r="E86" s="10" t="s">
        <v>182</v>
      </c>
      <c r="F86" s="10" t="s">
        <v>183</v>
      </c>
      <c r="G86"/>
      <c r="H86"/>
      <c r="I86" s="8">
        <v>4</v>
      </c>
    </row>
    <row r="87" spans="1:9" s="2" customFormat="1" x14ac:dyDescent="0.35">
      <c r="A87" s="13">
        <v>85</v>
      </c>
      <c r="B87"/>
      <c r="C87" s="12"/>
      <c r="D87" s="12" t="s">
        <v>184</v>
      </c>
      <c r="E87" s="10" t="s">
        <v>173</v>
      </c>
      <c r="F87"/>
      <c r="G87"/>
      <c r="H87"/>
      <c r="I87" s="8">
        <v>4</v>
      </c>
    </row>
    <row r="88" spans="1:9" s="2" customFormat="1" ht="29" x14ac:dyDescent="0.35">
      <c r="A88" s="13">
        <v>86</v>
      </c>
      <c r="B88">
        <v>2</v>
      </c>
      <c r="C88" s="12" t="s">
        <v>185</v>
      </c>
      <c r="D88" s="12" t="s">
        <v>186</v>
      </c>
      <c r="E88" s="10" t="s">
        <v>187</v>
      </c>
      <c r="F88"/>
      <c r="G88"/>
      <c r="H88"/>
      <c r="I88" s="8">
        <v>4</v>
      </c>
    </row>
    <row r="89" spans="1:9" s="2" customFormat="1" x14ac:dyDescent="0.35">
      <c r="A89" s="14">
        <v>87</v>
      </c>
      <c r="B89"/>
      <c r="C89" s="12"/>
      <c r="D89" s="12" t="s">
        <v>188</v>
      </c>
      <c r="E89" s="10" t="s">
        <v>189</v>
      </c>
      <c r="F89" s="10" t="s">
        <v>190</v>
      </c>
      <c r="G89"/>
      <c r="H89"/>
      <c r="I89" s="8">
        <v>4</v>
      </c>
    </row>
    <row r="90" spans="1:9" s="2" customFormat="1" x14ac:dyDescent="0.35">
      <c r="A90" s="13">
        <v>88</v>
      </c>
      <c r="B90"/>
      <c r="C90" s="12"/>
      <c r="D90" s="12" t="s">
        <v>191</v>
      </c>
      <c r="E90"/>
      <c r="F90"/>
      <c r="G90"/>
      <c r="H90"/>
      <c r="I90" s="8">
        <v>3</v>
      </c>
    </row>
    <row r="91" spans="1:9" s="2" customFormat="1" ht="29" x14ac:dyDescent="0.35">
      <c r="A91" s="13">
        <v>89</v>
      </c>
      <c r="B91">
        <v>3</v>
      </c>
      <c r="C91" s="12" t="s">
        <v>192</v>
      </c>
      <c r="D91" s="12" t="s">
        <v>193</v>
      </c>
      <c r="E91" s="10" t="s">
        <v>194</v>
      </c>
      <c r="F91" s="10" t="s">
        <v>195</v>
      </c>
      <c r="G91"/>
      <c r="H91"/>
      <c r="I91" s="8">
        <v>4</v>
      </c>
    </row>
    <row r="92" spans="1:9" s="2" customFormat="1" x14ac:dyDescent="0.35">
      <c r="A92" s="13">
        <v>90</v>
      </c>
      <c r="B92"/>
      <c r="C92" s="12"/>
      <c r="D92" s="12" t="s">
        <v>196</v>
      </c>
      <c r="E92" s="10" t="s">
        <v>172</v>
      </c>
      <c r="F92"/>
      <c r="G92"/>
      <c r="H92"/>
      <c r="I92" s="8">
        <v>5</v>
      </c>
    </row>
    <row r="93" spans="1:9" s="2" customFormat="1" x14ac:dyDescent="0.35">
      <c r="A93" s="14">
        <v>91</v>
      </c>
      <c r="B93"/>
      <c r="C93" s="12"/>
      <c r="D93" s="12" t="s">
        <v>197</v>
      </c>
      <c r="E93" t="s">
        <v>198</v>
      </c>
      <c r="F93"/>
      <c r="G93"/>
      <c r="H93"/>
      <c r="I93" s="8">
        <v>3</v>
      </c>
    </row>
    <row r="94" spans="1:9" s="2" customFormat="1" x14ac:dyDescent="0.35">
      <c r="A94" s="13">
        <v>92</v>
      </c>
      <c r="B94"/>
      <c r="C94" s="12"/>
      <c r="D94" s="12" t="s">
        <v>199</v>
      </c>
      <c r="E94"/>
      <c r="F94"/>
      <c r="G94"/>
      <c r="H94"/>
      <c r="I94" s="8">
        <v>1</v>
      </c>
    </row>
    <row r="95" spans="1:9" s="2" customFormat="1" ht="29" x14ac:dyDescent="0.35">
      <c r="A95" s="13">
        <v>93</v>
      </c>
      <c r="B95">
        <v>4</v>
      </c>
      <c r="C95" s="12" t="s">
        <v>200</v>
      </c>
      <c r="D95" s="12" t="s">
        <v>201</v>
      </c>
      <c r="E95" s="10" t="s">
        <v>195</v>
      </c>
      <c r="F95" s="10" t="s">
        <v>172</v>
      </c>
      <c r="G95"/>
      <c r="H95"/>
      <c r="I95" s="8">
        <v>4</v>
      </c>
    </row>
    <row r="96" spans="1:9" s="2" customFormat="1" x14ac:dyDescent="0.35">
      <c r="A96" s="13">
        <v>94</v>
      </c>
      <c r="B96"/>
      <c r="C96" s="12"/>
      <c r="D96" s="12" t="s">
        <v>202</v>
      </c>
      <c r="E96" s="10" t="s">
        <v>194</v>
      </c>
      <c r="F96"/>
      <c r="G96"/>
      <c r="H96"/>
      <c r="I96" s="8">
        <v>4</v>
      </c>
    </row>
    <row r="97" spans="1:9" s="2" customFormat="1" x14ac:dyDescent="0.35">
      <c r="A97" s="14">
        <v>95</v>
      </c>
      <c r="B97"/>
      <c r="C97" s="12"/>
      <c r="D97" s="12" t="s">
        <v>203</v>
      </c>
      <c r="E97" s="10" t="s">
        <v>187</v>
      </c>
      <c r="F97" s="10" t="s">
        <v>204</v>
      </c>
      <c r="G97"/>
      <c r="H97"/>
      <c r="I97" s="8">
        <v>4</v>
      </c>
    </row>
    <row r="98" spans="1:9" s="2" customFormat="1" x14ac:dyDescent="0.35">
      <c r="A98" s="13">
        <v>96</v>
      </c>
      <c r="B98"/>
      <c r="C98" s="12"/>
      <c r="D98" s="12" t="s">
        <v>205</v>
      </c>
      <c r="E98" t="s">
        <v>198</v>
      </c>
      <c r="F98"/>
      <c r="G98"/>
      <c r="H98"/>
      <c r="I98" s="8">
        <v>4</v>
      </c>
    </row>
    <row r="99" spans="1:9" s="2" customFormat="1" x14ac:dyDescent="0.35">
      <c r="A99" s="13">
        <v>97</v>
      </c>
      <c r="B99"/>
      <c r="C99" s="12"/>
      <c r="D99" s="12" t="s">
        <v>206</v>
      </c>
      <c r="E99"/>
      <c r="F99"/>
      <c r="G99"/>
      <c r="H99"/>
      <c r="I99" s="8">
        <v>1</v>
      </c>
    </row>
    <row r="100" spans="1:9" s="2" customFormat="1" x14ac:dyDescent="0.35">
      <c r="A100" s="13">
        <v>98</v>
      </c>
      <c r="B100">
        <v>5</v>
      </c>
      <c r="C100" s="12" t="s">
        <v>207</v>
      </c>
      <c r="D100" s="12" t="s">
        <v>208</v>
      </c>
      <c r="E100" s="10" t="s">
        <v>183</v>
      </c>
      <c r="F100" s="10" t="s">
        <v>187</v>
      </c>
      <c r="G100" s="10" t="s">
        <v>204</v>
      </c>
      <c r="H100"/>
      <c r="I100" s="8">
        <v>3</v>
      </c>
    </row>
    <row r="101" spans="1:9" s="2" customFormat="1" x14ac:dyDescent="0.35">
      <c r="A101" s="14">
        <v>99</v>
      </c>
      <c r="B101"/>
      <c r="C101" s="12"/>
      <c r="D101" s="12" t="s">
        <v>209</v>
      </c>
      <c r="E101" s="10" t="s">
        <v>183</v>
      </c>
      <c r="F101" s="10" t="s">
        <v>187</v>
      </c>
      <c r="G101" s="10" t="s">
        <v>204</v>
      </c>
      <c r="H101"/>
      <c r="I101" s="8">
        <v>2</v>
      </c>
    </row>
    <row r="102" spans="1:9" s="2" customFormat="1" x14ac:dyDescent="0.35">
      <c r="A102" s="13">
        <v>100</v>
      </c>
      <c r="B102"/>
      <c r="C102" s="12"/>
      <c r="D102" s="12" t="s">
        <v>210</v>
      </c>
      <c r="E102" s="10" t="s">
        <v>183</v>
      </c>
      <c r="F102" s="10" t="s">
        <v>187</v>
      </c>
      <c r="G102" s="10" t="s">
        <v>204</v>
      </c>
      <c r="H102"/>
      <c r="I102" s="8">
        <v>3</v>
      </c>
    </row>
    <row r="103" spans="1:9" s="2" customFormat="1" x14ac:dyDescent="0.35">
      <c r="A103" s="13">
        <v>101</v>
      </c>
      <c r="B103"/>
      <c r="C103" s="12"/>
      <c r="D103" s="12" t="s">
        <v>211</v>
      </c>
      <c r="E103" s="10" t="s">
        <v>183</v>
      </c>
      <c r="F103" s="10" t="s">
        <v>187</v>
      </c>
      <c r="G103"/>
      <c r="H103"/>
      <c r="I103" s="8">
        <v>4</v>
      </c>
    </row>
    <row r="104" spans="1:9" s="2" customFormat="1" x14ac:dyDescent="0.35">
      <c r="A104" s="13">
        <v>102</v>
      </c>
      <c r="B104"/>
      <c r="C104" s="12"/>
      <c r="D104" s="12" t="s">
        <v>212</v>
      </c>
      <c r="E104" s="10" t="s">
        <v>183</v>
      </c>
      <c r="F104" s="10" t="s">
        <v>187</v>
      </c>
      <c r="G104"/>
      <c r="H104"/>
      <c r="I104" s="8">
        <v>4</v>
      </c>
    </row>
    <row r="105" spans="1:9" s="2" customFormat="1" x14ac:dyDescent="0.35">
      <c r="A105" s="14">
        <v>103</v>
      </c>
      <c r="B105"/>
      <c r="C105" s="12"/>
      <c r="D105" s="12" t="s">
        <v>213</v>
      </c>
      <c r="E105" s="10" t="s">
        <v>183</v>
      </c>
      <c r="F105" s="10" t="s">
        <v>187</v>
      </c>
      <c r="G105"/>
      <c r="H105"/>
      <c r="I105" s="8">
        <v>4</v>
      </c>
    </row>
    <row r="106" spans="1:9" s="2" customFormat="1" x14ac:dyDescent="0.35">
      <c r="A106" s="13">
        <v>104</v>
      </c>
      <c r="B106"/>
      <c r="C106" s="12"/>
      <c r="D106" s="12" t="s">
        <v>214</v>
      </c>
      <c r="E106" s="10" t="s">
        <v>183</v>
      </c>
      <c r="F106" s="10" t="s">
        <v>187</v>
      </c>
      <c r="G106"/>
      <c r="H106"/>
      <c r="I106" s="8">
        <v>4</v>
      </c>
    </row>
    <row r="107" spans="1:9" s="2" customFormat="1" x14ac:dyDescent="0.35">
      <c r="A107" s="13">
        <v>105</v>
      </c>
      <c r="B107"/>
      <c r="C107" s="12"/>
      <c r="D107" s="12" t="s">
        <v>215</v>
      </c>
      <c r="E107" s="10" t="s">
        <v>216</v>
      </c>
      <c r="F107" s="10" t="s">
        <v>217</v>
      </c>
      <c r="G107"/>
      <c r="H107"/>
      <c r="I107" s="8">
        <v>4</v>
      </c>
    </row>
    <row r="108" spans="1:9" s="2" customFormat="1" x14ac:dyDescent="0.35">
      <c r="A108" s="13">
        <v>106</v>
      </c>
      <c r="B108"/>
      <c r="C108" s="12"/>
      <c r="D108" s="12" t="s">
        <v>218</v>
      </c>
      <c r="E108" s="10" t="s">
        <v>219</v>
      </c>
      <c r="F108"/>
      <c r="G108"/>
      <c r="H108"/>
      <c r="I108" s="8">
        <v>4</v>
      </c>
    </row>
    <row r="109" spans="1:9" x14ac:dyDescent="0.35">
      <c r="A109" s="14">
        <v>107</v>
      </c>
      <c r="C109" s="12"/>
      <c r="D109" s="12" t="s">
        <v>220</v>
      </c>
      <c r="E109" s="10" t="s">
        <v>221</v>
      </c>
      <c r="F109" s="10" t="s">
        <v>222</v>
      </c>
      <c r="G109" s="10" t="s">
        <v>223</v>
      </c>
      <c r="I109" s="8">
        <v>4</v>
      </c>
    </row>
    <row r="110" spans="1:9" x14ac:dyDescent="0.35">
      <c r="A110" s="13">
        <v>108</v>
      </c>
      <c r="C110" s="12"/>
      <c r="D110" s="12" t="s">
        <v>224</v>
      </c>
      <c r="E110" s="10" t="s">
        <v>189</v>
      </c>
      <c r="F110" s="10" t="s">
        <v>216</v>
      </c>
      <c r="G110" s="10" t="s">
        <v>225</v>
      </c>
      <c r="H110" s="10" t="s">
        <v>190</v>
      </c>
      <c r="I110" s="8">
        <v>5</v>
      </c>
    </row>
    <row r="111" spans="1:9" s="1" customFormat="1" ht="21" x14ac:dyDescent="0.5">
      <c r="A111" s="13">
        <v>109</v>
      </c>
      <c r="B111" s="1" t="s">
        <v>226</v>
      </c>
      <c r="C111" s="4"/>
      <c r="D111" s="4"/>
      <c r="F111"/>
      <c r="G111"/>
      <c r="H111"/>
      <c r="I111" s="8"/>
    </row>
    <row r="112" spans="1:9" s="2" customFormat="1" x14ac:dyDescent="0.35">
      <c r="A112" s="13">
        <v>110</v>
      </c>
      <c r="B112" s="2" t="s">
        <v>227</v>
      </c>
      <c r="C112" s="5" t="s">
        <v>3</v>
      </c>
      <c r="D112" s="5" t="s">
        <v>4</v>
      </c>
      <c r="E112" s="2" t="s">
        <v>133</v>
      </c>
      <c r="F112" s="2" t="s">
        <v>134</v>
      </c>
      <c r="G112" s="2" t="s">
        <v>135</v>
      </c>
      <c r="H112" s="2" t="s">
        <v>136</v>
      </c>
      <c r="I112" s="7" t="s">
        <v>228</v>
      </c>
    </row>
    <row r="113" spans="1:9" s="2" customFormat="1" x14ac:dyDescent="0.35">
      <c r="A113" s="14">
        <v>111</v>
      </c>
      <c r="B113">
        <v>1</v>
      </c>
      <c r="C113" s="12" t="s">
        <v>229</v>
      </c>
      <c r="D113" s="12" t="s">
        <v>230</v>
      </c>
      <c r="E113" s="10" t="s">
        <v>231</v>
      </c>
      <c r="F113" s="10" t="s">
        <v>232</v>
      </c>
      <c r="G113"/>
      <c r="H113"/>
      <c r="I113" s="8">
        <v>2</v>
      </c>
    </row>
    <row r="114" spans="1:9" s="2" customFormat="1" x14ac:dyDescent="0.35">
      <c r="A114" s="13">
        <v>112</v>
      </c>
      <c r="B114"/>
      <c r="C114" s="12"/>
      <c r="D114" s="12" t="s">
        <v>233</v>
      </c>
      <c r="E114" s="10" t="s">
        <v>102</v>
      </c>
      <c r="F114" s="10" t="s">
        <v>234</v>
      </c>
      <c r="G114" s="10" t="s">
        <v>235</v>
      </c>
      <c r="H114"/>
      <c r="I114" s="8">
        <v>2</v>
      </c>
    </row>
    <row r="115" spans="1:9" s="2" customFormat="1" x14ac:dyDescent="0.35">
      <c r="A115" s="13">
        <v>113</v>
      </c>
      <c r="B115"/>
      <c r="C115" s="12"/>
      <c r="D115" s="12" t="s">
        <v>236</v>
      </c>
      <c r="E115" s="10" t="s">
        <v>102</v>
      </c>
      <c r="F115" s="10" t="s">
        <v>237</v>
      </c>
      <c r="G115"/>
      <c r="H115"/>
      <c r="I115" s="8">
        <v>2</v>
      </c>
    </row>
    <row r="116" spans="1:9" s="2" customFormat="1" x14ac:dyDescent="0.35">
      <c r="A116" s="13">
        <v>114</v>
      </c>
      <c r="B116"/>
      <c r="C116" s="12"/>
      <c r="D116" s="12" t="s">
        <v>238</v>
      </c>
      <c r="E116" s="10" t="s">
        <v>239</v>
      </c>
      <c r="F116" s="10" t="s">
        <v>232</v>
      </c>
      <c r="G116"/>
      <c r="H116"/>
      <c r="I116" s="8">
        <v>2</v>
      </c>
    </row>
    <row r="117" spans="1:9" s="2" customFormat="1" x14ac:dyDescent="0.35">
      <c r="A117" s="14">
        <v>115</v>
      </c>
      <c r="B117"/>
      <c r="C117" s="12"/>
      <c r="D117" s="12" t="s">
        <v>206</v>
      </c>
      <c r="E117"/>
      <c r="F117"/>
      <c r="G117"/>
      <c r="H117"/>
      <c r="I117" s="8">
        <v>2</v>
      </c>
    </row>
    <row r="118" spans="1:9" s="2" customFormat="1" ht="29" x14ac:dyDescent="0.35">
      <c r="A118" s="13">
        <v>116</v>
      </c>
      <c r="B118">
        <v>2</v>
      </c>
      <c r="C118" s="12" t="s">
        <v>240</v>
      </c>
      <c r="D118" s="12" t="s">
        <v>241</v>
      </c>
      <c r="E118" s="10" t="s">
        <v>182</v>
      </c>
      <c r="F118" s="10" t="s">
        <v>242</v>
      </c>
      <c r="G118" s="10" t="s">
        <v>237</v>
      </c>
      <c r="H118"/>
      <c r="I118" s="8">
        <v>4</v>
      </c>
    </row>
    <row r="119" spans="1:9" s="2" customFormat="1" x14ac:dyDescent="0.35">
      <c r="A119" s="13">
        <v>117</v>
      </c>
      <c r="B119"/>
      <c r="C119" s="12"/>
      <c r="D119" s="12" t="s">
        <v>243</v>
      </c>
      <c r="E119" s="10" t="s">
        <v>182</v>
      </c>
      <c r="F119" s="10" t="s">
        <v>244</v>
      </c>
      <c r="G119" s="10" t="s">
        <v>237</v>
      </c>
      <c r="H119"/>
      <c r="I119" s="8">
        <v>4</v>
      </c>
    </row>
    <row r="120" spans="1:9" s="2" customFormat="1" x14ac:dyDescent="0.35">
      <c r="A120" s="13">
        <v>118</v>
      </c>
      <c r="B120"/>
      <c r="C120" s="12"/>
      <c r="D120" s="12" t="s">
        <v>245</v>
      </c>
      <c r="E120" s="10" t="s">
        <v>239</v>
      </c>
      <c r="F120" s="10" t="s">
        <v>235</v>
      </c>
      <c r="G120" s="10" t="s">
        <v>246</v>
      </c>
      <c r="H120"/>
      <c r="I120" s="8">
        <v>4</v>
      </c>
    </row>
    <row r="121" spans="1:9" s="2" customFormat="1" x14ac:dyDescent="0.35">
      <c r="A121" s="14">
        <v>119</v>
      </c>
      <c r="B121"/>
      <c r="C121" s="12"/>
      <c r="D121" s="12" t="s">
        <v>247</v>
      </c>
      <c r="E121" s="10" t="s">
        <v>239</v>
      </c>
      <c r="F121" s="10" t="s">
        <v>234</v>
      </c>
      <c r="G121"/>
      <c r="H121"/>
      <c r="I121" s="8">
        <v>2</v>
      </c>
    </row>
    <row r="122" spans="1:9" s="2" customFormat="1" x14ac:dyDescent="0.35">
      <c r="A122" s="13">
        <v>120</v>
      </c>
      <c r="B122"/>
      <c r="C122" s="12"/>
      <c r="D122" s="12" t="s">
        <v>248</v>
      </c>
      <c r="E122" s="10" t="s">
        <v>246</v>
      </c>
      <c r="F122"/>
      <c r="G122"/>
      <c r="H122"/>
      <c r="I122" s="8">
        <v>2</v>
      </c>
    </row>
    <row r="123" spans="1:9" s="2" customFormat="1" x14ac:dyDescent="0.35">
      <c r="A123" s="13">
        <v>121</v>
      </c>
      <c r="B123">
        <v>3</v>
      </c>
      <c r="C123" s="12" t="s">
        <v>249</v>
      </c>
      <c r="D123" s="12" t="s">
        <v>250</v>
      </c>
      <c r="E123" s="10" t="s">
        <v>219</v>
      </c>
      <c r="F123"/>
      <c r="G123"/>
      <c r="H123"/>
      <c r="I123" s="8">
        <v>2</v>
      </c>
    </row>
    <row r="124" spans="1:9" s="2" customFormat="1" x14ac:dyDescent="0.35">
      <c r="A124" s="13">
        <v>122</v>
      </c>
      <c r="B124"/>
      <c r="C124" s="12"/>
      <c r="D124" s="12" t="s">
        <v>251</v>
      </c>
      <c r="E124" s="10" t="s">
        <v>219</v>
      </c>
      <c r="F124"/>
      <c r="G124"/>
      <c r="H124"/>
      <c r="I124" s="8">
        <v>2</v>
      </c>
    </row>
    <row r="125" spans="1:9" s="2" customFormat="1" x14ac:dyDescent="0.35">
      <c r="A125" s="14">
        <v>123</v>
      </c>
      <c r="B125"/>
      <c r="C125" s="12"/>
      <c r="D125" s="12" t="s">
        <v>252</v>
      </c>
      <c r="E125" s="10" t="s">
        <v>239</v>
      </c>
      <c r="F125" s="10" t="s">
        <v>235</v>
      </c>
      <c r="G125" s="10" t="s">
        <v>253</v>
      </c>
      <c r="H125" s="10" t="s">
        <v>246</v>
      </c>
      <c r="I125" s="8">
        <v>2</v>
      </c>
    </row>
    <row r="126" spans="1:9" s="2" customFormat="1" x14ac:dyDescent="0.35">
      <c r="A126" s="13">
        <v>124</v>
      </c>
      <c r="B126"/>
      <c r="C126" s="12"/>
      <c r="D126" s="11" t="s">
        <v>254</v>
      </c>
      <c r="E126" s="10" t="s">
        <v>235</v>
      </c>
      <c r="F126"/>
      <c r="G126"/>
      <c r="H126"/>
      <c r="I126" s="8">
        <v>3</v>
      </c>
    </row>
    <row r="127" spans="1:9" s="2" customFormat="1" x14ac:dyDescent="0.35">
      <c r="A127" s="13">
        <v>125</v>
      </c>
      <c r="B127"/>
      <c r="C127" s="12"/>
      <c r="D127" s="12" t="s">
        <v>255</v>
      </c>
      <c r="E127" s="10" t="s">
        <v>178</v>
      </c>
      <c r="F127"/>
      <c r="G127"/>
      <c r="H127"/>
      <c r="I127" s="8">
        <v>4</v>
      </c>
    </row>
    <row r="128" spans="1:9" s="2" customFormat="1" x14ac:dyDescent="0.35">
      <c r="A128" s="13">
        <v>126</v>
      </c>
      <c r="B128"/>
      <c r="C128" s="12"/>
      <c r="D128" s="12" t="s">
        <v>256</v>
      </c>
      <c r="E128" s="10" t="s">
        <v>235</v>
      </c>
      <c r="F128"/>
      <c r="G128"/>
      <c r="H128"/>
      <c r="I128" s="8">
        <v>2</v>
      </c>
    </row>
    <row r="129" spans="1:9" x14ac:dyDescent="0.35">
      <c r="A129" s="14">
        <v>127</v>
      </c>
      <c r="C129" s="12"/>
      <c r="D129" s="12" t="s">
        <v>257</v>
      </c>
      <c r="E129" s="10" t="s">
        <v>225</v>
      </c>
      <c r="I129" s="8">
        <v>3</v>
      </c>
    </row>
    <row r="130" spans="1:9" x14ac:dyDescent="0.35">
      <c r="A130" s="13">
        <v>128</v>
      </c>
      <c r="C130" s="12"/>
      <c r="D130" s="12" t="s">
        <v>258</v>
      </c>
      <c r="E130" s="10" t="s">
        <v>231</v>
      </c>
      <c r="F130" s="10" t="s">
        <v>142</v>
      </c>
      <c r="G130" s="10" t="s">
        <v>82</v>
      </c>
      <c r="I130" s="8">
        <v>2</v>
      </c>
    </row>
    <row r="131" spans="1:9" s="1" customFormat="1" ht="21" x14ac:dyDescent="0.5">
      <c r="A131" s="13">
        <v>129</v>
      </c>
      <c r="B131" s="1" t="s">
        <v>259</v>
      </c>
      <c r="C131" s="4"/>
      <c r="D131" s="4"/>
      <c r="F131"/>
      <c r="G131"/>
      <c r="H131"/>
      <c r="I131" s="8"/>
    </row>
    <row r="132" spans="1:9" s="2" customFormat="1" x14ac:dyDescent="0.35">
      <c r="A132" s="13">
        <v>130</v>
      </c>
      <c r="B132" s="2" t="s">
        <v>2</v>
      </c>
      <c r="C132" s="5" t="s">
        <v>3</v>
      </c>
      <c r="D132" s="5" t="s">
        <v>4</v>
      </c>
      <c r="E132" s="2" t="s">
        <v>75</v>
      </c>
      <c r="F132" s="2" t="s">
        <v>76</v>
      </c>
      <c r="G132" s="2" t="s">
        <v>77</v>
      </c>
      <c r="H132" s="2" t="s">
        <v>78</v>
      </c>
      <c r="I132" s="7" t="s">
        <v>228</v>
      </c>
    </row>
    <row r="133" spans="1:9" s="2" customFormat="1" x14ac:dyDescent="0.35">
      <c r="A133" s="14">
        <v>131</v>
      </c>
      <c r="B133">
        <v>1</v>
      </c>
      <c r="C133" s="11" t="s">
        <v>260</v>
      </c>
      <c r="D133" s="12" t="s">
        <v>261</v>
      </c>
      <c r="E133" t="s">
        <v>262</v>
      </c>
      <c r="F133" s="10"/>
      <c r="G133" s="10"/>
      <c r="H133"/>
      <c r="I133" s="8">
        <v>2</v>
      </c>
    </row>
    <row r="134" spans="1:9" s="2" customFormat="1" x14ac:dyDescent="0.35">
      <c r="A134" s="13">
        <v>132</v>
      </c>
      <c r="B134"/>
      <c r="C134" s="12"/>
      <c r="D134" s="12" t="s">
        <v>263</v>
      </c>
      <c r="E134" t="s">
        <v>264</v>
      </c>
      <c r="F134"/>
      <c r="G134"/>
      <c r="H134"/>
      <c r="I134" s="8">
        <v>2</v>
      </c>
    </row>
    <row r="135" spans="1:9" s="2" customFormat="1" x14ac:dyDescent="0.35">
      <c r="A135" s="13">
        <v>133</v>
      </c>
      <c r="B135"/>
      <c r="C135" s="12"/>
      <c r="D135" s="12" t="s">
        <v>265</v>
      </c>
      <c r="E135" t="s">
        <v>266</v>
      </c>
      <c r="F135"/>
      <c r="G135"/>
      <c r="H135"/>
      <c r="I135" s="8">
        <v>2</v>
      </c>
    </row>
    <row r="136" spans="1:9" s="2" customFormat="1" x14ac:dyDescent="0.35">
      <c r="A136" s="13">
        <v>134</v>
      </c>
      <c r="B136">
        <v>2</v>
      </c>
      <c r="C136" s="12" t="s">
        <v>267</v>
      </c>
      <c r="D136" s="12" t="s">
        <v>268</v>
      </c>
      <c r="E136" t="s">
        <v>114</v>
      </c>
      <c r="F136"/>
      <c r="G136"/>
      <c r="H136"/>
      <c r="I136" s="8">
        <v>1</v>
      </c>
    </row>
    <row r="137" spans="1:9" s="2" customFormat="1" x14ac:dyDescent="0.35">
      <c r="A137" s="14">
        <v>135</v>
      </c>
      <c r="B137"/>
      <c r="C137" s="12"/>
      <c r="D137" s="12" t="s">
        <v>269</v>
      </c>
      <c r="E137" t="s">
        <v>270</v>
      </c>
      <c r="F137"/>
      <c r="G137"/>
      <c r="H137"/>
      <c r="I137" s="8">
        <v>3</v>
      </c>
    </row>
    <row r="138" spans="1:9" s="2" customFormat="1" x14ac:dyDescent="0.35">
      <c r="A138" s="13">
        <v>136</v>
      </c>
      <c r="B138"/>
      <c r="C138" s="12"/>
      <c r="D138" s="12" t="s">
        <v>271</v>
      </c>
      <c r="E138" t="s">
        <v>270</v>
      </c>
      <c r="F138"/>
      <c r="G138"/>
      <c r="H138"/>
      <c r="I138" s="8">
        <v>3</v>
      </c>
    </row>
    <row r="139" spans="1:9" s="2" customFormat="1" ht="29" x14ac:dyDescent="0.35">
      <c r="A139" s="13">
        <v>137</v>
      </c>
      <c r="B139">
        <v>3</v>
      </c>
      <c r="C139" s="12" t="s">
        <v>272</v>
      </c>
      <c r="D139" s="12" t="s">
        <v>273</v>
      </c>
      <c r="E139" t="s">
        <v>274</v>
      </c>
      <c r="F139"/>
      <c r="G139"/>
      <c r="H139"/>
      <c r="I139" s="8">
        <v>3</v>
      </c>
    </row>
    <row r="140" spans="1:9" s="2" customFormat="1" x14ac:dyDescent="0.35">
      <c r="A140" s="13">
        <v>138</v>
      </c>
      <c r="B140"/>
      <c r="C140" s="12"/>
      <c r="D140" s="12" t="s">
        <v>275</v>
      </c>
      <c r="E140" t="s">
        <v>114</v>
      </c>
      <c r="F140"/>
      <c r="G140"/>
      <c r="H140"/>
      <c r="I140" s="8">
        <v>2</v>
      </c>
    </row>
    <row r="141" spans="1:9" s="2" customFormat="1" x14ac:dyDescent="0.35">
      <c r="A141" s="14">
        <v>139</v>
      </c>
      <c r="B141"/>
      <c r="C141" s="12"/>
      <c r="D141" s="12" t="s">
        <v>276</v>
      </c>
      <c r="E141" t="s">
        <v>277</v>
      </c>
      <c r="F141" t="s">
        <v>278</v>
      </c>
      <c r="G141"/>
      <c r="H141"/>
      <c r="I141" s="8">
        <v>2</v>
      </c>
    </row>
    <row r="142" spans="1:9" s="2" customFormat="1" x14ac:dyDescent="0.35">
      <c r="A142" s="13">
        <v>140</v>
      </c>
      <c r="B142"/>
      <c r="C142" s="12"/>
      <c r="D142" s="12" t="s">
        <v>279</v>
      </c>
      <c r="E142" t="s">
        <v>280</v>
      </c>
      <c r="F142"/>
      <c r="G142"/>
      <c r="H142"/>
      <c r="I142" s="8">
        <v>3</v>
      </c>
    </row>
    <row r="143" spans="1:9" s="2" customFormat="1" x14ac:dyDescent="0.35">
      <c r="A143" s="13">
        <v>141</v>
      </c>
      <c r="B143"/>
      <c r="C143" s="12"/>
      <c r="D143" s="12" t="s">
        <v>281</v>
      </c>
      <c r="E143" t="s">
        <v>114</v>
      </c>
      <c r="F143"/>
      <c r="G143"/>
      <c r="H143"/>
      <c r="I143" s="8">
        <v>2</v>
      </c>
    </row>
    <row r="144" spans="1:9" s="2" customFormat="1" x14ac:dyDescent="0.35">
      <c r="A144" s="13">
        <v>142</v>
      </c>
      <c r="B144"/>
      <c r="C144" s="12"/>
      <c r="D144" s="12" t="s">
        <v>282</v>
      </c>
      <c r="E144" t="s">
        <v>283</v>
      </c>
      <c r="F144"/>
      <c r="G144"/>
      <c r="H144"/>
      <c r="I144" s="8">
        <v>3</v>
      </c>
    </row>
    <row r="145" spans="1:9" s="2" customFormat="1" x14ac:dyDescent="0.35">
      <c r="A145" s="14">
        <v>143</v>
      </c>
      <c r="B145"/>
      <c r="C145" s="12"/>
      <c r="D145" s="12" t="s">
        <v>284</v>
      </c>
      <c r="E145" t="s">
        <v>285</v>
      </c>
      <c r="F145"/>
      <c r="G145"/>
      <c r="H145"/>
      <c r="I145" s="8">
        <v>2</v>
      </c>
    </row>
    <row r="146" spans="1:9" s="2" customFormat="1" x14ac:dyDescent="0.35">
      <c r="A146" s="13">
        <v>144</v>
      </c>
      <c r="B146"/>
      <c r="C146" s="12"/>
      <c r="D146" s="12" t="s">
        <v>286</v>
      </c>
      <c r="E146" t="s">
        <v>114</v>
      </c>
      <c r="F146"/>
      <c r="G146"/>
      <c r="H146"/>
      <c r="I146" s="8">
        <v>2</v>
      </c>
    </row>
    <row r="147" spans="1:9" s="2" customFormat="1" x14ac:dyDescent="0.35">
      <c r="A147" s="13">
        <v>145</v>
      </c>
      <c r="B147"/>
      <c r="C147" s="12"/>
      <c r="D147" s="12" t="s">
        <v>287</v>
      </c>
      <c r="E147" t="s">
        <v>114</v>
      </c>
      <c r="F147"/>
      <c r="G147"/>
      <c r="H147"/>
      <c r="I147" s="8">
        <v>2</v>
      </c>
    </row>
    <row r="148" spans="1:9" s="2" customFormat="1" x14ac:dyDescent="0.35">
      <c r="A148" s="13">
        <v>146</v>
      </c>
      <c r="B148"/>
      <c r="C148" s="12"/>
      <c r="D148" s="12" t="s">
        <v>288</v>
      </c>
      <c r="E148" t="s">
        <v>114</v>
      </c>
      <c r="F148"/>
      <c r="G148"/>
      <c r="H148"/>
      <c r="I148" s="8">
        <v>2</v>
      </c>
    </row>
    <row r="149" spans="1:9" s="2" customFormat="1" x14ac:dyDescent="0.35">
      <c r="A149" s="14">
        <v>147</v>
      </c>
      <c r="B149"/>
      <c r="C149" s="12"/>
      <c r="D149" s="12" t="s">
        <v>289</v>
      </c>
      <c r="E149" t="s">
        <v>114</v>
      </c>
      <c r="F149"/>
      <c r="G149"/>
      <c r="H149"/>
      <c r="I149" s="8">
        <v>2</v>
      </c>
    </row>
    <row r="150" spans="1:9" s="2" customFormat="1" x14ac:dyDescent="0.35">
      <c r="A150" s="13">
        <v>148</v>
      </c>
      <c r="B150">
        <v>4</v>
      </c>
      <c r="C150" s="11" t="s">
        <v>290</v>
      </c>
      <c r="D150" s="12" t="s">
        <v>291</v>
      </c>
      <c r="E150" t="s">
        <v>82</v>
      </c>
      <c r="F150"/>
      <c r="G150"/>
      <c r="H150"/>
      <c r="I150" s="8">
        <v>4</v>
      </c>
    </row>
    <row r="151" spans="1:9" s="2" customFormat="1" x14ac:dyDescent="0.35">
      <c r="A151" s="13">
        <v>149</v>
      </c>
      <c r="B151"/>
      <c r="C151" s="12"/>
      <c r="D151" s="12" t="s">
        <v>292</v>
      </c>
      <c r="E151" t="s">
        <v>293</v>
      </c>
      <c r="F151" t="s">
        <v>158</v>
      </c>
      <c r="G151" t="s">
        <v>157</v>
      </c>
      <c r="H151"/>
      <c r="I151" s="8">
        <v>5</v>
      </c>
    </row>
    <row r="152" spans="1:9" s="2" customFormat="1" x14ac:dyDescent="0.35">
      <c r="A152" s="13">
        <v>150</v>
      </c>
      <c r="B152"/>
      <c r="C152" s="12"/>
      <c r="D152" s="12" t="s">
        <v>294</v>
      </c>
      <c r="E152" t="s">
        <v>293</v>
      </c>
      <c r="F152"/>
      <c r="G152"/>
      <c r="H152"/>
      <c r="I152" s="8">
        <v>5</v>
      </c>
    </row>
    <row r="153" spans="1:9" s="2" customFormat="1" x14ac:dyDescent="0.35">
      <c r="A153" s="14">
        <v>151</v>
      </c>
      <c r="B153"/>
      <c r="C153" s="12"/>
      <c r="D153" s="12" t="s">
        <v>295</v>
      </c>
      <c r="E153" t="s">
        <v>280</v>
      </c>
      <c r="F153" t="s">
        <v>62</v>
      </c>
      <c r="G153"/>
      <c r="H153"/>
      <c r="I153" s="8">
        <v>4</v>
      </c>
    </row>
    <row r="154" spans="1:9" s="2" customFormat="1" x14ac:dyDescent="0.35">
      <c r="A154" s="13">
        <v>152</v>
      </c>
      <c r="B154"/>
      <c r="C154" s="12"/>
      <c r="D154" s="12" t="s">
        <v>296</v>
      </c>
      <c r="E154" t="s">
        <v>151</v>
      </c>
      <c r="F154"/>
      <c r="G154"/>
      <c r="H154"/>
      <c r="I154" s="8">
        <v>4</v>
      </c>
    </row>
    <row r="155" spans="1:9" s="2" customFormat="1" x14ac:dyDescent="0.35">
      <c r="A155" s="13">
        <v>153</v>
      </c>
      <c r="B155"/>
      <c r="C155" s="12"/>
      <c r="D155" s="12" t="s">
        <v>297</v>
      </c>
      <c r="E155" t="s">
        <v>144</v>
      </c>
      <c r="F155"/>
      <c r="G155"/>
      <c r="H155"/>
      <c r="I155" s="8">
        <v>4</v>
      </c>
    </row>
    <row r="156" spans="1:9" x14ac:dyDescent="0.35">
      <c r="A156" s="13">
        <v>154</v>
      </c>
      <c r="C156" s="12"/>
      <c r="D156" s="12" t="s">
        <v>298</v>
      </c>
      <c r="E156" t="s">
        <v>65</v>
      </c>
      <c r="I156" s="8">
        <v>3</v>
      </c>
    </row>
    <row r="157" spans="1:9" x14ac:dyDescent="0.35">
      <c r="A157" s="14">
        <v>155</v>
      </c>
      <c r="C157" s="12"/>
      <c r="D157" s="12" t="s">
        <v>299</v>
      </c>
      <c r="E157" t="s">
        <v>62</v>
      </c>
      <c r="I157" s="8">
        <v>5</v>
      </c>
    </row>
    <row r="158" spans="1:9" s="1" customFormat="1" ht="21" x14ac:dyDescent="0.5">
      <c r="A158" s="13">
        <v>156</v>
      </c>
      <c r="B158" s="1" t="s">
        <v>300</v>
      </c>
      <c r="C158" s="4"/>
      <c r="D158" s="4"/>
      <c r="F158"/>
      <c r="G158"/>
      <c r="H158"/>
      <c r="I158" s="8"/>
    </row>
    <row r="159" spans="1:9" s="2" customFormat="1" x14ac:dyDescent="0.35">
      <c r="A159" s="13">
        <v>157</v>
      </c>
      <c r="B159" s="2" t="s">
        <v>2</v>
      </c>
      <c r="C159" s="5" t="s">
        <v>3</v>
      </c>
      <c r="D159" s="5" t="s">
        <v>4</v>
      </c>
      <c r="E159" s="2" t="s">
        <v>75</v>
      </c>
      <c r="F159" s="2" t="s">
        <v>76</v>
      </c>
      <c r="G159" s="2" t="s">
        <v>77</v>
      </c>
      <c r="H159" s="2" t="s">
        <v>78</v>
      </c>
      <c r="I159" s="7" t="s">
        <v>228</v>
      </c>
    </row>
    <row r="160" spans="1:9" s="2" customFormat="1" x14ac:dyDescent="0.35">
      <c r="A160" s="13">
        <v>158</v>
      </c>
      <c r="B160">
        <v>1</v>
      </c>
      <c r="C160" s="12" t="s">
        <v>301</v>
      </c>
      <c r="D160" s="12" t="s">
        <v>302</v>
      </c>
      <c r="E160" t="s">
        <v>262</v>
      </c>
      <c r="F160" t="s">
        <v>60</v>
      </c>
      <c r="G160" t="s">
        <v>303</v>
      </c>
      <c r="H160" t="s">
        <v>304</v>
      </c>
      <c r="I160" s="8">
        <v>5</v>
      </c>
    </row>
    <row r="161" spans="1:9" s="2" customFormat="1" ht="29" x14ac:dyDescent="0.35">
      <c r="A161" s="14">
        <v>159</v>
      </c>
      <c r="B161"/>
      <c r="C161" s="12"/>
      <c r="D161" s="12" t="s">
        <v>305</v>
      </c>
      <c r="E161" t="s">
        <v>60</v>
      </c>
      <c r="F161" t="s">
        <v>306</v>
      </c>
      <c r="G161" t="s">
        <v>307</v>
      </c>
      <c r="H161" t="s">
        <v>308</v>
      </c>
      <c r="I161" s="8">
        <v>4</v>
      </c>
    </row>
    <row r="162" spans="1:9" s="2" customFormat="1" ht="29" x14ac:dyDescent="0.35">
      <c r="A162" s="13">
        <v>160</v>
      </c>
      <c r="B162"/>
      <c r="C162" s="12"/>
      <c r="D162" s="12" t="s">
        <v>309</v>
      </c>
      <c r="E162" t="s">
        <v>60</v>
      </c>
      <c r="F162" t="s">
        <v>307</v>
      </c>
      <c r="G162"/>
      <c r="H162"/>
      <c r="I162" s="8">
        <v>4</v>
      </c>
    </row>
    <row r="163" spans="1:9" s="2" customFormat="1" x14ac:dyDescent="0.35">
      <c r="A163" s="13">
        <v>161</v>
      </c>
      <c r="B163">
        <v>2</v>
      </c>
      <c r="C163" s="12" t="s">
        <v>310</v>
      </c>
      <c r="D163" s="12" t="s">
        <v>311</v>
      </c>
      <c r="E163" t="s">
        <v>312</v>
      </c>
      <c r="F163" t="s">
        <v>313</v>
      </c>
      <c r="G163"/>
      <c r="H163"/>
      <c r="I163" s="8">
        <v>4</v>
      </c>
    </row>
    <row r="164" spans="1:9" s="2" customFormat="1" x14ac:dyDescent="0.35">
      <c r="A164" s="13">
        <v>162</v>
      </c>
      <c r="B164"/>
      <c r="C164" s="12"/>
      <c r="D164" s="12" t="s">
        <v>314</v>
      </c>
      <c r="E164" t="s">
        <v>315</v>
      </c>
      <c r="F164"/>
      <c r="G164"/>
      <c r="H164"/>
      <c r="I164" s="8">
        <v>5</v>
      </c>
    </row>
    <row r="165" spans="1:9" s="2" customFormat="1" x14ac:dyDescent="0.35">
      <c r="A165" s="14">
        <v>163</v>
      </c>
      <c r="B165"/>
      <c r="C165" s="12"/>
      <c r="D165" s="12" t="s">
        <v>316</v>
      </c>
      <c r="E165" t="s">
        <v>70</v>
      </c>
      <c r="F165"/>
      <c r="G165"/>
      <c r="H165"/>
      <c r="I165" s="8">
        <v>5</v>
      </c>
    </row>
    <row r="166" spans="1:9" s="2" customFormat="1" x14ac:dyDescent="0.35">
      <c r="A166" s="13">
        <v>164</v>
      </c>
      <c r="B166"/>
      <c r="C166" s="12"/>
      <c r="D166" s="12" t="s">
        <v>317</v>
      </c>
      <c r="E166" t="s">
        <v>318</v>
      </c>
      <c r="F166" t="s">
        <v>319</v>
      </c>
      <c r="G166" t="s">
        <v>320</v>
      </c>
      <c r="H166"/>
      <c r="I166" s="8">
        <v>5</v>
      </c>
    </row>
    <row r="167" spans="1:9" s="2" customFormat="1" x14ac:dyDescent="0.35">
      <c r="A167" s="13">
        <v>165</v>
      </c>
      <c r="B167"/>
      <c r="C167" s="12"/>
      <c r="D167" s="12" t="s">
        <v>321</v>
      </c>
      <c r="E167" t="s">
        <v>60</v>
      </c>
      <c r="F167" t="s">
        <v>322</v>
      </c>
      <c r="G167"/>
      <c r="H167"/>
      <c r="I167" s="8">
        <v>4</v>
      </c>
    </row>
    <row r="168" spans="1:9" s="2" customFormat="1" x14ac:dyDescent="0.35">
      <c r="A168" s="13">
        <v>166</v>
      </c>
      <c r="B168"/>
      <c r="C168" s="12"/>
      <c r="D168" s="12" t="s">
        <v>323</v>
      </c>
      <c r="E168" t="s">
        <v>60</v>
      </c>
      <c r="F168" t="s">
        <v>324</v>
      </c>
      <c r="G168"/>
      <c r="H168"/>
      <c r="I168" s="8">
        <v>4</v>
      </c>
    </row>
    <row r="169" spans="1:9" s="2" customFormat="1" x14ac:dyDescent="0.35">
      <c r="A169" s="14">
        <v>167</v>
      </c>
      <c r="B169"/>
      <c r="C169" s="12"/>
      <c r="D169" s="12" t="s">
        <v>325</v>
      </c>
      <c r="E169" t="s">
        <v>60</v>
      </c>
      <c r="F169" t="s">
        <v>326</v>
      </c>
      <c r="G169"/>
      <c r="H169"/>
      <c r="I169" s="8">
        <v>5</v>
      </c>
    </row>
    <row r="170" spans="1:9" x14ac:dyDescent="0.35">
      <c r="A170" s="13">
        <v>168</v>
      </c>
      <c r="C170" s="12"/>
      <c r="D170" s="12" t="s">
        <v>327</v>
      </c>
      <c r="E170" t="s">
        <v>262</v>
      </c>
      <c r="F170" t="s">
        <v>328</v>
      </c>
      <c r="G170" t="s">
        <v>329</v>
      </c>
      <c r="I170" s="8">
        <v>3</v>
      </c>
    </row>
    <row r="171" spans="1:9" x14ac:dyDescent="0.35">
      <c r="A171" s="13">
        <v>169</v>
      </c>
      <c r="C171" s="12"/>
      <c r="D171" s="12" t="s">
        <v>330</v>
      </c>
      <c r="E171" t="s">
        <v>262</v>
      </c>
      <c r="F171" t="s">
        <v>331</v>
      </c>
      <c r="G171" t="s">
        <v>332</v>
      </c>
      <c r="H171" t="s">
        <v>333</v>
      </c>
      <c r="I171" s="8">
        <v>3</v>
      </c>
    </row>
    <row r="172" spans="1:9" ht="21" x14ac:dyDescent="0.5">
      <c r="A172" s="13">
        <v>170</v>
      </c>
      <c r="B172" s="1" t="s">
        <v>334</v>
      </c>
      <c r="C172" s="4"/>
      <c r="D172" s="4"/>
      <c r="E172" s="1"/>
    </row>
    <row r="173" spans="1:9" x14ac:dyDescent="0.35">
      <c r="A173" s="14">
        <v>171</v>
      </c>
      <c r="B173" s="2" t="s">
        <v>227</v>
      </c>
      <c r="C173" s="5" t="s">
        <v>3</v>
      </c>
      <c r="D173" s="5" t="s">
        <v>4</v>
      </c>
      <c r="E173" s="2" t="s">
        <v>75</v>
      </c>
      <c r="F173" s="2" t="s">
        <v>76</v>
      </c>
      <c r="G173" s="2" t="s">
        <v>77</v>
      </c>
      <c r="H173" s="2" t="s">
        <v>78</v>
      </c>
      <c r="I173" s="7" t="s">
        <v>228</v>
      </c>
    </row>
    <row r="174" spans="1:9" x14ac:dyDescent="0.35">
      <c r="A174" s="13">
        <v>172</v>
      </c>
      <c r="B174">
        <v>1</v>
      </c>
      <c r="C174" s="12" t="s">
        <v>145</v>
      </c>
      <c r="D174" s="12" t="s">
        <v>335</v>
      </c>
      <c r="E174" t="s">
        <v>50</v>
      </c>
      <c r="F174" t="s">
        <v>336</v>
      </c>
      <c r="G174" t="s">
        <v>337</v>
      </c>
      <c r="I174" s="8">
        <v>3</v>
      </c>
    </row>
    <row r="175" spans="1:9" x14ac:dyDescent="0.35">
      <c r="A175" s="13">
        <v>173</v>
      </c>
      <c r="C175" s="12"/>
      <c r="D175" s="12" t="s">
        <v>338</v>
      </c>
      <c r="E175" t="s">
        <v>50</v>
      </c>
      <c r="F175" t="s">
        <v>339</v>
      </c>
      <c r="G175" t="s">
        <v>340</v>
      </c>
      <c r="I175" s="8">
        <v>3</v>
      </c>
    </row>
    <row r="176" spans="1:9" ht="29" x14ac:dyDescent="0.35">
      <c r="A176" s="13">
        <v>174</v>
      </c>
      <c r="C176" s="12"/>
      <c r="D176" s="12" t="s">
        <v>341</v>
      </c>
      <c r="E176" t="s">
        <v>342</v>
      </c>
      <c r="F176" t="s">
        <v>343</v>
      </c>
      <c r="G176" t="s">
        <v>344</v>
      </c>
      <c r="H176" t="s">
        <v>345</v>
      </c>
      <c r="I176" s="8">
        <v>5</v>
      </c>
    </row>
    <row r="177" spans="1:9" x14ac:dyDescent="0.35">
      <c r="A177" s="14">
        <v>175</v>
      </c>
      <c r="C177" s="12"/>
      <c r="D177" s="12" t="s">
        <v>346</v>
      </c>
      <c r="E177" t="s">
        <v>347</v>
      </c>
      <c r="F177" t="s">
        <v>340</v>
      </c>
      <c r="G177" t="s">
        <v>337</v>
      </c>
      <c r="I177" s="8">
        <v>5</v>
      </c>
    </row>
    <row r="178" spans="1:9" ht="29" x14ac:dyDescent="0.35">
      <c r="A178" s="13">
        <v>176</v>
      </c>
      <c r="B178">
        <v>2</v>
      </c>
      <c r="C178" s="12" t="s">
        <v>348</v>
      </c>
      <c r="D178" s="12" t="s">
        <v>349</v>
      </c>
      <c r="E178" t="s">
        <v>347</v>
      </c>
      <c r="F178" t="s">
        <v>350</v>
      </c>
      <c r="G178" t="s">
        <v>351</v>
      </c>
      <c r="H178" t="s">
        <v>352</v>
      </c>
      <c r="I178" s="8">
        <v>5</v>
      </c>
    </row>
    <row r="179" spans="1:9" ht="29" x14ac:dyDescent="0.35">
      <c r="A179" s="13">
        <v>177</v>
      </c>
      <c r="C179" s="12"/>
      <c r="D179" s="12" t="s">
        <v>353</v>
      </c>
      <c r="E179" t="s">
        <v>347</v>
      </c>
      <c r="F179" t="s">
        <v>350</v>
      </c>
      <c r="G179" t="s">
        <v>354</v>
      </c>
      <c r="I179" s="8">
        <v>4</v>
      </c>
    </row>
    <row r="180" spans="1:9" ht="29" x14ac:dyDescent="0.35">
      <c r="A180" s="13">
        <v>178</v>
      </c>
      <c r="B180">
        <v>3</v>
      </c>
      <c r="C180" s="12" t="s">
        <v>355</v>
      </c>
      <c r="D180" s="12" t="s">
        <v>356</v>
      </c>
      <c r="E180" t="s">
        <v>357</v>
      </c>
      <c r="F180" t="s">
        <v>358</v>
      </c>
      <c r="G180" t="s">
        <v>359</v>
      </c>
      <c r="I180" s="8">
        <v>5</v>
      </c>
    </row>
    <row r="181" spans="1:9" x14ac:dyDescent="0.35">
      <c r="A181" s="14">
        <v>179</v>
      </c>
      <c r="C181" s="12"/>
      <c r="D181" s="12" t="s">
        <v>360</v>
      </c>
      <c r="E181" t="s">
        <v>361</v>
      </c>
      <c r="F181" t="s">
        <v>362</v>
      </c>
      <c r="G181" t="s">
        <v>344</v>
      </c>
      <c r="I181" s="8">
        <v>5</v>
      </c>
    </row>
    <row r="182" spans="1:9" ht="29" x14ac:dyDescent="0.35">
      <c r="A182" s="13">
        <v>180</v>
      </c>
      <c r="C182" s="12"/>
      <c r="D182" s="12" t="s">
        <v>363</v>
      </c>
      <c r="E182" t="s">
        <v>361</v>
      </c>
      <c r="F182" t="s">
        <v>364</v>
      </c>
      <c r="I182" s="8">
        <v>5</v>
      </c>
    </row>
    <row r="183" spans="1:9" ht="29" x14ac:dyDescent="0.35">
      <c r="A183" s="13">
        <v>181</v>
      </c>
      <c r="B183">
        <v>4</v>
      </c>
      <c r="C183" s="12" t="s">
        <v>365</v>
      </c>
      <c r="D183" s="12" t="s">
        <v>366</v>
      </c>
      <c r="E183" t="s">
        <v>342</v>
      </c>
      <c r="F183" t="s">
        <v>367</v>
      </c>
      <c r="G183" t="s">
        <v>362</v>
      </c>
      <c r="I183" s="8">
        <v>3</v>
      </c>
    </row>
    <row r="184" spans="1:9" ht="29" x14ac:dyDescent="0.35">
      <c r="A184" s="13">
        <v>182</v>
      </c>
      <c r="C184" s="12"/>
      <c r="D184" s="12" t="s">
        <v>368</v>
      </c>
      <c r="E184" t="s">
        <v>361</v>
      </c>
      <c r="F184" t="s">
        <v>369</v>
      </c>
      <c r="I184" s="8">
        <v>5</v>
      </c>
    </row>
    <row r="185" spans="1:9" x14ac:dyDescent="0.35">
      <c r="A185" s="14">
        <v>183</v>
      </c>
      <c r="C185" s="12"/>
      <c r="D185" s="12" t="s">
        <v>370</v>
      </c>
      <c r="E185" t="s">
        <v>371</v>
      </c>
      <c r="F185" t="s">
        <v>364</v>
      </c>
      <c r="G185" t="s">
        <v>372</v>
      </c>
      <c r="I185" s="8">
        <v>3</v>
      </c>
    </row>
    <row r="186" spans="1:9" x14ac:dyDescent="0.35">
      <c r="A186" s="13">
        <v>184</v>
      </c>
      <c r="C186" s="12"/>
      <c r="D186" s="12" t="s">
        <v>373</v>
      </c>
      <c r="E186" t="s">
        <v>293</v>
      </c>
      <c r="F186" t="s">
        <v>374</v>
      </c>
      <c r="G186" t="s">
        <v>375</v>
      </c>
      <c r="H186" t="s">
        <v>376</v>
      </c>
      <c r="I186" s="8">
        <v>3</v>
      </c>
    </row>
    <row r="187" spans="1:9" x14ac:dyDescent="0.35">
      <c r="A187" s="13">
        <v>185</v>
      </c>
      <c r="C187" s="12"/>
      <c r="D187" s="12" t="s">
        <v>377</v>
      </c>
      <c r="E187" t="s">
        <v>378</v>
      </c>
      <c r="I187" s="8">
        <v>4</v>
      </c>
    </row>
    <row r="188" spans="1:9" ht="29" x14ac:dyDescent="0.35">
      <c r="A188" s="13">
        <v>186</v>
      </c>
      <c r="B188">
        <v>5</v>
      </c>
      <c r="C188" s="12" t="s">
        <v>379</v>
      </c>
      <c r="D188" s="12" t="s">
        <v>380</v>
      </c>
      <c r="E188" t="s">
        <v>378</v>
      </c>
      <c r="F188" t="s">
        <v>381</v>
      </c>
      <c r="I188" s="8">
        <v>5</v>
      </c>
    </row>
    <row r="189" spans="1:9" x14ac:dyDescent="0.35">
      <c r="A189" s="14">
        <v>187</v>
      </c>
      <c r="C189" s="12"/>
      <c r="D189" s="12" t="s">
        <v>382</v>
      </c>
      <c r="E189" t="s">
        <v>383</v>
      </c>
      <c r="F189" t="s">
        <v>354</v>
      </c>
      <c r="I189" s="8">
        <v>5</v>
      </c>
    </row>
    <row r="190" spans="1:9" x14ac:dyDescent="0.35">
      <c r="A190" s="13">
        <v>188</v>
      </c>
      <c r="C190" s="12"/>
      <c r="D190" s="12" t="s">
        <v>384</v>
      </c>
      <c r="E190" t="s">
        <v>385</v>
      </c>
      <c r="F190" t="s">
        <v>386</v>
      </c>
      <c r="G190" t="s">
        <v>387</v>
      </c>
      <c r="H190" t="s">
        <v>388</v>
      </c>
      <c r="I190" s="8">
        <v>4</v>
      </c>
    </row>
    <row r="191" spans="1:9" ht="29" x14ac:dyDescent="0.35">
      <c r="A191" s="13">
        <v>189</v>
      </c>
      <c r="B191">
        <v>6</v>
      </c>
      <c r="C191" s="12" t="s">
        <v>389</v>
      </c>
      <c r="D191" s="12" t="s">
        <v>390</v>
      </c>
      <c r="E191" t="s">
        <v>385</v>
      </c>
      <c r="F191" t="s">
        <v>391</v>
      </c>
      <c r="G191" t="s">
        <v>392</v>
      </c>
      <c r="H191" t="s">
        <v>393</v>
      </c>
      <c r="I191" s="8">
        <v>3</v>
      </c>
    </row>
    <row r="192" spans="1:9" x14ac:dyDescent="0.35">
      <c r="A192" s="13">
        <v>190</v>
      </c>
      <c r="C192" s="12"/>
      <c r="D192" s="12" t="s">
        <v>394</v>
      </c>
      <c r="E192" t="s">
        <v>392</v>
      </c>
      <c r="F192" t="s">
        <v>391</v>
      </c>
      <c r="G192" t="s">
        <v>395</v>
      </c>
      <c r="H192" t="s">
        <v>396</v>
      </c>
      <c r="I192" s="8">
        <v>2</v>
      </c>
    </row>
    <row r="193" spans="1:9" x14ac:dyDescent="0.35">
      <c r="A193" s="14">
        <v>191</v>
      </c>
      <c r="C193" s="12"/>
      <c r="D193" s="12" t="s">
        <v>397</v>
      </c>
      <c r="E193" t="s">
        <v>361</v>
      </c>
      <c r="F193" t="s">
        <v>398</v>
      </c>
      <c r="G193" t="s">
        <v>399</v>
      </c>
      <c r="I193" s="8">
        <v>5</v>
      </c>
    </row>
    <row r="194" spans="1:9" x14ac:dyDescent="0.35">
      <c r="A194" s="13">
        <v>192</v>
      </c>
      <c r="C194" s="12"/>
      <c r="D194" s="12" t="s">
        <v>400</v>
      </c>
      <c r="E194" t="s">
        <v>351</v>
      </c>
      <c r="F194" t="s">
        <v>350</v>
      </c>
      <c r="G194" t="s">
        <v>182</v>
      </c>
      <c r="I194" s="8">
        <v>5</v>
      </c>
    </row>
    <row r="195" spans="1:9" ht="29" x14ac:dyDescent="0.35">
      <c r="A195" s="13">
        <v>193</v>
      </c>
      <c r="B195">
        <v>7</v>
      </c>
      <c r="C195" s="12" t="s">
        <v>401</v>
      </c>
      <c r="D195" s="12" t="s">
        <v>402</v>
      </c>
      <c r="E195" t="s">
        <v>361</v>
      </c>
      <c r="F195" t="s">
        <v>358</v>
      </c>
      <c r="G195" t="s">
        <v>344</v>
      </c>
      <c r="I195" s="8">
        <v>5</v>
      </c>
    </row>
    <row r="196" spans="1:9" x14ac:dyDescent="0.35">
      <c r="A196" s="13">
        <v>194</v>
      </c>
      <c r="C196" s="12"/>
      <c r="D196" s="12" t="s">
        <v>403</v>
      </c>
      <c r="E196" s="9" t="s">
        <v>194</v>
      </c>
      <c r="F196" s="9" t="s">
        <v>195</v>
      </c>
      <c r="I196" s="8">
        <v>5</v>
      </c>
    </row>
    <row r="197" spans="1:9" ht="29" x14ac:dyDescent="0.35">
      <c r="A197" s="14">
        <v>195</v>
      </c>
      <c r="C197" s="12"/>
      <c r="D197" s="12" t="s">
        <v>404</v>
      </c>
      <c r="E197" t="s">
        <v>357</v>
      </c>
      <c r="F197" t="s">
        <v>405</v>
      </c>
      <c r="G197" t="s">
        <v>351</v>
      </c>
      <c r="I197" s="8">
        <v>5</v>
      </c>
    </row>
    <row r="198" spans="1:9" x14ac:dyDescent="0.35">
      <c r="A198" s="13">
        <v>196</v>
      </c>
      <c r="C198" s="12"/>
      <c r="D198" s="12" t="s">
        <v>406</v>
      </c>
      <c r="E198" t="s">
        <v>407</v>
      </c>
      <c r="F198" t="s">
        <v>183</v>
      </c>
      <c r="G198" t="s">
        <v>320</v>
      </c>
      <c r="H198" t="s">
        <v>408</v>
      </c>
      <c r="I198" s="8">
        <v>5</v>
      </c>
    </row>
    <row r="199" spans="1:9" ht="29" x14ac:dyDescent="0.35">
      <c r="A199" s="13">
        <v>197</v>
      </c>
      <c r="C199" s="12"/>
      <c r="D199" s="12" t="s">
        <v>409</v>
      </c>
      <c r="E199" t="s">
        <v>378</v>
      </c>
      <c r="F199" t="s">
        <v>246</v>
      </c>
      <c r="G199" t="s">
        <v>221</v>
      </c>
      <c r="I199" s="8">
        <v>3</v>
      </c>
    </row>
    <row r="200" spans="1:9" x14ac:dyDescent="0.35">
      <c r="A200" s="13">
        <v>198</v>
      </c>
      <c r="C200" s="12"/>
      <c r="D200" s="12" t="s">
        <v>410</v>
      </c>
      <c r="E200" t="s">
        <v>378</v>
      </c>
      <c r="F200" t="s">
        <v>246</v>
      </c>
      <c r="G200" t="s">
        <v>221</v>
      </c>
      <c r="I200" s="8">
        <v>4</v>
      </c>
    </row>
    <row r="201" spans="1:9" x14ac:dyDescent="0.35">
      <c r="A201" s="14">
        <v>199</v>
      </c>
      <c r="C201" s="12"/>
      <c r="D201" s="12" t="s">
        <v>411</v>
      </c>
      <c r="E201" t="s">
        <v>177</v>
      </c>
      <c r="F201" t="s">
        <v>354</v>
      </c>
      <c r="I201" s="8">
        <v>5</v>
      </c>
    </row>
    <row r="202" spans="1:9" x14ac:dyDescent="0.35">
      <c r="A202" s="13">
        <v>200</v>
      </c>
      <c r="B202">
        <v>8</v>
      </c>
      <c r="C202" s="12" t="s">
        <v>412</v>
      </c>
      <c r="D202" s="12" t="s">
        <v>413</v>
      </c>
      <c r="I202" s="8">
        <v>3</v>
      </c>
    </row>
    <row r="203" spans="1:9" x14ac:dyDescent="0.35">
      <c r="A203" s="13">
        <v>201</v>
      </c>
      <c r="C203" s="12"/>
      <c r="D203" s="12" t="s">
        <v>41</v>
      </c>
      <c r="I203" s="8">
        <v>3</v>
      </c>
    </row>
    <row r="204" spans="1:9" x14ac:dyDescent="0.35">
      <c r="A204" s="13">
        <v>202</v>
      </c>
      <c r="C204" s="12"/>
      <c r="D204" s="12" t="s">
        <v>42</v>
      </c>
      <c r="I204" s="8">
        <v>3</v>
      </c>
    </row>
    <row r="205" spans="1:9" ht="29" x14ac:dyDescent="0.35">
      <c r="A205" s="14">
        <v>203</v>
      </c>
      <c r="B205">
        <v>9</v>
      </c>
      <c r="C205" s="12" t="s">
        <v>414</v>
      </c>
      <c r="D205" s="12" t="s">
        <v>415</v>
      </c>
      <c r="I205" s="8">
        <v>3</v>
      </c>
    </row>
    <row r="206" spans="1:9" x14ac:dyDescent="0.35">
      <c r="C206" s="3"/>
      <c r="D206" s="3"/>
    </row>
    <row r="207" spans="1:9" x14ac:dyDescent="0.35">
      <c r="C207" s="3"/>
      <c r="D207" s="3"/>
    </row>
    <row r="208" spans="1:9" x14ac:dyDescent="0.35">
      <c r="C208" s="3"/>
      <c r="D208" s="3"/>
    </row>
    <row r="209" spans="3:4" x14ac:dyDescent="0.35">
      <c r="C209" s="3"/>
      <c r="D209" s="3"/>
    </row>
    <row r="210" spans="3:4" x14ac:dyDescent="0.35">
      <c r="C210" s="3"/>
      <c r="D210" s="3"/>
    </row>
    <row r="211" spans="3:4" x14ac:dyDescent="0.35">
      <c r="C211" s="3"/>
      <c r="D211" s="3"/>
    </row>
  </sheetData>
  <phoneticPr fontId="3" type="noConversion"/>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AEDDA-6245-441F-86B7-4E76451C4DFD}">
  <dimension ref="A1:H88"/>
  <sheetViews>
    <sheetView workbookViewId="0"/>
  </sheetViews>
  <sheetFormatPr defaultColWidth="8.81640625" defaultRowHeight="14.5" x14ac:dyDescent="0.35"/>
  <cols>
    <col min="1" max="1" width="8.81640625" style="16"/>
    <col min="2" max="2" width="50.6328125" bestFit="1" customWidth="1"/>
    <col min="3" max="3" width="8.81640625" style="16"/>
  </cols>
  <sheetData>
    <row r="1" spans="1:8" x14ac:dyDescent="0.35">
      <c r="A1" s="15" t="s">
        <v>474</v>
      </c>
      <c r="B1" s="47" t="s">
        <v>475</v>
      </c>
      <c r="C1" s="15" t="s">
        <v>464</v>
      </c>
    </row>
    <row r="2" spans="1:8" x14ac:dyDescent="0.35">
      <c r="A2" s="16">
        <v>1</v>
      </c>
      <c r="B2" t="s">
        <v>416</v>
      </c>
      <c r="C2" s="16">
        <v>4</v>
      </c>
      <c r="H2" t="s">
        <v>417</v>
      </c>
    </row>
    <row r="3" spans="1:8" x14ac:dyDescent="0.35">
      <c r="A3" s="16">
        <v>2</v>
      </c>
      <c r="B3" t="s">
        <v>221</v>
      </c>
      <c r="C3" s="16">
        <v>5</v>
      </c>
    </row>
    <row r="4" spans="1:8" x14ac:dyDescent="0.35">
      <c r="A4" s="16">
        <v>3</v>
      </c>
      <c r="B4" t="s">
        <v>195</v>
      </c>
      <c r="C4" s="16">
        <v>4</v>
      </c>
    </row>
    <row r="5" spans="1:8" x14ac:dyDescent="0.35">
      <c r="A5" s="16">
        <v>4</v>
      </c>
      <c r="B5" t="s">
        <v>418</v>
      </c>
      <c r="C5" s="16">
        <v>4</v>
      </c>
    </row>
    <row r="6" spans="1:8" x14ac:dyDescent="0.35">
      <c r="A6" s="16">
        <v>5</v>
      </c>
      <c r="B6" t="s">
        <v>194</v>
      </c>
      <c r="C6" s="16">
        <v>4</v>
      </c>
    </row>
    <row r="7" spans="1:8" x14ac:dyDescent="0.35">
      <c r="A7" s="16">
        <v>6</v>
      </c>
      <c r="B7" t="s">
        <v>183</v>
      </c>
      <c r="C7" s="16">
        <v>4</v>
      </c>
    </row>
    <row r="8" spans="1:8" x14ac:dyDescent="0.35">
      <c r="A8" s="16">
        <v>7</v>
      </c>
      <c r="B8" t="s">
        <v>419</v>
      </c>
      <c r="C8" s="16">
        <v>4</v>
      </c>
    </row>
    <row r="9" spans="1:8" x14ac:dyDescent="0.35">
      <c r="A9" s="16">
        <v>8</v>
      </c>
      <c r="B9" t="s">
        <v>408</v>
      </c>
      <c r="C9" s="16">
        <v>4</v>
      </c>
    </row>
    <row r="10" spans="1:8" x14ac:dyDescent="0.35">
      <c r="A10" s="16">
        <v>9</v>
      </c>
      <c r="B10" t="s">
        <v>420</v>
      </c>
      <c r="C10" s="16">
        <v>5</v>
      </c>
    </row>
    <row r="11" spans="1:8" x14ac:dyDescent="0.35">
      <c r="A11" s="16">
        <v>10</v>
      </c>
      <c r="B11" t="s">
        <v>421</v>
      </c>
      <c r="C11" s="16">
        <v>5</v>
      </c>
    </row>
    <row r="12" spans="1:8" x14ac:dyDescent="0.35">
      <c r="A12" s="16">
        <v>11</v>
      </c>
      <c r="B12" t="s">
        <v>422</v>
      </c>
      <c r="C12" s="16">
        <v>5</v>
      </c>
    </row>
    <row r="13" spans="1:8" x14ac:dyDescent="0.35">
      <c r="A13" s="16">
        <v>12</v>
      </c>
      <c r="B13" t="s">
        <v>423</v>
      </c>
      <c r="C13" s="16">
        <v>3</v>
      </c>
    </row>
    <row r="14" spans="1:8" x14ac:dyDescent="0.35">
      <c r="A14" s="16">
        <v>13</v>
      </c>
      <c r="B14" t="s">
        <v>424</v>
      </c>
      <c r="C14" s="16">
        <v>3</v>
      </c>
    </row>
    <row r="15" spans="1:8" x14ac:dyDescent="0.35">
      <c r="A15" s="16">
        <v>14</v>
      </c>
      <c r="B15" t="s">
        <v>425</v>
      </c>
      <c r="C15" s="16">
        <v>3</v>
      </c>
    </row>
    <row r="16" spans="1:8" x14ac:dyDescent="0.35">
      <c r="A16" s="16">
        <v>15</v>
      </c>
      <c r="B16" t="s">
        <v>426</v>
      </c>
      <c r="C16" s="16">
        <v>3</v>
      </c>
    </row>
    <row r="17" spans="1:3" x14ac:dyDescent="0.35">
      <c r="A17" s="16">
        <v>16</v>
      </c>
      <c r="B17" t="s">
        <v>427</v>
      </c>
      <c r="C17" s="16">
        <v>3</v>
      </c>
    </row>
    <row r="18" spans="1:3" x14ac:dyDescent="0.35">
      <c r="A18" s="16">
        <v>17</v>
      </c>
      <c r="B18" t="s">
        <v>428</v>
      </c>
      <c r="C18" s="16">
        <v>4</v>
      </c>
    </row>
    <row r="19" spans="1:3" x14ac:dyDescent="0.35">
      <c r="A19" s="16">
        <v>18</v>
      </c>
      <c r="B19" t="s">
        <v>231</v>
      </c>
      <c r="C19" s="16">
        <v>4</v>
      </c>
    </row>
    <row r="20" spans="1:3" x14ac:dyDescent="0.35">
      <c r="A20" s="16">
        <v>19</v>
      </c>
      <c r="B20" t="s">
        <v>429</v>
      </c>
      <c r="C20" s="16">
        <v>3</v>
      </c>
    </row>
    <row r="21" spans="1:3" x14ac:dyDescent="0.35">
      <c r="A21" s="16">
        <v>20</v>
      </c>
      <c r="B21" t="s">
        <v>430</v>
      </c>
      <c r="C21" s="16">
        <v>3</v>
      </c>
    </row>
    <row r="22" spans="1:3" x14ac:dyDescent="0.35">
      <c r="A22" s="16">
        <v>21</v>
      </c>
      <c r="B22" t="s">
        <v>278</v>
      </c>
      <c r="C22" s="16">
        <v>3</v>
      </c>
    </row>
    <row r="23" spans="1:3" x14ac:dyDescent="0.35">
      <c r="A23" s="16">
        <v>22</v>
      </c>
      <c r="B23" t="s">
        <v>283</v>
      </c>
      <c r="C23" s="16">
        <v>3</v>
      </c>
    </row>
    <row r="24" spans="1:3" x14ac:dyDescent="0.35">
      <c r="A24" s="16">
        <v>23</v>
      </c>
      <c r="B24" t="s">
        <v>144</v>
      </c>
      <c r="C24" s="16">
        <v>2</v>
      </c>
    </row>
    <row r="25" spans="1:3" x14ac:dyDescent="0.35">
      <c r="A25" s="16">
        <v>24</v>
      </c>
      <c r="B25" t="s">
        <v>216</v>
      </c>
      <c r="C25" s="16">
        <v>5</v>
      </c>
    </row>
    <row r="26" spans="1:3" x14ac:dyDescent="0.35">
      <c r="A26" s="16">
        <v>25</v>
      </c>
      <c r="B26" t="s">
        <v>431</v>
      </c>
      <c r="C26" s="16">
        <v>5</v>
      </c>
    </row>
    <row r="27" spans="1:3" x14ac:dyDescent="0.35">
      <c r="A27" s="16">
        <v>26</v>
      </c>
      <c r="B27" t="s">
        <v>253</v>
      </c>
      <c r="C27" s="16">
        <v>4</v>
      </c>
    </row>
    <row r="28" spans="1:3" x14ac:dyDescent="0.35">
      <c r="A28" s="16">
        <v>27</v>
      </c>
      <c r="B28" t="s">
        <v>225</v>
      </c>
      <c r="C28" s="16">
        <v>5</v>
      </c>
    </row>
    <row r="29" spans="1:3" x14ac:dyDescent="0.35">
      <c r="A29" s="16">
        <v>28</v>
      </c>
      <c r="B29" t="s">
        <v>432</v>
      </c>
      <c r="C29" s="16">
        <v>4</v>
      </c>
    </row>
    <row r="30" spans="1:3" x14ac:dyDescent="0.35">
      <c r="A30" s="16">
        <v>29</v>
      </c>
      <c r="B30" t="s">
        <v>235</v>
      </c>
      <c r="C30" s="16">
        <v>3</v>
      </c>
    </row>
    <row r="31" spans="1:3" x14ac:dyDescent="0.35">
      <c r="A31" s="16">
        <v>30</v>
      </c>
      <c r="B31" t="s">
        <v>433</v>
      </c>
      <c r="C31" s="16">
        <v>5</v>
      </c>
    </row>
    <row r="32" spans="1:3" x14ac:dyDescent="0.35">
      <c r="A32" s="16">
        <v>31</v>
      </c>
      <c r="B32" t="s">
        <v>175</v>
      </c>
      <c r="C32" s="16">
        <v>3</v>
      </c>
    </row>
    <row r="33" spans="1:3" x14ac:dyDescent="0.35">
      <c r="A33" s="16">
        <v>32</v>
      </c>
      <c r="B33" t="s">
        <v>434</v>
      </c>
      <c r="C33" s="16">
        <v>3</v>
      </c>
    </row>
    <row r="34" spans="1:3" x14ac:dyDescent="0.35">
      <c r="A34" s="16">
        <v>33</v>
      </c>
      <c r="B34" t="s">
        <v>435</v>
      </c>
      <c r="C34" s="16">
        <v>2</v>
      </c>
    </row>
    <row r="35" spans="1:3" x14ac:dyDescent="0.35">
      <c r="A35" s="16">
        <v>34</v>
      </c>
      <c r="B35" t="s">
        <v>436</v>
      </c>
      <c r="C35" s="16">
        <v>2</v>
      </c>
    </row>
    <row r="36" spans="1:3" x14ac:dyDescent="0.35">
      <c r="A36" s="16">
        <v>35</v>
      </c>
      <c r="B36" t="s">
        <v>237</v>
      </c>
      <c r="C36" s="16">
        <v>4</v>
      </c>
    </row>
    <row r="37" spans="1:3" x14ac:dyDescent="0.35">
      <c r="A37" s="16">
        <v>36</v>
      </c>
      <c r="B37" t="s">
        <v>437</v>
      </c>
      <c r="C37" s="16">
        <v>2</v>
      </c>
    </row>
    <row r="38" spans="1:3" x14ac:dyDescent="0.35">
      <c r="A38" s="16">
        <v>37</v>
      </c>
      <c r="B38" t="s">
        <v>142</v>
      </c>
      <c r="C38" s="16">
        <v>2</v>
      </c>
    </row>
    <row r="39" spans="1:3" x14ac:dyDescent="0.35">
      <c r="A39" s="16">
        <v>38</v>
      </c>
      <c r="B39" t="s">
        <v>176</v>
      </c>
      <c r="C39" s="16">
        <v>4</v>
      </c>
    </row>
    <row r="40" spans="1:3" x14ac:dyDescent="0.35">
      <c r="A40" s="16">
        <v>39</v>
      </c>
      <c r="B40" t="s">
        <v>438</v>
      </c>
      <c r="C40" s="16">
        <v>3</v>
      </c>
    </row>
    <row r="41" spans="1:3" x14ac:dyDescent="0.35">
      <c r="A41" s="16">
        <v>40</v>
      </c>
      <c r="B41" t="s">
        <v>246</v>
      </c>
      <c r="C41" s="16">
        <v>3</v>
      </c>
    </row>
    <row r="42" spans="1:3" x14ac:dyDescent="0.35">
      <c r="A42" s="16">
        <v>41</v>
      </c>
      <c r="B42" t="s">
        <v>439</v>
      </c>
      <c r="C42" s="16">
        <v>3</v>
      </c>
    </row>
    <row r="43" spans="1:3" x14ac:dyDescent="0.35">
      <c r="A43" s="16">
        <v>42</v>
      </c>
      <c r="B43" t="s">
        <v>440</v>
      </c>
      <c r="C43" s="16">
        <v>4</v>
      </c>
    </row>
    <row r="44" spans="1:3" x14ac:dyDescent="0.35">
      <c r="A44" s="16">
        <v>43</v>
      </c>
      <c r="B44" t="s">
        <v>441</v>
      </c>
      <c r="C44" s="16">
        <v>4</v>
      </c>
    </row>
    <row r="45" spans="1:3" x14ac:dyDescent="0.35">
      <c r="A45" s="16">
        <v>44</v>
      </c>
      <c r="B45" t="s">
        <v>122</v>
      </c>
      <c r="C45" s="16">
        <v>3</v>
      </c>
    </row>
    <row r="46" spans="1:3" x14ac:dyDescent="0.35">
      <c r="A46" s="16">
        <v>45</v>
      </c>
      <c r="B46" t="s">
        <v>442</v>
      </c>
      <c r="C46" s="16">
        <v>5</v>
      </c>
    </row>
    <row r="47" spans="1:3" x14ac:dyDescent="0.35">
      <c r="A47" s="16">
        <v>46</v>
      </c>
      <c r="B47" t="s">
        <v>102</v>
      </c>
      <c r="C47" s="16">
        <v>3</v>
      </c>
    </row>
    <row r="48" spans="1:3" x14ac:dyDescent="0.35">
      <c r="A48" s="16">
        <v>47</v>
      </c>
      <c r="B48" t="s">
        <v>82</v>
      </c>
      <c r="C48" s="16">
        <v>4</v>
      </c>
    </row>
    <row r="49" spans="1:3" x14ac:dyDescent="0.35">
      <c r="A49" s="16">
        <v>48</v>
      </c>
      <c r="B49" t="s">
        <v>443</v>
      </c>
      <c r="C49" s="16">
        <v>2</v>
      </c>
    </row>
    <row r="50" spans="1:3" x14ac:dyDescent="0.35">
      <c r="A50" s="16">
        <v>49</v>
      </c>
      <c r="B50" t="s">
        <v>217</v>
      </c>
      <c r="C50" s="16">
        <v>4</v>
      </c>
    </row>
    <row r="51" spans="1:3" x14ac:dyDescent="0.35">
      <c r="A51" s="16">
        <v>50</v>
      </c>
      <c r="B51" t="s">
        <v>244</v>
      </c>
      <c r="C51" s="16">
        <v>4</v>
      </c>
    </row>
    <row r="52" spans="1:3" x14ac:dyDescent="0.35">
      <c r="A52" s="16">
        <v>51</v>
      </c>
      <c r="B52" t="s">
        <v>242</v>
      </c>
      <c r="C52" s="16">
        <v>5</v>
      </c>
    </row>
    <row r="53" spans="1:3" x14ac:dyDescent="0.35">
      <c r="A53" s="16">
        <v>52</v>
      </c>
      <c r="B53" t="s">
        <v>234</v>
      </c>
      <c r="C53" s="16">
        <v>4</v>
      </c>
    </row>
    <row r="54" spans="1:3" x14ac:dyDescent="0.35">
      <c r="A54" s="16">
        <v>53</v>
      </c>
      <c r="B54" t="s">
        <v>223</v>
      </c>
      <c r="C54" s="16">
        <v>3</v>
      </c>
    </row>
    <row r="55" spans="1:3" x14ac:dyDescent="0.35">
      <c r="A55" s="16">
        <v>54</v>
      </c>
      <c r="B55" t="s">
        <v>444</v>
      </c>
      <c r="C55" s="16">
        <v>5</v>
      </c>
    </row>
    <row r="56" spans="1:3" x14ac:dyDescent="0.35">
      <c r="A56" s="16">
        <v>55</v>
      </c>
      <c r="B56" t="s">
        <v>93</v>
      </c>
      <c r="C56" s="16">
        <v>3</v>
      </c>
    </row>
    <row r="57" spans="1:3" x14ac:dyDescent="0.35">
      <c r="A57" s="16">
        <v>56</v>
      </c>
      <c r="B57" t="s">
        <v>445</v>
      </c>
      <c r="C57" s="16">
        <v>4</v>
      </c>
    </row>
    <row r="58" spans="1:3" x14ac:dyDescent="0.35">
      <c r="A58" s="16">
        <v>57</v>
      </c>
      <c r="B58" t="s">
        <v>446</v>
      </c>
      <c r="C58" s="16">
        <v>4</v>
      </c>
    </row>
    <row r="59" spans="1:3" x14ac:dyDescent="0.35">
      <c r="A59" s="16">
        <v>58</v>
      </c>
      <c r="B59" t="s">
        <v>447</v>
      </c>
      <c r="C59" s="16">
        <v>4</v>
      </c>
    </row>
    <row r="60" spans="1:3" x14ac:dyDescent="0.35">
      <c r="A60" s="16">
        <v>59</v>
      </c>
      <c r="B60" t="s">
        <v>448</v>
      </c>
      <c r="C60" s="16">
        <v>5</v>
      </c>
    </row>
    <row r="61" spans="1:3" x14ac:dyDescent="0.35">
      <c r="A61" s="16">
        <v>60</v>
      </c>
      <c r="B61" t="s">
        <v>189</v>
      </c>
      <c r="C61" s="16">
        <v>4</v>
      </c>
    </row>
    <row r="62" spans="1:3" x14ac:dyDescent="0.35">
      <c r="A62" s="16">
        <v>61</v>
      </c>
      <c r="B62" t="s">
        <v>449</v>
      </c>
      <c r="C62" s="16">
        <v>5</v>
      </c>
    </row>
    <row r="63" spans="1:3" x14ac:dyDescent="0.35">
      <c r="A63" s="16">
        <v>62</v>
      </c>
      <c r="B63" t="s">
        <v>180</v>
      </c>
      <c r="C63" s="16">
        <v>4</v>
      </c>
    </row>
    <row r="64" spans="1:3" x14ac:dyDescent="0.35">
      <c r="A64" s="16">
        <v>63</v>
      </c>
      <c r="B64" t="s">
        <v>450</v>
      </c>
      <c r="C64" s="16">
        <v>5</v>
      </c>
    </row>
    <row r="65" spans="1:3" x14ac:dyDescent="0.35">
      <c r="A65" s="16">
        <v>64</v>
      </c>
      <c r="B65" t="s">
        <v>451</v>
      </c>
      <c r="C65" s="16">
        <v>5</v>
      </c>
    </row>
    <row r="66" spans="1:3" x14ac:dyDescent="0.35">
      <c r="A66" s="16">
        <v>65</v>
      </c>
      <c r="B66" t="s">
        <v>452</v>
      </c>
      <c r="C66" s="16">
        <v>5</v>
      </c>
    </row>
    <row r="67" spans="1:3" x14ac:dyDescent="0.35">
      <c r="A67" s="16">
        <v>66</v>
      </c>
      <c r="B67" t="s">
        <v>178</v>
      </c>
      <c r="C67" s="16">
        <v>4</v>
      </c>
    </row>
    <row r="68" spans="1:3" x14ac:dyDescent="0.35">
      <c r="A68" s="16">
        <v>67</v>
      </c>
      <c r="B68" t="s">
        <v>177</v>
      </c>
      <c r="C68" s="16">
        <v>5</v>
      </c>
    </row>
    <row r="69" spans="1:3" x14ac:dyDescent="0.35">
      <c r="A69" s="16">
        <v>68</v>
      </c>
      <c r="B69" t="s">
        <v>453</v>
      </c>
      <c r="C69" s="16">
        <v>5</v>
      </c>
    </row>
    <row r="70" spans="1:3" x14ac:dyDescent="0.35">
      <c r="A70" s="16">
        <v>69</v>
      </c>
      <c r="B70" t="s">
        <v>173</v>
      </c>
      <c r="C70" s="16">
        <v>5</v>
      </c>
    </row>
    <row r="71" spans="1:3" x14ac:dyDescent="0.35">
      <c r="A71" s="16">
        <v>70</v>
      </c>
      <c r="B71" t="s">
        <v>454</v>
      </c>
      <c r="C71" s="16">
        <v>3</v>
      </c>
    </row>
    <row r="72" spans="1:3" x14ac:dyDescent="0.35">
      <c r="A72" s="16">
        <v>71</v>
      </c>
      <c r="B72" t="s">
        <v>166</v>
      </c>
      <c r="C72" s="16">
        <v>5</v>
      </c>
    </row>
    <row r="73" spans="1:3" x14ac:dyDescent="0.35">
      <c r="A73" s="16">
        <v>72</v>
      </c>
      <c r="B73" t="s">
        <v>172</v>
      </c>
      <c r="C73" s="16">
        <v>3</v>
      </c>
    </row>
    <row r="74" spans="1:3" x14ac:dyDescent="0.35">
      <c r="A74" s="16">
        <v>73</v>
      </c>
      <c r="B74" t="s">
        <v>455</v>
      </c>
      <c r="C74" s="16">
        <v>5</v>
      </c>
    </row>
    <row r="75" spans="1:3" x14ac:dyDescent="0.35">
      <c r="A75" s="16">
        <v>74</v>
      </c>
      <c r="B75" t="s">
        <v>187</v>
      </c>
      <c r="C75" s="16">
        <v>4</v>
      </c>
    </row>
    <row r="76" spans="1:3" x14ac:dyDescent="0.35">
      <c r="A76" s="16">
        <v>75</v>
      </c>
      <c r="B76" t="s">
        <v>232</v>
      </c>
      <c r="C76" s="16">
        <v>4</v>
      </c>
    </row>
    <row r="77" spans="1:3" x14ac:dyDescent="0.35">
      <c r="A77" s="16">
        <v>76</v>
      </c>
      <c r="B77" t="s">
        <v>219</v>
      </c>
      <c r="C77" s="16">
        <v>5</v>
      </c>
    </row>
    <row r="78" spans="1:3" x14ac:dyDescent="0.35">
      <c r="A78" s="16">
        <v>77</v>
      </c>
      <c r="B78" t="s">
        <v>239</v>
      </c>
      <c r="C78" s="16">
        <v>4</v>
      </c>
    </row>
    <row r="79" spans="1:3" x14ac:dyDescent="0.35">
      <c r="A79" s="16">
        <v>78</v>
      </c>
      <c r="B79" t="s">
        <v>182</v>
      </c>
      <c r="C79" s="16">
        <v>5</v>
      </c>
    </row>
    <row r="80" spans="1:3" x14ac:dyDescent="0.35">
      <c r="A80" s="16">
        <v>79</v>
      </c>
      <c r="B80" t="s">
        <v>456</v>
      </c>
      <c r="C80" s="16">
        <v>3</v>
      </c>
    </row>
    <row r="81" spans="1:3" x14ac:dyDescent="0.35">
      <c r="A81" s="16">
        <v>80</v>
      </c>
      <c r="B81" t="s">
        <v>204</v>
      </c>
      <c r="C81" s="16">
        <v>3</v>
      </c>
    </row>
    <row r="82" spans="1:3" x14ac:dyDescent="0.35">
      <c r="A82" s="16">
        <v>81</v>
      </c>
      <c r="B82" t="s">
        <v>190</v>
      </c>
      <c r="C82" s="16">
        <v>3</v>
      </c>
    </row>
    <row r="83" spans="1:3" x14ac:dyDescent="0.35">
      <c r="A83" s="16">
        <v>82</v>
      </c>
      <c r="B83" t="s">
        <v>457</v>
      </c>
      <c r="C83" s="16">
        <v>3</v>
      </c>
    </row>
    <row r="84" spans="1:3" x14ac:dyDescent="0.35">
      <c r="A84" s="16">
        <v>83</v>
      </c>
      <c r="B84" t="s">
        <v>222</v>
      </c>
      <c r="C84" s="16">
        <v>3</v>
      </c>
    </row>
    <row r="85" spans="1:3" x14ac:dyDescent="0.35">
      <c r="A85" s="16">
        <v>84</v>
      </c>
      <c r="B85" t="s">
        <v>458</v>
      </c>
      <c r="C85" s="16">
        <v>5</v>
      </c>
    </row>
    <row r="86" spans="1:3" x14ac:dyDescent="0.35">
      <c r="A86" s="16">
        <v>85</v>
      </c>
      <c r="B86" s="9" t="s">
        <v>351</v>
      </c>
      <c r="C86" s="16">
        <v>4</v>
      </c>
    </row>
    <row r="87" spans="1:3" x14ac:dyDescent="0.35">
      <c r="A87" s="16">
        <v>86</v>
      </c>
      <c r="B87" t="s">
        <v>459</v>
      </c>
      <c r="C87" s="16">
        <v>4</v>
      </c>
    </row>
    <row r="88" spans="1:3" x14ac:dyDescent="0.35">
      <c r="A88" s="16">
        <v>86</v>
      </c>
      <c r="B88" t="s">
        <v>460</v>
      </c>
      <c r="C88" s="16">
        <v>4</v>
      </c>
    </row>
  </sheetData>
  <sortState xmlns:xlrd2="http://schemas.microsoft.com/office/spreadsheetml/2017/richdata2" ref="B2:B1048576">
    <sortCondition ref="B2:B10485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Simulator (Benson low tech)</vt:lpstr>
      <vt:lpstr>Simulator (Olivia tech plus)</vt:lpstr>
      <vt:lpstr>Simulator (Pam Tech curious)</vt:lpstr>
      <vt:lpstr>Question Set </vt:lpstr>
      <vt:lpstr>Features</vt:lpstr>
      <vt:lpstr>adam_features</vt:lpstr>
      <vt:lpstr>features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McLauchlan</dc:creator>
  <cp:keywords/>
  <dc:description/>
  <cp:lastModifiedBy>Kathy Wiles</cp:lastModifiedBy>
  <cp:revision/>
  <dcterms:created xsi:type="dcterms:W3CDTF">2022-11-08T12:41:02Z</dcterms:created>
  <dcterms:modified xsi:type="dcterms:W3CDTF">2023-05-22T08:43:05Z</dcterms:modified>
  <cp:category/>
  <cp:contentStatus/>
</cp:coreProperties>
</file>